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62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59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120" yWindow="495" windowWidth="11700" windowHeight="6060" tabRatio="727" firstSheet="29" activeTab="33"/>
  </bookViews>
  <sheets>
    <sheet name="1.sz.mell" sheetId="1" r:id="rId1"/>
    <sheet name="2.a.sz.mell  " sheetId="73" r:id="rId2"/>
    <sheet name="2.b.sz.mell  " sheetId="61" r:id="rId3"/>
    <sheet name="6.mell.új" sheetId="143" r:id="rId4"/>
    <sheet name="7.mell. új" sheetId="144" r:id="rId5"/>
    <sheet name="9. sz. mell Önkormányzat összes" sheetId="3" r:id="rId6"/>
    <sheet name="9.1.1. sz. mell Önk.foly.száll." sheetId="109" r:id="rId7"/>
    <sheet name="9.1.2 sz. mell Önk.közutak" sheetId="110" r:id="rId8"/>
    <sheet name="9.1.3 sz. mell Önk.lakóingatlan" sheetId="111" r:id="rId9"/>
    <sheet name="9.1.4. sz. mell Önk.zöldter." sheetId="113" r:id="rId10"/>
    <sheet name="9.1.5. sz. mell Önk.jogalk." sheetId="114" r:id="rId11"/>
    <sheet name="9.1.6 sz. mell Önk.nem lakóing." sheetId="112" r:id="rId12"/>
    <sheet name="9.1.7. sz. mell közvilágít" sheetId="115" r:id="rId13"/>
    <sheet name="9.1.8. sz. mell város " sheetId="116" r:id="rId14"/>
    <sheet name="9.1.9. sz. mell Önk.elsz." sheetId="117" r:id="rId15"/>
    <sheet name="9.1.10. sz. mell finansz.műv." sheetId="118" r:id="rId16"/>
    <sheet name="9.1.11 sz. mell önk.elsz ktgvet" sheetId="121" r:id="rId17"/>
    <sheet name="9.1.12. sz. mell isk.1-4 évf." sheetId="122" r:id="rId18"/>
    <sheet name="9.1.13. sz. mell isk.5-8 évf. " sheetId="123" r:id="rId19"/>
    <sheet name="9.1.14. sz. mell háziorv." sheetId="125" r:id="rId20"/>
    <sheet name="9.1.15. sz. mell fogászat" sheetId="119" r:id="rId21"/>
    <sheet name="9.1.16. sz. mell család " sheetId="120" r:id="rId22"/>
    <sheet name="9.1.17. sz. mell ifj.eü" sheetId="124" r:id="rId23"/>
    <sheet name="9.1.18. sz. mell átm.segély" sheetId="126" r:id="rId24"/>
    <sheet name="9.1.19. sz. mell temetési" sheetId="127" r:id="rId25"/>
    <sheet name="9.1.20. sz. mell egyéb önk" sheetId="128" r:id="rId26"/>
    <sheet name="9.1.21. sz. mell jelzőrsz." sheetId="129" r:id="rId27"/>
    <sheet name="9.1.22. sz. mell gyermekjóléti" sheetId="132" r:id="rId28"/>
    <sheet name="9.1.23. sz. mell családsegítés" sheetId="133" r:id="rId29"/>
    <sheet name="9.1.24. sz. mell civil szerv" sheetId="134" r:id="rId30"/>
    <sheet name="9.1.25. sz. mell közfogl" sheetId="135" r:id="rId31"/>
    <sheet name="9.1.26. sz. mell könyvtár" sheetId="136" r:id="rId32"/>
    <sheet name="9.1.27. sz. mell IKSZT" sheetId="137" r:id="rId33"/>
    <sheet name="9.1.28. sz. mell sport" sheetId="138" r:id="rId34"/>
    <sheet name="9.1.30. ktgvet befizetések" sheetId="154" r:id="rId35"/>
    <sheet name="9.1.31. árvíz védelem" sheetId="156" r:id="rId36"/>
    <sheet name="9.1.32. óvodai nevelé" sheetId="155" r:id="rId37"/>
    <sheet name="9.1.34. rövid távú közfoglalk." sheetId="157" r:id="rId38"/>
    <sheet name="9.1.33. int.finansz. " sheetId="153" r:id="rId39"/>
    <sheet name="9.1.29. sz. mell köztemető" sheetId="139" r:id="rId40"/>
    <sheet name="10. sz. mell Polg.Hiv.összes" sheetId="79" r:id="rId41"/>
    <sheet name="10.1.1. sz. mell PH igazg." sheetId="95" r:id="rId42"/>
    <sheet name="10.1.2. sz. mell PH adó" sheetId="96" r:id="rId43"/>
    <sheet name="10.1.3. sz. mell aktív k." sheetId="90" r:id="rId44"/>
    <sheet name="10.1.4. sz. mell idősk.j." sheetId="97" r:id="rId45"/>
    <sheet name="10.1.5. sz. mell lakásfenn." sheetId="98" r:id="rId46"/>
    <sheet name="10.1.6. sz. mell ápolási" sheetId="100" r:id="rId47"/>
    <sheet name="10.1.7. sz. mell közgyógy" sheetId="99" r:id="rId48"/>
    <sheet name="11. sz. mell int.össz." sheetId="101" r:id="rId49"/>
    <sheet name="11.1.1. sz. mell óvoda int.étk." sheetId="103" r:id="rId50"/>
    <sheet name="11.1.2 sz. mell isk. int.étk." sheetId="104" r:id="rId51"/>
    <sheet name="11.1.3. sz. mell egyéb vendégl." sheetId="105" r:id="rId52"/>
    <sheet name="11.1.4. sz. mell óvodai nevelés" sheetId="106" r:id="rId53"/>
    <sheet name="11.1.5. sz. mell bölcs" sheetId="107" r:id="rId54"/>
    <sheet name="13.mell." sheetId="141" r:id="rId55"/>
    <sheet name="12. mell. Közös Hivatal" sheetId="142" r:id="rId56"/>
    <sheet name="közös hiv. igazg." sheetId="151" r:id="rId57"/>
    <sheet name="közös hiv adó" sheetId="150" r:id="rId58"/>
    <sheet name="közös hiv. aktív korúak ell." sheetId="149" r:id="rId59"/>
    <sheet name="közös hiv. lakásfenntart.tam." sheetId="147" r:id="rId60"/>
    <sheet name="közös hiv. rendsz.gyved.tam." sheetId="145" r:id="rId61"/>
    <sheet name="közös hiv. közgyógy ell. " sheetId="152" r:id="rId62"/>
    <sheet name="4.sz tájékoztató t." sheetId="24" r:id="rId63"/>
    <sheet name="5.sz.táj.tábla új" sheetId="164" r:id="rId64"/>
    <sheet name="6.sz.tájékoztató új" sheetId="165" r:id="rId65"/>
  </sheets>
  <externalReferences>
    <externalReference r:id="rId66"/>
  </externalReferences>
  <definedNames>
    <definedName name="_xlnm.Print_Titles" localSheetId="40">'10. sz. mell Polg.Hiv.összes'!$1:$6</definedName>
    <definedName name="_xlnm.Print_Titles" localSheetId="41">'10.1.1. sz. mell PH igazg.'!$1:$6</definedName>
    <definedName name="_xlnm.Print_Titles" localSheetId="42">'10.1.2. sz. mell PH adó'!$1:$6</definedName>
    <definedName name="_xlnm.Print_Titles" localSheetId="43">'10.1.3. sz. mell aktív k.'!$1:$6</definedName>
    <definedName name="_xlnm.Print_Titles" localSheetId="44">'10.1.4. sz. mell idősk.j.'!$1:$6</definedName>
    <definedName name="_xlnm.Print_Titles" localSheetId="45">'10.1.5. sz. mell lakásfenn.'!$1:$6</definedName>
    <definedName name="_xlnm.Print_Titles" localSheetId="46">'10.1.6. sz. mell ápolási'!$1:$6</definedName>
    <definedName name="_xlnm.Print_Titles" localSheetId="47">'10.1.7. sz. mell közgyógy'!$1:$6</definedName>
    <definedName name="_xlnm.Print_Titles" localSheetId="48">'11. sz. mell int.össz.'!$1:$6</definedName>
    <definedName name="_xlnm.Print_Titles" localSheetId="49">'11.1.1. sz. mell óvoda int.étk.'!$1:$6</definedName>
    <definedName name="_xlnm.Print_Titles" localSheetId="50">'11.1.2 sz. mell isk. int.étk.'!$1:$6</definedName>
    <definedName name="_xlnm.Print_Titles" localSheetId="51">'11.1.3. sz. mell egyéb vendégl.'!$1:$6</definedName>
    <definedName name="_xlnm.Print_Titles" localSheetId="52">'11.1.4. sz. mell óvodai nevelés'!$1:$6</definedName>
    <definedName name="_xlnm.Print_Titles" localSheetId="53">'11.1.5. sz. mell bölcs'!$1:$6</definedName>
    <definedName name="_xlnm.Print_Titles" localSheetId="5">'9. sz. mell Önkormányzat összes'!$1:$6</definedName>
    <definedName name="_xlnm.Print_Titles" localSheetId="6">'9.1.1. sz. mell Önk.foly.száll.'!$1:$6</definedName>
    <definedName name="_xlnm.Print_Titles" localSheetId="15">'9.1.10. sz. mell finansz.műv.'!$1:$6</definedName>
    <definedName name="_xlnm.Print_Titles" localSheetId="16">'9.1.11 sz. mell önk.elsz ktgvet'!$1:$6</definedName>
    <definedName name="_xlnm.Print_Titles" localSheetId="17">'9.1.12. sz. mell isk.1-4 évf.'!$1:$6</definedName>
    <definedName name="_xlnm.Print_Titles" localSheetId="18">'9.1.13. sz. mell isk.5-8 évf. '!$1:$6</definedName>
    <definedName name="_xlnm.Print_Titles" localSheetId="19">'9.1.14. sz. mell háziorv.'!$1:$6</definedName>
    <definedName name="_xlnm.Print_Titles" localSheetId="20">'9.1.15. sz. mell fogászat'!$1:$6</definedName>
    <definedName name="_xlnm.Print_Titles" localSheetId="21">'9.1.16. sz. mell család '!$1:$6</definedName>
    <definedName name="_xlnm.Print_Titles" localSheetId="22">'9.1.17. sz. mell ifj.eü'!$1:$6</definedName>
    <definedName name="_xlnm.Print_Titles" localSheetId="23">'9.1.18. sz. mell átm.segély'!$1:$6</definedName>
    <definedName name="_xlnm.Print_Titles" localSheetId="24">'9.1.19. sz. mell temetési'!$1:$6</definedName>
    <definedName name="_xlnm.Print_Titles" localSheetId="7">'9.1.2 sz. mell Önk.közutak'!$1:$6</definedName>
    <definedName name="_xlnm.Print_Titles" localSheetId="25">'9.1.20. sz. mell egyéb önk'!$1:$6</definedName>
    <definedName name="_xlnm.Print_Titles" localSheetId="26">'9.1.21. sz. mell jelzőrsz.'!$1:$6</definedName>
    <definedName name="_xlnm.Print_Titles" localSheetId="27">'9.1.22. sz. mell gyermekjóléti'!$1:$6</definedName>
    <definedName name="_xlnm.Print_Titles" localSheetId="28">'9.1.23. sz. mell családsegítés'!$1:$6</definedName>
    <definedName name="_xlnm.Print_Titles" localSheetId="29">'9.1.24. sz. mell civil szerv'!$1:$6</definedName>
    <definedName name="_xlnm.Print_Titles" localSheetId="30">'9.1.25. sz. mell közfogl'!$1:$6</definedName>
    <definedName name="_xlnm.Print_Titles" localSheetId="31">'9.1.26. sz. mell könyvtár'!$1:$6</definedName>
    <definedName name="_xlnm.Print_Titles" localSheetId="32">'9.1.27. sz. mell IKSZT'!$1:$6</definedName>
    <definedName name="_xlnm.Print_Titles" localSheetId="33">'9.1.28. sz. mell sport'!$1:$6</definedName>
    <definedName name="_xlnm.Print_Titles" localSheetId="39">'9.1.29. sz. mell köztemető'!$1:$6</definedName>
    <definedName name="_xlnm.Print_Titles" localSheetId="8">'9.1.3 sz. mell Önk.lakóingatlan'!$1:$6</definedName>
    <definedName name="_xlnm.Print_Titles" localSheetId="9">'9.1.4. sz. mell Önk.zöldter.'!$1:$6</definedName>
    <definedName name="_xlnm.Print_Titles" localSheetId="10">'9.1.5. sz. mell Önk.jogalk.'!$1:$6</definedName>
    <definedName name="_xlnm.Print_Titles" localSheetId="11">'9.1.6 sz. mell Önk.nem lakóing.'!$1:$6</definedName>
    <definedName name="_xlnm.Print_Titles" localSheetId="12">'9.1.7. sz. mell közvilágít'!$1:$6</definedName>
    <definedName name="_xlnm.Print_Titles" localSheetId="13">'9.1.8. sz. mell város '!$1:$6</definedName>
    <definedName name="_xlnm.Print_Titles" localSheetId="14">'9.1.9. sz. mell Önk.elsz.'!$1:$6</definedName>
    <definedName name="_xlnm.Print_Area" localSheetId="1">'2.a.sz.mell  '!#REF!</definedName>
    <definedName name="_xlnm.Print_Area" localSheetId="3">'6.mell.új'!$A$1:$G$18</definedName>
    <definedName name="_xlnm.Print_Area" localSheetId="4">'7.mell. új'!$A$1:$G$24</definedName>
    <definedName name="_xlnm.Print_Area" localSheetId="61">'közös hiv. közgyógy ell. '!$A$1:$F$54</definedName>
    <definedName name="_xlnm.Print_Area" localSheetId="60">'közös hiv. rendsz.gyved.tam.'!$A$1:$F$53</definedName>
  </definedNames>
  <calcPr calcId="125725"/>
</workbook>
</file>

<file path=xl/calcChain.xml><?xml version="1.0" encoding="utf-8"?>
<calcChain xmlns="http://schemas.openxmlformats.org/spreadsheetml/2006/main">
  <c r="E131" i="1"/>
  <c r="E145"/>
  <c r="E56" i="118"/>
  <c r="E59" s="1"/>
  <c r="G33" i="61"/>
  <c r="C27"/>
  <c r="C22"/>
  <c r="C21" s="1"/>
  <c r="C33" s="1"/>
  <c r="C20"/>
  <c r="G10"/>
  <c r="G20" s="1"/>
  <c r="G34" s="1"/>
  <c r="G36" s="1"/>
  <c r="C38" l="1"/>
  <c r="C34"/>
  <c r="C36" s="1"/>
  <c r="G37"/>
  <c r="G38"/>
  <c r="G27" i="73" l="1"/>
  <c r="C24"/>
  <c r="C19"/>
  <c r="C27" s="1"/>
  <c r="I18"/>
  <c r="G18"/>
  <c r="G28" s="1"/>
  <c r="G30" s="1"/>
  <c r="E18"/>
  <c r="C18"/>
  <c r="C32" s="1"/>
  <c r="C31" l="1"/>
  <c r="G32"/>
  <c r="C28"/>
  <c r="C30" s="1"/>
  <c r="G31"/>
  <c r="C147" i="1" l="1"/>
  <c r="C146"/>
  <c r="C144"/>
  <c r="C143"/>
  <c r="C136"/>
  <c r="C137" s="1"/>
  <c r="C116"/>
  <c r="C108"/>
  <c r="C107" s="1"/>
  <c r="C145" s="1"/>
  <c r="C102"/>
  <c r="C93"/>
  <c r="C90"/>
  <c r="C79"/>
  <c r="C78"/>
  <c r="C77"/>
  <c r="C76"/>
  <c r="C106" s="1"/>
  <c r="C125" s="1"/>
  <c r="C127" s="1"/>
  <c r="C62"/>
  <c r="C55" s="1"/>
  <c r="C142" s="1"/>
  <c r="C141" s="1"/>
  <c r="C56"/>
  <c r="C48"/>
  <c r="C45"/>
  <c r="C38"/>
  <c r="C32"/>
  <c r="C31"/>
  <c r="C21"/>
  <c r="C11"/>
  <c r="C6"/>
  <c r="C54" s="1"/>
  <c r="C5"/>
  <c r="C68" l="1"/>
  <c r="C70" s="1"/>
  <c r="C131"/>
  <c r="E16" i="165" l="1"/>
  <c r="D16"/>
  <c r="D8" i="105"/>
  <c r="D17"/>
  <c r="D22"/>
  <c r="D27" s="1"/>
  <c r="D32" s="1"/>
  <c r="D28"/>
  <c r="D37"/>
  <c r="D44"/>
  <c r="D51" s="1"/>
  <c r="D63" i="132"/>
  <c r="D81"/>
  <c r="D78" s="1"/>
  <c r="D90"/>
  <c r="D96"/>
  <c r="D95" l="1"/>
  <c r="D99" s="1"/>
  <c r="C23" i="164"/>
  <c r="B23"/>
  <c r="G24" i="144" l="1"/>
  <c r="G18" i="143"/>
  <c r="D8" i="103" l="1"/>
  <c r="D24" i="157"/>
  <c r="D14"/>
  <c r="D9"/>
  <c r="D8" s="1"/>
  <c r="D24" i="155"/>
  <c r="D14"/>
  <c r="D9"/>
  <c r="D8" s="1"/>
  <c r="D24" i="156"/>
  <c r="D14"/>
  <c r="D9"/>
  <c r="D8" s="1"/>
  <c r="D24" i="153"/>
  <c r="D14"/>
  <c r="D9"/>
  <c r="D8" s="1"/>
  <c r="D9" i="154"/>
  <c r="D8" s="1"/>
  <c r="D14"/>
  <c r="D24"/>
  <c r="D9" i="138" l="1"/>
  <c r="D8" s="1"/>
  <c r="D14"/>
  <c r="D24"/>
  <c r="D34"/>
  <c r="D40"/>
  <c r="D46"/>
  <c r="D49"/>
  <c r="D56"/>
  <c r="D69"/>
  <c r="D63" s="1"/>
  <c r="D95" s="1"/>
  <c r="D99" s="1"/>
  <c r="D81"/>
  <c r="D78" s="1"/>
  <c r="D90"/>
  <c r="D96"/>
  <c r="D33" l="1"/>
  <c r="D55" s="1"/>
  <c r="D59" s="1"/>
  <c r="D8" i="142" l="1"/>
  <c r="D17"/>
  <c r="D22"/>
  <c r="D25" i="24" l="1"/>
  <c r="E25"/>
  <c r="F25"/>
  <c r="G25"/>
  <c r="H25"/>
  <c r="I25"/>
  <c r="J25"/>
  <c r="K25"/>
  <c r="L25"/>
  <c r="M25"/>
  <c r="N25"/>
  <c r="D24"/>
  <c r="E24"/>
  <c r="F24"/>
  <c r="G24"/>
  <c r="H24"/>
  <c r="I24"/>
  <c r="J24"/>
  <c r="K24"/>
  <c r="L24"/>
  <c r="M24"/>
  <c r="N24"/>
  <c r="D23"/>
  <c r="E23"/>
  <c r="F23"/>
  <c r="G23"/>
  <c r="H23"/>
  <c r="I23"/>
  <c r="J23"/>
  <c r="K23"/>
  <c r="L23"/>
  <c r="M23"/>
  <c r="N23"/>
  <c r="K22"/>
  <c r="L22"/>
  <c r="M22"/>
  <c r="N22"/>
  <c r="D22"/>
  <c r="E22"/>
  <c r="F22"/>
  <c r="G22"/>
  <c r="H22"/>
  <c r="I22"/>
  <c r="J22"/>
  <c r="D21"/>
  <c r="E21"/>
  <c r="F21"/>
  <c r="G21"/>
  <c r="H21"/>
  <c r="I21"/>
  <c r="J21"/>
  <c r="K21"/>
  <c r="L21"/>
  <c r="M21"/>
  <c r="N21"/>
  <c r="D20"/>
  <c r="E20"/>
  <c r="F20"/>
  <c r="G20"/>
  <c r="H20"/>
  <c r="I20"/>
  <c r="J20"/>
  <c r="K20"/>
  <c r="L20"/>
  <c r="M20"/>
  <c r="N20"/>
  <c r="D19"/>
  <c r="E19"/>
  <c r="F19"/>
  <c r="G19"/>
  <c r="H19"/>
  <c r="I19"/>
  <c r="J19"/>
  <c r="K19"/>
  <c r="L19"/>
  <c r="M19"/>
  <c r="N19"/>
  <c r="D18"/>
  <c r="E18"/>
  <c r="F18"/>
  <c r="G18"/>
  <c r="H18"/>
  <c r="I18"/>
  <c r="J18"/>
  <c r="K18"/>
  <c r="L18"/>
  <c r="M18"/>
  <c r="N18"/>
  <c r="D17"/>
  <c r="E17"/>
  <c r="F17"/>
  <c r="G17"/>
  <c r="H17"/>
  <c r="I17"/>
  <c r="J17"/>
  <c r="K17"/>
  <c r="L17"/>
  <c r="M17"/>
  <c r="N17"/>
  <c r="D16"/>
  <c r="E16"/>
  <c r="F16"/>
  <c r="G16"/>
  <c r="H16"/>
  <c r="I16"/>
  <c r="J16"/>
  <c r="K16"/>
  <c r="L16"/>
  <c r="M16"/>
  <c r="N16"/>
  <c r="C25"/>
  <c r="C24"/>
  <c r="C23"/>
  <c r="C22"/>
  <c r="C21"/>
  <c r="C20"/>
  <c r="C19"/>
  <c r="C18"/>
  <c r="C17"/>
  <c r="C16"/>
  <c r="D13"/>
  <c r="E13"/>
  <c r="F13"/>
  <c r="G13"/>
  <c r="H13"/>
  <c r="I13"/>
  <c r="J13"/>
  <c r="K13"/>
  <c r="L13"/>
  <c r="M13"/>
  <c r="N13"/>
  <c r="D11"/>
  <c r="E11"/>
  <c r="F11"/>
  <c r="G11"/>
  <c r="H11"/>
  <c r="I11"/>
  <c r="J11"/>
  <c r="K11"/>
  <c r="L11"/>
  <c r="M11"/>
  <c r="N11"/>
  <c r="D10"/>
  <c r="E10"/>
  <c r="F10"/>
  <c r="G10"/>
  <c r="H10"/>
  <c r="I10"/>
  <c r="J10"/>
  <c r="K10"/>
  <c r="L10"/>
  <c r="M10"/>
  <c r="N10"/>
  <c r="D9"/>
  <c r="E9"/>
  <c r="F9"/>
  <c r="G9"/>
  <c r="H9"/>
  <c r="I9"/>
  <c r="J9"/>
  <c r="K9"/>
  <c r="L9"/>
  <c r="M9"/>
  <c r="N9"/>
  <c r="D8"/>
  <c r="E8"/>
  <c r="F8"/>
  <c r="G8"/>
  <c r="H8"/>
  <c r="I8"/>
  <c r="J8"/>
  <c r="K8"/>
  <c r="L8"/>
  <c r="M8"/>
  <c r="N8"/>
  <c r="C13"/>
  <c r="C11"/>
  <c r="C10"/>
  <c r="C9"/>
  <c r="C8"/>
  <c r="D7"/>
  <c r="E7"/>
  <c r="F7"/>
  <c r="G7"/>
  <c r="H7"/>
  <c r="I7"/>
  <c r="J7"/>
  <c r="K7"/>
  <c r="L7"/>
  <c r="M7"/>
  <c r="N7"/>
  <c r="C7"/>
  <c r="D6"/>
  <c r="E6"/>
  <c r="F6"/>
  <c r="G6"/>
  <c r="H6"/>
  <c r="I6"/>
  <c r="J6"/>
  <c r="K6"/>
  <c r="L6"/>
  <c r="M6"/>
  <c r="N6"/>
  <c r="C6"/>
  <c r="D5"/>
  <c r="E5"/>
  <c r="F5"/>
  <c r="G5"/>
  <c r="H5"/>
  <c r="I5"/>
  <c r="J5"/>
  <c r="K5"/>
  <c r="L5"/>
  <c r="M5"/>
  <c r="N5"/>
  <c r="C5"/>
  <c r="F16" i="141" l="1"/>
  <c r="E16"/>
  <c r="D16"/>
  <c r="C16"/>
  <c r="G16" s="1"/>
  <c r="G14"/>
  <c r="G13"/>
  <c r="G12"/>
  <c r="G11"/>
  <c r="G10"/>
  <c r="D96" i="139" l="1"/>
  <c r="D90"/>
  <c r="D81"/>
  <c r="D78" s="1"/>
  <c r="D69"/>
  <c r="D63" s="1"/>
  <c r="D56"/>
  <c r="D49"/>
  <c r="D46"/>
  <c r="D40"/>
  <c r="D34"/>
  <c r="D33" s="1"/>
  <c r="D24"/>
  <c r="D14"/>
  <c r="D9"/>
  <c r="D8" s="1"/>
  <c r="D96" i="137"/>
  <c r="D90"/>
  <c r="D81"/>
  <c r="D78" s="1"/>
  <c r="D69"/>
  <c r="D63" s="1"/>
  <c r="D56"/>
  <c r="D49"/>
  <c r="D46"/>
  <c r="D40"/>
  <c r="D34"/>
  <c r="D24"/>
  <c r="D14"/>
  <c r="D9"/>
  <c r="D96" i="136"/>
  <c r="D90"/>
  <c r="D81"/>
  <c r="D78" s="1"/>
  <c r="D69"/>
  <c r="D63" s="1"/>
  <c r="D56"/>
  <c r="D49"/>
  <c r="D46"/>
  <c r="D40"/>
  <c r="D34"/>
  <c r="D24"/>
  <c r="D14"/>
  <c r="D9"/>
  <c r="D8" s="1"/>
  <c r="D96" i="135"/>
  <c r="D90"/>
  <c r="D81"/>
  <c r="D78" s="1"/>
  <c r="D69"/>
  <c r="D63" s="1"/>
  <c r="D56"/>
  <c r="D49"/>
  <c r="D46"/>
  <c r="D40"/>
  <c r="D34"/>
  <c r="D33" s="1"/>
  <c r="D24"/>
  <c r="D14"/>
  <c r="D9"/>
  <c r="D8" s="1"/>
  <c r="D96" i="134"/>
  <c r="D90"/>
  <c r="D81"/>
  <c r="D78" s="1"/>
  <c r="D63"/>
  <c r="D56"/>
  <c r="D49"/>
  <c r="D46"/>
  <c r="D40"/>
  <c r="D34"/>
  <c r="D33" s="1"/>
  <c r="D24"/>
  <c r="D14"/>
  <c r="D9"/>
  <c r="D8" s="1"/>
  <c r="D96" i="133"/>
  <c r="D90"/>
  <c r="D81"/>
  <c r="D78" s="1"/>
  <c r="D63"/>
  <c r="D56"/>
  <c r="D49"/>
  <c r="D46"/>
  <c r="D40"/>
  <c r="D34"/>
  <c r="D33" s="1"/>
  <c r="D24"/>
  <c r="D14"/>
  <c r="D9"/>
  <c r="D8" s="1"/>
  <c r="D56" i="132"/>
  <c r="D49"/>
  <c r="D46"/>
  <c r="D40"/>
  <c r="D34"/>
  <c r="D33" s="1"/>
  <c r="D24"/>
  <c r="D14"/>
  <c r="D9"/>
  <c r="D8" s="1"/>
  <c r="D81" i="129"/>
  <c r="D69"/>
  <c r="D33" i="137" l="1"/>
  <c r="D33" i="136"/>
  <c r="D95" i="139"/>
  <c r="D99" s="1"/>
  <c r="D55"/>
  <c r="D59" s="1"/>
  <c r="D55" i="137"/>
  <c r="D59" s="1"/>
  <c r="D95"/>
  <c r="D99" s="1"/>
  <c r="D8"/>
  <c r="D95" i="136"/>
  <c r="D99" s="1"/>
  <c r="D55"/>
  <c r="D59" s="1"/>
  <c r="D95" i="135"/>
  <c r="D99" s="1"/>
  <c r="D55"/>
  <c r="D59" s="1"/>
  <c r="D95" i="134"/>
  <c r="D99" s="1"/>
  <c r="D55"/>
  <c r="D59" s="1"/>
  <c r="D95" i="133"/>
  <c r="D99" s="1"/>
  <c r="D55"/>
  <c r="D59" s="1"/>
  <c r="D55" i="132"/>
  <c r="D59" s="1"/>
  <c r="D96" i="129"/>
  <c r="D90"/>
  <c r="D78"/>
  <c r="D63"/>
  <c r="D56"/>
  <c r="D49"/>
  <c r="D46"/>
  <c r="D40"/>
  <c r="D34"/>
  <c r="D33" s="1"/>
  <c r="D24"/>
  <c r="D14"/>
  <c r="D9"/>
  <c r="D96" i="128"/>
  <c r="D90"/>
  <c r="D78"/>
  <c r="D63"/>
  <c r="D56"/>
  <c r="D49"/>
  <c r="D46"/>
  <c r="D40"/>
  <c r="D34"/>
  <c r="D33" s="1"/>
  <c r="D24"/>
  <c r="D14"/>
  <c r="D9"/>
  <c r="D96" i="127"/>
  <c r="D90"/>
  <c r="D78"/>
  <c r="D63"/>
  <c r="D56"/>
  <c r="D49"/>
  <c r="D46"/>
  <c r="D40"/>
  <c r="D34"/>
  <c r="D33" s="1"/>
  <c r="D24"/>
  <c r="D14"/>
  <c r="D9"/>
  <c r="D96" i="126"/>
  <c r="D90"/>
  <c r="D78"/>
  <c r="D95" s="1"/>
  <c r="D99" s="1"/>
  <c r="D63"/>
  <c r="D56"/>
  <c r="D49"/>
  <c r="D46"/>
  <c r="D40"/>
  <c r="D34"/>
  <c r="D33" s="1"/>
  <c r="D24"/>
  <c r="D14"/>
  <c r="D9"/>
  <c r="D96" i="125"/>
  <c r="D90"/>
  <c r="D78"/>
  <c r="D95" s="1"/>
  <c r="D99" s="1"/>
  <c r="D63"/>
  <c r="D56"/>
  <c r="D49"/>
  <c r="D46"/>
  <c r="D40"/>
  <c r="D34"/>
  <c r="D33" s="1"/>
  <c r="D24"/>
  <c r="D14"/>
  <c r="D9"/>
  <c r="D96" i="124"/>
  <c r="D90"/>
  <c r="D78"/>
  <c r="D63"/>
  <c r="D56"/>
  <c r="D49"/>
  <c r="D46"/>
  <c r="D40"/>
  <c r="D34"/>
  <c r="D33" s="1"/>
  <c r="D24"/>
  <c r="D14"/>
  <c r="D9"/>
  <c r="D96" i="123"/>
  <c r="D90"/>
  <c r="D78"/>
  <c r="D63"/>
  <c r="D56"/>
  <c r="D49"/>
  <c r="D46"/>
  <c r="D40"/>
  <c r="D34"/>
  <c r="D33" s="1"/>
  <c r="D24"/>
  <c r="D14"/>
  <c r="D9"/>
  <c r="D96" i="122"/>
  <c r="D90"/>
  <c r="D78"/>
  <c r="D95" s="1"/>
  <c r="D99" s="1"/>
  <c r="D63"/>
  <c r="D56"/>
  <c r="D49"/>
  <c r="D46"/>
  <c r="D40"/>
  <c r="D34"/>
  <c r="D33" s="1"/>
  <c r="D24"/>
  <c r="D14"/>
  <c r="D9"/>
  <c r="D96" i="121"/>
  <c r="D90"/>
  <c r="D78"/>
  <c r="D63"/>
  <c r="D56"/>
  <c r="D49"/>
  <c r="D46"/>
  <c r="D40"/>
  <c r="D34"/>
  <c r="D33" s="1"/>
  <c r="D24"/>
  <c r="D14"/>
  <c r="D9"/>
  <c r="D96" i="120"/>
  <c r="D90"/>
  <c r="D78"/>
  <c r="D63"/>
  <c r="D56"/>
  <c r="D49"/>
  <c r="D46"/>
  <c r="D40"/>
  <c r="D34"/>
  <c r="D33" s="1"/>
  <c r="D24"/>
  <c r="D14"/>
  <c r="D9"/>
  <c r="D96" i="119"/>
  <c r="D90"/>
  <c r="D78"/>
  <c r="D63"/>
  <c r="D56"/>
  <c r="D49"/>
  <c r="D46"/>
  <c r="D40"/>
  <c r="D34"/>
  <c r="D33" s="1"/>
  <c r="D24"/>
  <c r="D14"/>
  <c r="D9"/>
  <c r="D96" i="118"/>
  <c r="D90"/>
  <c r="D78"/>
  <c r="D63"/>
  <c r="D95" s="1"/>
  <c r="D99" s="1"/>
  <c r="D56"/>
  <c r="D49"/>
  <c r="D46"/>
  <c r="D40"/>
  <c r="D34"/>
  <c r="D33"/>
  <c r="D24"/>
  <c r="D14"/>
  <c r="D9"/>
  <c r="D98" i="117"/>
  <c r="D92"/>
  <c r="D80"/>
  <c r="D65"/>
  <c r="D58"/>
  <c r="D51"/>
  <c r="D48"/>
  <c r="D41"/>
  <c r="D35"/>
  <c r="D34"/>
  <c r="D24"/>
  <c r="D14"/>
  <c r="D9"/>
  <c r="D96" i="116"/>
  <c r="D90"/>
  <c r="D78"/>
  <c r="D63"/>
  <c r="D56"/>
  <c r="D49"/>
  <c r="D46"/>
  <c r="D40"/>
  <c r="D34"/>
  <c r="D33" s="1"/>
  <c r="D24"/>
  <c r="D14"/>
  <c r="D9"/>
  <c r="D96" i="115"/>
  <c r="D90"/>
  <c r="D78"/>
  <c r="D63"/>
  <c r="D95" s="1"/>
  <c r="D99" s="1"/>
  <c r="D56"/>
  <c r="D49"/>
  <c r="D46"/>
  <c r="D40"/>
  <c r="D34"/>
  <c r="D33"/>
  <c r="D24"/>
  <c r="D14"/>
  <c r="D9"/>
  <c r="D8"/>
  <c r="D63" i="114"/>
  <c r="D96"/>
  <c r="D90"/>
  <c r="D78"/>
  <c r="D56"/>
  <c r="D49"/>
  <c r="D46"/>
  <c r="D40"/>
  <c r="D34"/>
  <c r="D33" s="1"/>
  <c r="D24"/>
  <c r="D14"/>
  <c r="D9"/>
  <c r="D96" i="113"/>
  <c r="D90"/>
  <c r="D78"/>
  <c r="D63"/>
  <c r="D56"/>
  <c r="D49"/>
  <c r="D46"/>
  <c r="D40"/>
  <c r="D34"/>
  <c r="D33" s="1"/>
  <c r="D24"/>
  <c r="D14"/>
  <c r="D9"/>
  <c r="D8" s="1"/>
  <c r="D81" i="112"/>
  <c r="D78" s="1"/>
  <c r="D96"/>
  <c r="D90"/>
  <c r="D63"/>
  <c r="D56"/>
  <c r="D49"/>
  <c r="D46"/>
  <c r="D40"/>
  <c r="D34"/>
  <c r="D33" s="1"/>
  <c r="D24"/>
  <c r="D14"/>
  <c r="D9"/>
  <c r="D96" i="111"/>
  <c r="D90"/>
  <c r="D78"/>
  <c r="D95" s="1"/>
  <c r="D99" s="1"/>
  <c r="D63"/>
  <c r="D56"/>
  <c r="D49"/>
  <c r="D46"/>
  <c r="D40"/>
  <c r="D34"/>
  <c r="D33" s="1"/>
  <c r="D24"/>
  <c r="D14"/>
  <c r="D9"/>
  <c r="D96" i="110"/>
  <c r="D90"/>
  <c r="D78"/>
  <c r="D63"/>
  <c r="D95" s="1"/>
  <c r="D99" s="1"/>
  <c r="D56"/>
  <c r="D49"/>
  <c r="D46"/>
  <c r="D40"/>
  <c r="D34"/>
  <c r="D33"/>
  <c r="D24"/>
  <c r="D14"/>
  <c r="D9"/>
  <c r="D8"/>
  <c r="D96" i="109"/>
  <c r="D90"/>
  <c r="D78"/>
  <c r="D63"/>
  <c r="D56"/>
  <c r="D49"/>
  <c r="D46"/>
  <c r="D40"/>
  <c r="D34"/>
  <c r="D33" s="1"/>
  <c r="D24"/>
  <c r="D14"/>
  <c r="D9"/>
  <c r="D80" i="3"/>
  <c r="D83"/>
  <c r="D71"/>
  <c r="D68"/>
  <c r="D65" s="1"/>
  <c r="D20"/>
  <c r="D34"/>
  <c r="D24"/>
  <c r="D50"/>
  <c r="D44" i="107"/>
  <c r="D37"/>
  <c r="D28"/>
  <c r="D22"/>
  <c r="D17"/>
  <c r="D8"/>
  <c r="D44" i="106"/>
  <c r="D37"/>
  <c r="D28"/>
  <c r="D22"/>
  <c r="D17"/>
  <c r="D8"/>
  <c r="D27" s="1"/>
  <c r="D32" s="1"/>
  <c r="D44" i="104"/>
  <c r="D37"/>
  <c r="D51" s="1"/>
  <c r="D28"/>
  <c r="D22"/>
  <c r="D17"/>
  <c r="D8"/>
  <c r="D27" s="1"/>
  <c r="D32" s="1"/>
  <c r="D44" i="103"/>
  <c r="D37"/>
  <c r="D28"/>
  <c r="D22"/>
  <c r="D17"/>
  <c r="D44" i="101"/>
  <c r="D37"/>
  <c r="D28"/>
  <c r="D22"/>
  <c r="D17"/>
  <c r="D8"/>
  <c r="D28" i="99"/>
  <c r="D28" i="100"/>
  <c r="D28" i="98"/>
  <c r="D28" i="97"/>
  <c r="D28" i="90"/>
  <c r="D44" i="100"/>
  <c r="D37"/>
  <c r="D51" s="1"/>
  <c r="D22"/>
  <c r="D17"/>
  <c r="D8"/>
  <c r="D27" s="1"/>
  <c r="D32" s="1"/>
  <c r="D44" i="99"/>
  <c r="D37"/>
  <c r="D22"/>
  <c r="D17"/>
  <c r="D8"/>
  <c r="D44" i="98"/>
  <c r="D37"/>
  <c r="D51" s="1"/>
  <c r="D22"/>
  <c r="D17"/>
  <c r="D8"/>
  <c r="D27" s="1"/>
  <c r="D32" s="1"/>
  <c r="D43" i="97"/>
  <c r="D36"/>
  <c r="D22"/>
  <c r="D17"/>
  <c r="D8"/>
  <c r="D27" s="1"/>
  <c r="D32" s="1"/>
  <c r="D43" i="96"/>
  <c r="D36"/>
  <c r="D50" s="1"/>
  <c r="D28"/>
  <c r="D22"/>
  <c r="D17"/>
  <c r="D8"/>
  <c r="D27" s="1"/>
  <c r="D32" s="1"/>
  <c r="D43" i="95"/>
  <c r="D36"/>
  <c r="D50" s="1"/>
  <c r="D28"/>
  <c r="D22"/>
  <c r="D17"/>
  <c r="D8"/>
  <c r="D27" i="99" l="1"/>
  <c r="D32" s="1"/>
  <c r="D27" i="95"/>
  <c r="D32" s="1"/>
  <c r="D95" i="128"/>
  <c r="D99" s="1"/>
  <c r="D95" i="127"/>
  <c r="D99" s="1"/>
  <c r="D95" i="124"/>
  <c r="D99" s="1"/>
  <c r="D8" i="122"/>
  <c r="D95" i="121"/>
  <c r="D99" s="1"/>
  <c r="D55" i="118"/>
  <c r="D59" s="1"/>
  <c r="D55" i="115"/>
  <c r="D59" s="1"/>
  <c r="D95" i="112"/>
  <c r="D99" s="1"/>
  <c r="D55" i="110"/>
  <c r="D59" s="1"/>
  <c r="D95" i="129"/>
  <c r="D99" s="1"/>
  <c r="D55"/>
  <c r="D59" s="1"/>
  <c r="D8"/>
  <c r="D55" i="128"/>
  <c r="D59" s="1"/>
  <c r="D8"/>
  <c r="D55" i="127"/>
  <c r="D59" s="1"/>
  <c r="D8"/>
  <c r="D55" i="126"/>
  <c r="D59" s="1"/>
  <c r="D8"/>
  <c r="D55" i="125"/>
  <c r="D59" s="1"/>
  <c r="D8"/>
  <c r="D55" i="124"/>
  <c r="D59" s="1"/>
  <c r="D8"/>
  <c r="D95" i="120"/>
  <c r="D99" s="1"/>
  <c r="D95" i="123"/>
  <c r="D99" s="1"/>
  <c r="D55"/>
  <c r="D59" s="1"/>
  <c r="D8"/>
  <c r="D55" i="122"/>
  <c r="D59" s="1"/>
  <c r="D55" i="121"/>
  <c r="D59" s="1"/>
  <c r="D8"/>
  <c r="D55" i="120"/>
  <c r="D59" s="1"/>
  <c r="D8"/>
  <c r="D95" i="119"/>
  <c r="D99" s="1"/>
  <c r="D55"/>
  <c r="D59" s="1"/>
  <c r="D8"/>
  <c r="D8" i="118"/>
  <c r="D57" i="117"/>
  <c r="D61" s="1"/>
  <c r="D8"/>
  <c r="D97"/>
  <c r="D101" s="1"/>
  <c r="D95" i="116"/>
  <c r="D99" s="1"/>
  <c r="D55"/>
  <c r="D59" s="1"/>
  <c r="D8"/>
  <c r="D95" i="114"/>
  <c r="D99" s="1"/>
  <c r="D55"/>
  <c r="D59" s="1"/>
  <c r="D8"/>
  <c r="D95" i="113"/>
  <c r="D99" s="1"/>
  <c r="D55"/>
  <c r="D59" s="1"/>
  <c r="D55" i="112"/>
  <c r="D59" s="1"/>
  <c r="D8"/>
  <c r="D55" i="111"/>
  <c r="D59" s="1"/>
  <c r="D8"/>
  <c r="D95" i="109"/>
  <c r="D99" s="1"/>
  <c r="D55"/>
  <c r="D59" s="1"/>
  <c r="D8"/>
  <c r="D51" i="107"/>
  <c r="D27"/>
  <c r="D32" s="1"/>
  <c r="D51" i="106"/>
  <c r="D51" i="103"/>
  <c r="D27"/>
  <c r="D32" s="1"/>
  <c r="D27" i="101"/>
  <c r="D32" s="1"/>
  <c r="D51"/>
  <c r="D51" i="99"/>
  <c r="D50" i="97"/>
  <c r="D37" i="90" l="1"/>
  <c r="D44"/>
  <c r="D8"/>
  <c r="D17"/>
  <c r="D22"/>
  <c r="D36" i="79"/>
  <c r="D43"/>
  <c r="D22"/>
  <c r="D8"/>
  <c r="D17"/>
  <c r="D28"/>
  <c r="D92" i="3"/>
  <c r="D98"/>
  <c r="D9"/>
  <c r="D14"/>
  <c r="D40"/>
  <c r="D47"/>
  <c r="D57"/>
  <c r="N14" i="24"/>
  <c r="N28"/>
  <c r="M14"/>
  <c r="M28"/>
  <c r="L14"/>
  <c r="L28"/>
  <c r="K14"/>
  <c r="K28"/>
  <c r="J14"/>
  <c r="I14"/>
  <c r="H14"/>
  <c r="G14"/>
  <c r="G28"/>
  <c r="F14"/>
  <c r="E14"/>
  <c r="E28"/>
  <c r="D14"/>
  <c r="C28"/>
  <c r="D28"/>
  <c r="F28"/>
  <c r="H28"/>
  <c r="I28"/>
  <c r="J28"/>
  <c r="O27"/>
  <c r="O26"/>
  <c r="D33" i="3"/>
  <c r="D97"/>
  <c r="D102" s="1"/>
  <c r="D27" i="90" l="1"/>
  <c r="D32" s="1"/>
  <c r="E29" i="24"/>
  <c r="G29"/>
  <c r="K29"/>
  <c r="M29"/>
  <c r="D29"/>
  <c r="H29"/>
  <c r="J29"/>
  <c r="O28"/>
  <c r="I29"/>
  <c r="L29"/>
  <c r="F29"/>
  <c r="N29"/>
  <c r="D56" i="3"/>
  <c r="D61" s="1"/>
  <c r="D8"/>
  <c r="D51" i="90"/>
  <c r="D50" i="79"/>
  <c r="D27"/>
  <c r="D32" s="1"/>
  <c r="C14" i="24" l="1"/>
  <c r="O12"/>
  <c r="O14" l="1"/>
  <c r="O29" s="1"/>
  <c r="C29"/>
</calcChain>
</file>

<file path=xl/sharedStrings.xml><?xml version="1.0" encoding="utf-8"?>
<sst xmlns="http://schemas.openxmlformats.org/spreadsheetml/2006/main" count="9481" uniqueCount="666">
  <si>
    <t>Felhasználás
2012. XII.31-ig</t>
  </si>
  <si>
    <t>Beruházási (felhalmozási) kiadások előirányzata beruházásonként</t>
  </si>
  <si>
    <t>Felújítási kiadások előirányzata felújításonként</t>
  </si>
  <si>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</si>
  <si>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</si>
  <si>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</si>
  <si>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</si>
  <si>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</si>
  <si>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>Működési célú finanszírozási bevételek</t>
  </si>
  <si>
    <t xml:space="preserve">  Felhalmozási célú finanszírozási bevételek</t>
  </si>
  <si>
    <t>BEVÉTELEK ÖSSZESEN: (10+11)</t>
  </si>
  <si>
    <t xml:space="preserve"> - Szociális, rászorultság jellegű ellátások</t>
  </si>
  <si>
    <t xml:space="preserve">     - Működési célú pénzeszköz átadás államháztartáson kívülre</t>
  </si>
  <si>
    <t xml:space="preserve">     - Garancia és kezességvállalásból származó kifizetés</t>
  </si>
  <si>
    <t xml:space="preserve">     - Kamatkiadások</t>
  </si>
  <si>
    <t xml:space="preserve">     - Pénzforgalom nélküli 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</si>
  <si>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</si>
  <si>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</si>
  <si>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</si>
  <si>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</si>
  <si>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</si>
  <si>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</si>
  <si>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</si>
  <si>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</si>
  <si>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</si>
  <si>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</si>
  <si>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</si>
  <si>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Működési célú finanszírozási kiadások</t>
  </si>
  <si>
    <t>V. Finanszírozási kiadások (7.1.+7.2.)</t>
  </si>
  <si>
    <t>I. Működési költségvetés kiadásai (1.1+…+1.5.)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</si>
  <si>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</si>
  <si>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</si>
  <si>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</si>
  <si>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</si>
  <si>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II. Átvett pénzeszközök  államháztartáson belülről (2.1.+2.4.)</t>
  </si>
  <si>
    <t>III. Átvett pénzeszköz államháztartáson kívülről (3.1.+3.2.)</t>
  </si>
  <si>
    <t>V. Önkormányzati támogatás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</si>
  <si>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</si>
  <si>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</si>
  <si>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</si>
  <si>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</si>
  <si>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Költségvetési bevételek összesen (1+…+5)</t>
  </si>
  <si>
    <t xml:space="preserve"> - ebből EU-s forrásból tám. megvalósuló programok, projektek kiadásai</t>
  </si>
  <si>
    <t>III. Kölcsön nyújtása</t>
  </si>
  <si>
    <t>KIADÁSOK ÖSSZESEN: (1+2+3+4)</t>
  </si>
  <si>
    <t>II. Felhalmozási költségvetés kiadásai (2.1+…+2.4)</t>
  </si>
  <si>
    <t>IV. Függő, átfutó, kiegyenlítő kiadások</t>
  </si>
  <si>
    <t>Adatszolgáltatás 
az elismert tartozásállományról</t>
  </si>
  <si>
    <t>Előirányzat-felhasználási terv
2013. évre</t>
  </si>
  <si>
    <t>Támogatások , kiegészítések</t>
  </si>
  <si>
    <t>Átvett pénzeszközök  Áh. belülrül</t>
  </si>
  <si>
    <t>Átvett pénzeszközök  Áh. kívülről</t>
  </si>
  <si>
    <t>Felhalmozási bevételek</t>
  </si>
  <si>
    <t xml:space="preserve">Kölcsön visszatérülése </t>
  </si>
  <si>
    <t>Finanszírozási bevételek</t>
  </si>
  <si>
    <t xml:space="preserve"> Egyéb működési célú kiadások</t>
  </si>
  <si>
    <t>Kölcsön nyújtása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</si>
  <si>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</si>
  <si>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</si>
  <si>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</si>
  <si>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</si>
  <si>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</si>
  <si>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</si>
  <si>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</si>
  <si>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</si>
  <si>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</si>
  <si>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</si>
  <si>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</si>
  <si>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</si>
  <si>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</si>
  <si>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</si>
  <si>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</si>
  <si>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</si>
  <si>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</si>
  <si>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</si>
  <si>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</si>
  <si>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</si>
  <si>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</si>
  <si>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</si>
  <si>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</si>
  <si>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</si>
  <si>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</si>
  <si>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</si>
  <si>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</si>
  <si>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</si>
  <si>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</si>
  <si>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</si>
  <si>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</si>
  <si>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</si>
  <si>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</si>
  <si>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</si>
  <si>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</si>
  <si>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</si>
  <si>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</si>
  <si>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</si>
  <si>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</si>
  <si>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</si>
  <si>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</si>
  <si>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Ezer forintban !</t>
  </si>
  <si>
    <t>Előirányzat-csoport, kiemelt előirányzat megnevezése</t>
  </si>
  <si>
    <t>Előirányzat</t>
  </si>
  <si>
    <t>Bevételek</t>
  </si>
  <si>
    <t>Intézményi működési bevételek</t>
  </si>
  <si>
    <t>Helyi adók</t>
  </si>
  <si>
    <t>Átengedett központi adók</t>
  </si>
  <si>
    <t>Kiadások</t>
  </si>
  <si>
    <t>Egyéb fejlesztési célú kiadások</t>
  </si>
  <si>
    <t>Általános tartalék</t>
  </si>
  <si>
    <t>Céltartalék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</si>
  <si>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</si>
  <si>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</si>
  <si>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</si>
  <si>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</si>
  <si>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</si>
  <si>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</si>
  <si>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</si>
  <si>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</si>
  <si>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</si>
  <si>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</si>
  <si>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</si>
  <si>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</si>
  <si>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</si>
  <si>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</si>
  <si>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</si>
  <si>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</si>
  <si>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</si>
  <si>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</si>
  <si>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</si>
  <si>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</si>
  <si>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</si>
  <si>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</si>
  <si>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</si>
  <si>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Illetékek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</si>
  <si>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</si>
  <si>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</si>
  <si>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</si>
  <si>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</si>
  <si>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</si>
  <si>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</si>
  <si>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</si>
  <si>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</si>
  <si>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</si>
  <si>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</si>
  <si>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</si>
  <si>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</si>
  <si>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</si>
  <si>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</si>
  <si>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</si>
  <si>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</si>
  <si>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</si>
  <si>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</si>
  <si>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</si>
  <si>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</si>
  <si>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</si>
  <si>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</si>
  <si>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</si>
  <si>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</si>
  <si>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</si>
  <si>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</si>
  <si>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</si>
  <si>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</si>
  <si>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</si>
  <si>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</si>
  <si>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</si>
  <si>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</si>
  <si>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</si>
  <si>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</si>
  <si>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</si>
  <si>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</si>
  <si>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</si>
  <si>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</si>
  <si>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</si>
  <si>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</si>
  <si>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</si>
  <si>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</si>
  <si>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Támogatott szervezet neve</t>
  </si>
  <si>
    <t>Támogatás célja</t>
  </si>
  <si>
    <t>30.</t>
  </si>
  <si>
    <t>31.</t>
  </si>
  <si>
    <t>Dologi  kiadások</t>
  </si>
  <si>
    <t>Működési célú pénzeszköz átvétel államháztartáson kívülről</t>
  </si>
  <si>
    <t>1.5.</t>
  </si>
  <si>
    <t>11.1.</t>
  </si>
  <si>
    <t>11.2.</t>
  </si>
  <si>
    <t>1. sz. táblázat</t>
  </si>
  <si>
    <t>2. sz. táblázat</t>
  </si>
  <si>
    <t>KÖLTSÉGVETÉSI KIADÁSOK ÖSSZESEN (1+2+3+4)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</si>
  <si>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</si>
  <si>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</si>
  <si>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</si>
  <si>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</si>
  <si>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</si>
  <si>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</si>
  <si>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</si>
  <si>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</si>
  <si>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</si>
  <si>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</si>
  <si>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</si>
  <si>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</si>
  <si>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</si>
  <si>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</si>
  <si>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</si>
  <si>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</si>
  <si>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</si>
  <si>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</si>
  <si>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</si>
  <si>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</si>
  <si>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</si>
  <si>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</si>
  <si>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</si>
  <si>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>Normatív hozzájárulások</t>
  </si>
  <si>
    <t>Felhasználási kötöttséggel járó normatív támogatás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</si>
  <si>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</si>
  <si>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</si>
  <si>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</si>
  <si>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</si>
  <si>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</si>
  <si>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</si>
  <si>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</si>
  <si>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</si>
  <si>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</si>
  <si>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</si>
  <si>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</si>
  <si>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</si>
  <si>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</si>
  <si>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</si>
  <si>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</si>
  <si>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</si>
  <si>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</si>
  <si>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</si>
  <si>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</si>
  <si>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</si>
  <si>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</si>
  <si>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</si>
  <si>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</si>
  <si>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</si>
  <si>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</si>
  <si>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</si>
  <si>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</si>
  <si>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 xml:space="preserve"> - az 1.5-ből: - Lakosságnak juttatott támogatások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</si>
  <si>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</si>
  <si>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</si>
  <si>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</si>
  <si>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</si>
  <si>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</si>
  <si>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Kamatbevétel</t>
  </si>
  <si>
    <t>Feladat megnevezése</t>
  </si>
  <si>
    <t>Költségvetési szerv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</si>
  <si>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</si>
  <si>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</si>
  <si>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</si>
  <si>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</si>
  <si>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</si>
  <si>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I. Intézményi működési bevételek (1.1.+…+1.8.)</t>
  </si>
  <si>
    <t>Költségvetési szerv neve: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</si>
  <si>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</si>
  <si>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</si>
  <si>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</si>
  <si>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</si>
  <si>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</si>
  <si>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</si>
  <si>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</si>
  <si>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</si>
  <si>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</si>
  <si>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</si>
  <si>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</si>
  <si>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</si>
  <si>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</si>
  <si>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</si>
  <si>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</si>
  <si>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megnevezése</t>
  </si>
  <si>
    <t>7.1</t>
  </si>
  <si>
    <t>V. Költségvetési szervek finanszírozása</t>
  </si>
  <si>
    <t>KIADÁSOK ÖSSZESEN: (6+7)</t>
  </si>
  <si>
    <t>-</t>
  </si>
  <si>
    <t>IV. Közhatalmi bevételek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</si>
  <si>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</si>
  <si>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</si>
  <si>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</si>
  <si>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</si>
  <si>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</si>
  <si>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</si>
  <si>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</si>
  <si>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</si>
  <si>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</si>
  <si>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</si>
  <si>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</si>
  <si>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Felhalmozási célú pénzeszközök átvétele államháztartáson kívülről</t>
  </si>
  <si>
    <t>VIII. Finanszírozási bevételek (11.1.+11.2.)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</si>
  <si>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</si>
  <si>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</si>
  <si>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</si>
  <si>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</si>
  <si>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</si>
  <si>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</si>
  <si>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</si>
  <si>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</si>
  <si>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</si>
  <si>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</si>
  <si>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IX. Függő, átfutó, kiegyenlítő bevételek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</si>
  <si>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</si>
  <si>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</si>
  <si>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</si>
  <si>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</si>
  <si>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</si>
  <si>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</si>
  <si>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</si>
  <si>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</si>
  <si>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</si>
  <si>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</si>
  <si>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>2013. évi előirányzat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</si>
  <si>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</si>
  <si>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</si>
  <si>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</si>
  <si>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</si>
  <si>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</si>
  <si>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</si>
  <si>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</si>
  <si>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</si>
  <si>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</si>
  <si>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</si>
  <si>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</si>
  <si>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</si>
  <si>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</si>
  <si>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</si>
  <si>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</si>
  <si>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</si>
  <si>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</si>
  <si>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</si>
  <si>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</si>
  <si>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</si>
  <si>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>Ezer forintban</t>
  </si>
  <si>
    <t>8.3.</t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</si>
  <si>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</si>
  <si>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</si>
  <si>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</si>
  <si>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</si>
  <si>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</si>
  <si>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</si>
  <si>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</si>
  <si>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</si>
  <si>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Költségvetési maradvány igénybevétele</t>
  </si>
  <si>
    <t>I/1. Közhatalmi bevételek (2.1. + …+ 2.4.)</t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</si>
  <si>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</si>
  <si>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</si>
  <si>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</si>
  <si>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</si>
  <si>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</si>
  <si>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</si>
  <si>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</si>
  <si>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</si>
  <si>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</si>
  <si>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t>IV. Átvett pénzeszközök államháztartáson belülről (6.1.+…6.2.)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</si>
  <si>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</si>
  <si>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 xml:space="preserve">     -  Működési célú pénzeszköz átadás államháztartáson belülre</t>
  </si>
  <si>
    <t xml:space="preserve">     - Működési támogatás átadás</t>
  </si>
  <si>
    <t>8.4.</t>
  </si>
  <si>
    <t>Önkormányzatok sajátos felhalmozási és tőkebevételei (telkek értékesítése)</t>
  </si>
  <si>
    <t>VI. Felhalmozási célú bevételek (8.1+8.2+8.4.)</t>
  </si>
  <si>
    <t>Egyéb folyó kiadások</t>
  </si>
  <si>
    <t xml:space="preserve"> - az 1.6-ből: - Lakosságnak juttatott támogatások</t>
  </si>
  <si>
    <t>2.11.</t>
  </si>
  <si>
    <t>Egyéb kiadás (telek áfa)</t>
  </si>
  <si>
    <t>Építési telkek kialakítása (Hunyadi utca folytatása)</t>
  </si>
  <si>
    <t>Kistraktor beszerzés</t>
  </si>
  <si>
    <t>Iskola utca parkosítása</t>
  </si>
  <si>
    <t>Udvari játék bölcsőde</t>
  </si>
  <si>
    <t>Udvari játék óvoda</t>
  </si>
  <si>
    <t>Számítógép beszerzés óvodába</t>
  </si>
  <si>
    <t>Háziorvosi rendelő felújítása</t>
  </si>
  <si>
    <t>Sportpályán játszótér felújítás</t>
  </si>
  <si>
    <t>Tornacsarnokra napkollektor telepítése</t>
  </si>
  <si>
    <t>Tornacsarnok energetikai korszerűsítése</t>
  </si>
  <si>
    <t>Tornacsarnokra napelem telepítése</t>
  </si>
  <si>
    <t>Óvodára napelem telepítése</t>
  </si>
  <si>
    <t>Polgármesteri Hivatal</t>
  </si>
  <si>
    <t>I. Működési költségvetés kiadásai (1.1+…+1.6.)</t>
  </si>
  <si>
    <t>1</t>
  </si>
  <si>
    <t>841126 Önkormányzatok és többcélú társ.igazgatási tev.</t>
  </si>
  <si>
    <t>841133 Adók, illetékek kiszabása,beszedése,adóellenőrzés</t>
  </si>
  <si>
    <t>2</t>
  </si>
  <si>
    <t>882111. Aktív korúak ellátása</t>
  </si>
  <si>
    <t>3</t>
  </si>
  <si>
    <t>882112 Időskorúak járadéka</t>
  </si>
  <si>
    <t>4</t>
  </si>
  <si>
    <t>882113 Lakásfenntartási támogatás normatív alapon</t>
  </si>
  <si>
    <t>5</t>
  </si>
  <si>
    <t>882115 Ápolási díj alanyi jogon</t>
  </si>
  <si>
    <t>6</t>
  </si>
  <si>
    <t>7</t>
  </si>
  <si>
    <t>882202 Közgyógyellátás</t>
  </si>
  <si>
    <t>1.6</t>
  </si>
  <si>
    <t>Tündérrózsa Óvoda és Bölcsőde</t>
  </si>
  <si>
    <t>562912 Óvodai intézményi étkeztetés</t>
  </si>
  <si>
    <t>562913 Iskolai intézményi étkeztetés</t>
  </si>
  <si>
    <t>562920 Egyéb vendéglátás</t>
  </si>
  <si>
    <t>8510111 Óvodai nevelés, ellátás</t>
  </si>
  <si>
    <t>889101 Bölcsődei ellátás</t>
  </si>
  <si>
    <t>Győrzámoly Községi Önkormányzat</t>
  </si>
  <si>
    <t xml:space="preserve">összesen     </t>
  </si>
  <si>
    <t>Egyéb folyó kiadás</t>
  </si>
  <si>
    <t>1.7</t>
  </si>
  <si>
    <t>1.8</t>
  </si>
  <si>
    <t>1.9</t>
  </si>
  <si>
    <t>1.10</t>
  </si>
  <si>
    <t>1.11</t>
  </si>
  <si>
    <t>1.12</t>
  </si>
  <si>
    <t>1.13</t>
  </si>
  <si>
    <t>1.14</t>
  </si>
  <si>
    <t>II. Felhalmozási költségvetés kiadásai (2.1+…+2.11)</t>
  </si>
  <si>
    <t>422100 Folyadék szállítására szolgáló közmű építése</t>
  </si>
  <si>
    <t>522001 Közutak, hidak, alagutak üzemeltetése, fenntartása</t>
  </si>
  <si>
    <t>68001 Lakóingatlan bérbeadása, üzemeltetése</t>
  </si>
  <si>
    <t>6820002 Nem lakóingatlan bérbeadása, üzemeltetése</t>
  </si>
  <si>
    <t>813000 Zöldterület-kezelés</t>
  </si>
  <si>
    <t>841112 Önkormányzati jogalkotás</t>
  </si>
  <si>
    <t>841402 Közvilágítás</t>
  </si>
  <si>
    <t>841403 Város és község m.n.s.szolg.</t>
  </si>
  <si>
    <t xml:space="preserve">841901 Önkormányzatok elszámolásai </t>
  </si>
  <si>
    <t>841906 Finanszírozási műveletek elszámolása</t>
  </si>
  <si>
    <t>862301 Fogorvosi alapellátás</t>
  </si>
  <si>
    <t>841907 Önkormányzatok elsz.költségvetési szerveikkel</t>
  </si>
  <si>
    <t>852011 Általános isk.tan. nappali r.nev.,okt. (1-4 évf.)</t>
  </si>
  <si>
    <t>852021 Általános isk.tan. nappali r.nev.,okt. (5-8 évf.)</t>
  </si>
  <si>
    <t>869041 Család és nővédelmi eü-i gondozás</t>
  </si>
  <si>
    <t>862101 Háziorvosi alapellátás</t>
  </si>
  <si>
    <t>869042 Ifjúság-eü-i gondozás</t>
  </si>
  <si>
    <t>882122 Átmeneti segély</t>
  </si>
  <si>
    <t>882123 Temetési segély</t>
  </si>
  <si>
    <t>882129 Egyéb önk.-i eseti pénzbeli ellátások</t>
  </si>
  <si>
    <t>889923 Jelzőrendszeres házi segítségnyújtás</t>
  </si>
  <si>
    <t>889201 Gyermekjóléti szolgáltatás</t>
  </si>
  <si>
    <t>889924 Családsegítés</t>
  </si>
  <si>
    <t>890301 Civil szervezetek működési támogatása</t>
  </si>
  <si>
    <t>890442 Foglalkoztatást helyettesítő tám.jog.hosszabb id.tart.közfogl.</t>
  </si>
  <si>
    <t>910121 Könyvtári állomány gyarapítása,nyilvántartása</t>
  </si>
  <si>
    <t>910502 Közműv.int.közösségi szinterek működtetése</t>
  </si>
  <si>
    <t>931102 Sportlétesítmények működtetése és fejlesztése</t>
  </si>
  <si>
    <t>960302 Köztemető fenntartás és működtetés</t>
  </si>
  <si>
    <t>Hármashatár Alapítvány</t>
  </si>
  <si>
    <t>Polgárőr Egyesület</t>
  </si>
  <si>
    <t>Kézilabda Club</t>
  </si>
  <si>
    <t>működés finanszírozása</t>
  </si>
  <si>
    <t>Települési önkormányzatok működésének támogatása</t>
  </si>
  <si>
    <t>Óvodaműködtetési támogatás</t>
  </si>
  <si>
    <t>Ingyenes és kedvezményes gyermekétkeztetés támogatása</t>
  </si>
  <si>
    <t>Hozzájárulás a pénzbeli szociális ellátásokhoz</t>
  </si>
  <si>
    <t>Könyvtári, közművelődési és múzeumi feladatok támogatása</t>
  </si>
  <si>
    <t>Központosított működési célú előirányzatok</t>
  </si>
  <si>
    <t>04</t>
  </si>
  <si>
    <t xml:space="preserve">  - EU-s forrásból finansz. támogatással megv. programok, projektek kiadásai</t>
  </si>
  <si>
    <t>Víziközmű kiépítése</t>
  </si>
  <si>
    <t>Tornacsarnok próbaterem tábla</t>
  </si>
  <si>
    <t>fénymásoló vásárlás hivatal</t>
  </si>
  <si>
    <t>településrendezés táblarendszer tervezés</t>
  </si>
  <si>
    <t>Egyéb támogatás, kiegészítés, szerkezetátalakítási tartalék</t>
  </si>
  <si>
    <t>Eredeti előirányzat</t>
  </si>
  <si>
    <t>882117-1 Rendszeres gyermekvédelmi pénzbeli ellátás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</si>
  <si>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</si>
  <si>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5.9.</t>
  </si>
  <si>
    <t>Önkormányzatok központi támogatása (működésképtelen pály.tám.)</t>
  </si>
  <si>
    <t>KÖLTSÉGVETÉSI BEVÉTELEK ÖSSZESEN (2+……+9)</t>
  </si>
  <si>
    <t>841902-9 Központi költségvetési befizetések</t>
  </si>
  <si>
    <t>842541-9 Árvíz és belvízvédelem</t>
  </si>
  <si>
    <t>851011-1 Óvodai nevelés</t>
  </si>
  <si>
    <t>841913-9 Támogatási célú finanszírozási műveletek</t>
  </si>
  <si>
    <t>890441-1 Rövid időtartamú közfoglalkoztatás</t>
  </si>
  <si>
    <t>konyha bojler vásárlás</t>
  </si>
  <si>
    <t>önkormányzatok működésének támogatása</t>
  </si>
  <si>
    <t>6.2.6</t>
  </si>
  <si>
    <t>A 2013. évi általános működési és ágazati feladatok támogatásának alakulása jogcímenként</t>
  </si>
  <si>
    <t>5. számú tájékoztató tábla</t>
  </si>
  <si>
    <t>Támogatás</t>
  </si>
  <si>
    <t>Módosított előirányzat</t>
  </si>
  <si>
    <t>Óvodapedagógusok és az óvodapedagógus munkáját közvetlenül segítők bértámogatása</t>
  </si>
  <si>
    <t>Egyes szociális és gyermekjóléti teladatok támogatása</t>
  </si>
  <si>
    <t>Szerkezetátalakítási tartalék</t>
  </si>
  <si>
    <t>Egyes jövedelempótló támogatások kiegészítése</t>
  </si>
  <si>
    <t>Működőképesség megőrzését szolgáló kiegészítő támogatás</t>
  </si>
  <si>
    <t>Egyéb működési célú központi támogatás</t>
  </si>
  <si>
    <t>KIMUTATÁS</t>
  </si>
  <si>
    <t>a 2013. évben céljelleggel nyújtottt támogatásokról</t>
  </si>
  <si>
    <t>sorsz.</t>
  </si>
  <si>
    <t>Támogatás összege</t>
  </si>
  <si>
    <t>Sportegyesület (foci)</t>
  </si>
  <si>
    <t>Szigetköz Junior Kendo Klub</t>
  </si>
  <si>
    <t>Római Katolikus Egyház</t>
  </si>
  <si>
    <t>Tűzoltó Egyesület</t>
  </si>
  <si>
    <t>11737007-15366667-00000000</t>
  </si>
  <si>
    <t>Győrzámoly 2014.</t>
  </si>
  <si>
    <t>4/2014. (V.23.)</t>
  </si>
  <si>
    <t>9/2013.            (XII. 10.)</t>
  </si>
  <si>
    <t>4/2014.            (V. 23.)</t>
  </si>
  <si>
    <t>Győrzámolyi Közös Önkormányzati Hivatal</t>
  </si>
  <si>
    <r>
      <t xml:space="preserve">III. Támogatások, kiegészítések </t>
    </r>
    <r>
      <rPr>
        <sz val="7"/>
        <rFont val="Times New Roman CE"/>
        <charset val="238"/>
      </rPr>
      <t>(5.1+…+5.8.)</t>
    </r>
  </si>
  <si>
    <t>5.7</t>
  </si>
  <si>
    <t>működésképtelen támogatás</t>
  </si>
  <si>
    <t>5.8</t>
  </si>
  <si>
    <t>5.9</t>
  </si>
  <si>
    <r>
      <t>IV</t>
    </r>
    <r>
      <rPr>
        <b/>
        <sz val="7"/>
        <rFont val="Times New Roman"/>
        <family val="1"/>
        <charset val="238"/>
      </rPr>
      <t>. Átvett pénzeszközök államháztartáson belülről (6.1.+6.2.)</t>
    </r>
  </si>
  <si>
    <t>Önkormányzatot megillető vagyoni értékű jog értékesítése, hasznosítása (Pannon Víz)</t>
  </si>
  <si>
    <r>
      <t xml:space="preserve">I. Működési költségvetés kiadásai </t>
    </r>
    <r>
      <rPr>
        <sz val="7"/>
        <rFont val="Times New Roman CE"/>
        <charset val="238"/>
      </rPr>
      <t>(1.1+…+1.5.)</t>
    </r>
  </si>
  <si>
    <r>
      <t xml:space="preserve">II. Felhalmozási költségvetés kiadásai </t>
    </r>
    <r>
      <rPr>
        <sz val="7"/>
        <rFont val="Times New Roman CE"/>
        <charset val="238"/>
      </rPr>
      <t>(2.1+…+2.3)</t>
    </r>
  </si>
  <si>
    <t>KÖLTSÉGVETÉSI BEVÉTELEK ÉS KIADÁSOK EGYENLEGE</t>
  </si>
  <si>
    <t>3. sz. táblázat</t>
  </si>
  <si>
    <t>Költségvetési hiány, többlet ( költségvetési bevételek 10. sor - költségvetési kiadások 5. sor) (+/-)</t>
  </si>
  <si>
    <t xml:space="preserve">KÜLSŐ FORRÁS BEVONÁSÁVAL – HITEL, KÖLCSÖN -  FINANSZÍROZHATÓ HIÁNY ÖSSZEGE </t>
  </si>
  <si>
    <t>4. sz. táblázat</t>
  </si>
  <si>
    <r>
      <t xml:space="preserve">2013. évi működési többlet </t>
    </r>
    <r>
      <rPr>
        <sz val="7"/>
        <rFont val="Times New Roman"/>
        <family val="1"/>
        <charset val="238"/>
      </rPr>
      <t>(2.1. melléklet 5. oszlop 27. sor)</t>
    </r>
  </si>
  <si>
    <r>
      <t xml:space="preserve">2013. évi 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</si>
  <si>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>2013. évi külső forrásból fedezhető összes hiány (1+2)</t>
  </si>
  <si>
    <t>FINANSZÍROZÁSI BEVÉTELEK ÉS KIADÁSOK EGYENLEGE</t>
  </si>
  <si>
    <t>5. sz. táblázat</t>
  </si>
  <si>
    <t xml:space="preserve"> Finanszírozási műveletek egyenlege (1.1-1.2.) +/-</t>
  </si>
  <si>
    <t>Finanszírozási bevételek (1. melléklet 1. sz. táblázat 11. sor)</t>
  </si>
  <si>
    <t>1.1.1.</t>
  </si>
  <si>
    <t>1.1-ből: Működési célú finanszírozási bevételek (2.1. melléklet 2. sz. oszlop 22. sor)</t>
  </si>
  <si>
    <t>1.1.2.</t>
  </si>
  <si>
    <t xml:space="preserve">             Felhalmozási célú finanszírozási bevételek (2.2. melléklet 2. sz. oszlop 26. sor)</t>
  </si>
  <si>
    <t>Finanszírozási kiadások (1. melléklet 2. sz. táblázat 6. sor)</t>
  </si>
  <si>
    <t>1.2.1.</t>
  </si>
  <si>
    <t>1.2-ből: Működési célú finanszírozási kiadások (2.1. melléklet 4. sz. oszlop 22. sor)</t>
  </si>
  <si>
    <t>1.2.2.</t>
  </si>
  <si>
    <t xml:space="preserve">              Felhalmozási célú finanszírozási kiadások (2.2 .melléklet 4. sz. oszlop 25. sor)</t>
  </si>
  <si>
    <t>I. Működési célú bevételek és kiadások mérlege
(Önkormányzati szinten)</t>
  </si>
  <si>
    <t>Munkaadókat terhelő jár.és szociális hozzájár. adó</t>
  </si>
  <si>
    <t xml:space="preserve">Dologi kiadások </t>
  </si>
  <si>
    <t>Támogatások, kiegészítések (működési célú)</t>
  </si>
  <si>
    <t>Átvett pénzeszközök államháztartáson belülről</t>
  </si>
  <si>
    <t xml:space="preserve">    - 5.-ből: EU támogatás</t>
  </si>
  <si>
    <t>Átvett pénzeszközök államháztartáson  kívülről</t>
  </si>
  <si>
    <t>Kölcsön visszatérülés  (működési célú)</t>
  </si>
  <si>
    <t>Egyéb bevételek</t>
  </si>
  <si>
    <t>Költségvetési bevételek összesen (1+...+12)</t>
  </si>
  <si>
    <t>Költségvetési kiadások összesen (1+...+12)</t>
  </si>
  <si>
    <t>Hiány belső finanszírozásának bevételei (15+…+18 )</t>
  </si>
  <si>
    <t>Értékpapír vásárlása, visszavásárlása</t>
  </si>
  <si>
    <t>Likviditási hitelek törlesztése</t>
  </si>
  <si>
    <t>Rövid lejáratú hitelek törlesztése</t>
  </si>
  <si>
    <t xml:space="preserve">   Betét visszavonásából származó bevétel </t>
  </si>
  <si>
    <t>Hosszú lejáratú hitelek törlesztése</t>
  </si>
  <si>
    <t xml:space="preserve">   Egyéb belső finanszírozási bevételek</t>
  </si>
  <si>
    <t>Kölcsön törlesztése</t>
  </si>
  <si>
    <t xml:space="preserve">Hiány külső finanszírozásának bevételei (20+…+21) </t>
  </si>
  <si>
    <t>Forgatási célú belföldi, külföldi értékpap. vásárlása</t>
  </si>
  <si>
    <t xml:space="preserve">   Hitelek, kölcsönök felvétele</t>
  </si>
  <si>
    <t>Betét elhelyezése</t>
  </si>
  <si>
    <t>Működési célú finanszírozási bevételek összesen (14+...+21)</t>
  </si>
  <si>
    <t>Működési célú finanszírozási kiad.össz.(14+...+21)</t>
  </si>
  <si>
    <t>Költségvetési és finanszírozási bevételek összesen (13+22)</t>
  </si>
  <si>
    <t>Költségvetési és finansz.kiadások össz.(13+22)</t>
  </si>
  <si>
    <t>Függő, átfutó, kiegyenlítő bevételek</t>
  </si>
  <si>
    <t>Függő, átfutó, kiegyenlítő kiadások</t>
  </si>
  <si>
    <t>BEVÉTEL ÖSSZESEN (23+24)</t>
  </si>
  <si>
    <t>KIADÁSOK ÖSSZESEN (23+24)</t>
  </si>
  <si>
    <t>Költségvetési hiány:</t>
  </si>
  <si>
    <t>Költségvetési többlet:</t>
  </si>
  <si>
    <t>Tárgyévi  hiány:</t>
  </si>
  <si>
    <t>Tárgyévi  többlet:</t>
  </si>
  <si>
    <t>II. Felhalmozási célú bevételek és kiadások mérlege
(Önkormányzati szinten)</t>
  </si>
  <si>
    <t>Tárgyi eszközök és immateriális  javak értékesítése</t>
  </si>
  <si>
    <t>Önkormányzatot megillető vagyoni ért. jog  értékesítése, haszn.</t>
  </si>
  <si>
    <t>Pénzügyi befektetésekből származó bevétel</t>
  </si>
  <si>
    <t xml:space="preserve">   3.-ból:  - Felhalmozási célú pe. átadás államháztarz. belül</t>
  </si>
  <si>
    <t xml:space="preserve">               - Felhalmozási célú pe.átadás államháztart.kívül</t>
  </si>
  <si>
    <t>Támogatások, kiegészítések (felhalmozási)</t>
  </si>
  <si>
    <t>- Pénzügyi befektetések kiadásai</t>
  </si>
  <si>
    <t>Egyéb központi támogatások</t>
  </si>
  <si>
    <t>Átvett pénzeszköz államháztartáson belülről</t>
  </si>
  <si>
    <t>- Lakásépítés (telek áfa)</t>
  </si>
  <si>
    <t>- ebből: EU támogatás</t>
  </si>
  <si>
    <t>- EU-s forrásból megvalósuló  progr., projektek</t>
  </si>
  <si>
    <t>Átvett pénzeszköz államháztartáson  kívülről</t>
  </si>
  <si>
    <t>- Eu-s forrásból megvalósuló  progr., projektek önkormányzati hozzájárulásának kiadásai</t>
  </si>
  <si>
    <t>Kölcsön visszatérülés</t>
  </si>
  <si>
    <t>Önkormnyzatok sajátos felhalmozási és tőkebevételei (telkek értékesítése)</t>
  </si>
  <si>
    <t>Költségvetési bevételek összesen:</t>
  </si>
  <si>
    <t>Költségvetési kiadások összesen:</t>
  </si>
  <si>
    <t>Hiány belső finanszírozás bevételei ( 14+…+18)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</si>
  <si>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</si>
  <si>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</si>
  <si>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</si>
  <si>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</si>
  <si>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</si>
  <si>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</si>
  <si>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</si>
  <si>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</si>
  <si>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tőkerész törlesztés kiadása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</si>
  <si>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</si>
  <si>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</si>
  <si>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</si>
  <si>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</si>
  <si>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(14+20)</t>
  </si>
  <si>
    <t>Felhalmozási célú finanszírozási kiadások összesen(14+...+25)</t>
  </si>
  <si>
    <t>Költségvetési és finanszírozási bevételek összesen (13+26)</t>
  </si>
  <si>
    <t>Költségvetési és finanszírozási kiadások összesen (13+26)</t>
  </si>
  <si>
    <t>BEVÉTEL ÖSSZESEN (27+28)</t>
  </si>
  <si>
    <t>KIADÁSOK ÖSSZESEN (27+28)</t>
  </si>
  <si>
    <t>9/2013. (XII.10.)</t>
  </si>
  <si>
    <t>4/2014. (XII.10.)</t>
  </si>
  <si>
    <t>9/2013. (V.23.)</t>
  </si>
  <si>
    <t>4/2014.                (V. 23.)</t>
  </si>
  <si>
    <t>4/2014 (V.23.)</t>
  </si>
  <si>
    <t>4/2014.     (V.23.)</t>
  </si>
  <si>
    <t>4/2014.      (V.23.)</t>
  </si>
  <si>
    <t>4/2014.   (V.23.)</t>
  </si>
  <si>
    <t>4/2014.    (V.23.)</t>
  </si>
  <si>
    <t>Ezer Ft-ban</t>
  </si>
  <si>
    <t>-1288</t>
  </si>
  <si>
    <t>9.1.1. melléklet a 4/2014. (V. 23.) önkormányzati rendelethez</t>
  </si>
  <si>
    <t>9.1.3. melléklet a 4/2014. (V. 23.) önkormányzati rendelethez</t>
  </si>
  <si>
    <t>9.1.4. melléklet a 4/2014. (V. 23.) önkormányzati rendelethez</t>
  </si>
  <si>
    <t>9.1.2. melléklet a 4/2014. (V. 23.) önkormányzati rendelethez</t>
  </si>
  <si>
    <t>9. melléklet a 4/2014. (V. 23.) önkormányzati rendelethez</t>
  </si>
  <si>
    <t>9.1.5. melléklet a 4/2014. (V. 23.) önkormányzati rendelethez</t>
  </si>
  <si>
    <t>9.1.6. melléklet a 4/2014. (V. 23.) önkormányzati rendelethez</t>
  </si>
  <si>
    <t>9.1.27. melléklet az 4/2014. (V.23.) önkormányzati rendelethez</t>
  </si>
  <si>
    <t>9.1.28. melléklet az 4/2014. (V.23.) önkormányzati rendelethez</t>
  </si>
  <si>
    <t>9.1.30. melléklet az 4/2014. (V.23.) önkormányzati rendelethez</t>
  </si>
  <si>
    <t>9.1.31. melléklet az 4/2014. (V.23.) önkormányzati rendelethez</t>
  </si>
  <si>
    <t>9.1.32. melléklet az 4/2014. (V.23.) önkormányzati rendelethez</t>
  </si>
  <si>
    <t>9.1.34. melléklet az 4/2014. (V.23.) önkormányzati rendelethez</t>
  </si>
  <si>
    <t>9.1.33. melléklet az 4/2014. (V.23.) önkormányzati rendelethez</t>
  </si>
  <si>
    <t>9.1.29. melléklet az 4/2014. (V.23.) önkormányzati rendelethez</t>
  </si>
  <si>
    <t>10.1.1. melléklet az 4/2014. (V.23.) önkormányzati rendelethez</t>
  </si>
  <si>
    <t>10. sz. melléklet az 4/2014. (V.23.) önkormányzati rendelethez</t>
  </si>
  <si>
    <t>10.1.2. melléklet az 4/2014. (V.23.) önkormányzati rendelethez</t>
  </si>
  <si>
    <t>10.1.3. melléklet az 4/2014. (V.23.) önkormányzati rendelethez</t>
  </si>
  <si>
    <t>10.1.4. melléklet az 4/2014. (V.23.) önkormányzati rendelethez</t>
  </si>
  <si>
    <t>10.1.5. melléklet az 4/2014. (V.23.) önkormányzati rendelethez</t>
  </si>
  <si>
    <t>10.1.6. melléklet az 4/2014. (V.23.) önkormányzati rendelethez</t>
  </si>
  <si>
    <t>10.1.7. melléklet az 4/2014. (V.23.) önkormányzati rendelethez</t>
  </si>
  <si>
    <t>11.1.1 melléklet az 4/2014. (V. 23.) önkormányzati rendelethez</t>
  </si>
  <si>
    <t>11. sz. melléklet az 4/2014. (V. 23.) önkormányzati rendelethez</t>
  </si>
  <si>
    <t>11.1.2 melléklet az 4/2014. (V. 23.) önkormányzati rendelethez</t>
  </si>
  <si>
    <t>11.1.3 melléklet az 4/2014. (V. 23.) önkormányzati rendelethez</t>
  </si>
  <si>
    <t>11.1.4 melléklet az 4/2014. (V. 23.) önkormányzati rendelethez</t>
  </si>
  <si>
    <t>11.1.5 melléklet az 4/2014. (V. 23.) önkormányzati rendelethez</t>
  </si>
  <si>
    <t>14. melléklet az 4/2014. (V. 23.) önkormányzati rendelethez</t>
  </si>
  <si>
    <t>14.1.1. melléklet az 4/2014. (V. 23.) önkormányzati rendelethez</t>
  </si>
  <si>
    <t>14.1.2. melléklet az 4/2014. (V. 23.) önkormányzati rendelethez</t>
  </si>
  <si>
    <t>14.1.3. melléklet az 4/2014. (V. 23.) önkormányzati rendelethez</t>
  </si>
  <si>
    <t>14.1.4. melléklet a 4/2014. (V. 23.) önkormányzati rendelethez</t>
  </si>
  <si>
    <t>14.1.5. melléklet a 4/2014. (V. 23.) önkormányzati rendelethez</t>
  </si>
  <si>
    <t>14.1.6. melléklet a 4/2014. (V. 23.) önkormányzati rendelethez</t>
  </si>
  <si>
    <t>6. számú tájékoztató tábla</t>
  </si>
  <si>
    <t>9.1.7. melléklet a 4/2014. (V.23.) önkormányzati rendelethez</t>
  </si>
  <si>
    <t>9.1.8. melléklet a 4/2014. (V.23.) önkormányzati rendelethez</t>
  </si>
  <si>
    <t>9.1.9. melléklet a 4/2014. (V.23.) önkormányzati rendelethez</t>
  </si>
  <si>
    <t>9.1.10. melléklet a 4/2014. (V.23.) önkormányzati rendelethez</t>
  </si>
  <si>
    <t>9.1.11. melléklet a 4/2014. (V.23.) önkormányzati rendelethez</t>
  </si>
  <si>
    <t>9.1.12. melléklet a 4/2014. (V.23.) önkormányzati rendelethez</t>
  </si>
  <si>
    <t>9.1.13. melléklet a 4/2014. (V.23.) önkormányzati rendelethez</t>
  </si>
  <si>
    <t>9.1.14. melléklet a 4/2014. (V.23.) önkormányzati rendelethez</t>
  </si>
  <si>
    <t>9.1.15. melléklet a 4/2014. (V.23.) önkormányzati rendelethez</t>
  </si>
  <si>
    <t>9.1.16. melléklet a 4/2014. (V.23.) önkormányzati rendelethez</t>
  </si>
  <si>
    <t>9.1.17. melléklet a 4/2014. (V.23.) önkormányzati rendelethez</t>
  </si>
  <si>
    <t>9.1.18. melléklet a 4/2014. (V.23.) önkormányzati rendelethez</t>
  </si>
  <si>
    <t>9.1.19. melléklet a 4/2014. (V.23.) önkormányzati rendelethez</t>
  </si>
  <si>
    <t>9.1.20. melléklet a 4/2014. (V.23.) önkormányzati rendelethez</t>
  </si>
  <si>
    <t>9.1.21. melléklet a 4/2014. (V.23.) önkormányzati rendelethez</t>
  </si>
  <si>
    <t>9.1.22. melléklet a 4/2014. (V.23.) önkormányzati rendelethez</t>
  </si>
  <si>
    <t>9.1.23. melléklet a 4/2014. (V.23.) önkormányzati rendelethez</t>
  </si>
  <si>
    <t>9.1.24. melléklet a 4/2014. (V.23.) önkormányzati rendelethez</t>
  </si>
  <si>
    <t>9.1.25. melléklet a 4/2014. (V.23.) önkormányzati rendelethez</t>
  </si>
  <si>
    <t>9.1.26. melléklet a 4/2014. (V.23.) önkormányzati rendelethez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</si>
</sst>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6" formatCode="_-* #,##0\ _F_t_-;\-* #,##0\ _F_t_-;_-* &quot;-&quot;??\ _F_t_-;_-@_-"/>
  </numFmts>
  <fonts count="52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Times New Roman CE"/>
      <charset val="238"/>
    </font>
    <font>
      <b/>
      <sz val="7"/>
      <name val="Times New Roman CE"/>
      <family val="1"/>
      <charset val="238"/>
    </font>
    <font>
      <sz val="7"/>
      <name val="Times New Roman CE"/>
      <charset val="238"/>
    </font>
    <font>
      <b/>
      <i/>
      <sz val="7"/>
      <name val="Times New Roman CE"/>
      <charset val="238"/>
    </font>
    <font>
      <b/>
      <i/>
      <sz val="7"/>
      <name val="Times New Roman CE"/>
      <family val="1"/>
      <charset val="238"/>
    </font>
    <font>
      <sz val="7"/>
      <name val="Times New Roman CE"/>
      <family val="1"/>
      <charset val="238"/>
    </font>
    <font>
      <b/>
      <sz val="7"/>
      <name val="Times New Roman CE"/>
      <charset val="238"/>
    </font>
    <font>
      <b/>
      <sz val="7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i/>
      <sz val="7"/>
      <name val="Times New Roman CE"/>
      <charset val="238"/>
    </font>
    <font>
      <b/>
      <i/>
      <sz val="7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9" fontId="1" fillId="0" borderId="0" applyFont="0" applyFill="0" applyBorder="0" applyAlignment="0" applyProtection="0"/>
  </cellStyleXfs>
  <cellXfs count="1024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5" fillId="0" borderId="0" xfId="0" applyFont="1" applyFill="1" applyAlignment="1">
      <alignment horizontal="right"/>
    </xf>
    <xf numFmtId="0" fontId="18" fillId="0" borderId="1" xfId="4" applyFont="1" applyFill="1" applyBorder="1" applyAlignment="1" applyProtection="1">
      <alignment horizontal="left" vertical="center" wrapText="1" indent="1"/>
    </xf>
    <xf numFmtId="0" fontId="18" fillId="0" borderId="2" xfId="4" applyFont="1" applyFill="1" applyBorder="1" applyAlignment="1" applyProtection="1">
      <alignment horizontal="left" vertical="center" wrapText="1" indent="1"/>
    </xf>
    <xf numFmtId="0" fontId="18" fillId="0" borderId="4" xfId="4" applyFont="1" applyFill="1" applyBorder="1" applyAlignment="1" applyProtection="1">
      <alignment horizontal="left" vertical="center" wrapText="1" indent="1"/>
    </xf>
    <xf numFmtId="0" fontId="18" fillId="0" borderId="5" xfId="4" applyFont="1" applyFill="1" applyBorder="1" applyAlignment="1" applyProtection="1">
      <alignment horizontal="left" vertical="center" wrapText="1" indent="1"/>
    </xf>
    <xf numFmtId="49" fontId="18" fillId="0" borderId="9" xfId="4" applyNumberFormat="1" applyFont="1" applyFill="1" applyBorder="1" applyAlignment="1" applyProtection="1">
      <alignment horizontal="left" vertical="center" wrapText="1" indent="1"/>
    </xf>
    <xf numFmtId="49" fontId="18" fillId="0" borderId="12" xfId="4" applyNumberFormat="1" applyFont="1" applyFill="1" applyBorder="1" applyAlignment="1" applyProtection="1">
      <alignment horizontal="left" vertical="center" wrapText="1" indent="1"/>
    </xf>
    <xf numFmtId="49" fontId="18" fillId="0" borderId="13" xfId="4" applyNumberFormat="1" applyFont="1" applyFill="1" applyBorder="1" applyAlignment="1" applyProtection="1">
      <alignment horizontal="left" vertical="center" wrapText="1" indent="1"/>
    </xf>
    <xf numFmtId="49" fontId="18" fillId="0" borderId="14" xfId="4" applyNumberFormat="1" applyFont="1" applyFill="1" applyBorder="1" applyAlignment="1" applyProtection="1">
      <alignment horizontal="left" vertical="center" wrapText="1" indent="1"/>
    </xf>
    <xf numFmtId="0" fontId="16" fillId="0" borderId="15" xfId="4" applyFont="1" applyFill="1" applyBorder="1" applyAlignment="1" applyProtection="1">
      <alignment horizontal="left" vertical="center" wrapText="1" indent="1"/>
    </xf>
    <xf numFmtId="0" fontId="16" fillId="0" borderId="16" xfId="4" applyFont="1" applyFill="1" applyBorder="1" applyAlignment="1" applyProtection="1">
      <alignment horizontal="left" vertical="center" wrapText="1" indent="1"/>
    </xf>
    <xf numFmtId="0" fontId="16" fillId="0" borderId="18" xfId="4" applyFont="1" applyFill="1" applyBorder="1" applyAlignment="1" applyProtection="1">
      <alignment horizontal="left" vertical="center" wrapText="1" indent="1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7" xfId="0" applyNumberFormat="1" applyFont="1" applyFill="1" applyBorder="1" applyAlignment="1" applyProtection="1">
      <alignment vertical="center" wrapText="1"/>
      <protection locked="0"/>
    </xf>
    <xf numFmtId="0" fontId="7" fillId="0" borderId="16" xfId="5" applyFont="1" applyFill="1" applyBorder="1" applyAlignment="1" applyProtection="1">
      <alignment horizontal="left" vertical="center" inden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7" fillId="0" borderId="23" xfId="0" applyNumberFormat="1" applyFont="1" applyFill="1" applyBorder="1" applyAlignment="1" applyProtection="1">
      <alignment horizontal="center" vertical="center" wrapText="1"/>
    </xf>
    <xf numFmtId="164" fontId="16" fillId="0" borderId="10" xfId="0" applyNumberFormat="1" applyFont="1" applyFill="1" applyBorder="1" applyAlignment="1" applyProtection="1">
      <alignment horizontal="center" vertical="center" wrapText="1"/>
    </xf>
    <xf numFmtId="164" fontId="16" fillId="0" borderId="3" xfId="0" applyNumberFormat="1" applyFont="1" applyFill="1" applyBorder="1" applyAlignment="1" applyProtection="1">
      <alignment horizontal="center" vertical="center" wrapText="1"/>
    </xf>
    <xf numFmtId="164" fontId="16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" fontId="18" fillId="0" borderId="7" xfId="0" applyNumberFormat="1" applyFont="1" applyFill="1" applyBorder="1" applyAlignment="1" applyProtection="1">
      <alignment vertical="center" wrapText="1"/>
      <protection locked="0"/>
    </xf>
    <xf numFmtId="164" fontId="16" fillId="0" borderId="16" xfId="0" applyNumberFormat="1" applyFont="1" applyFill="1" applyBorder="1" applyAlignment="1" applyProtection="1">
      <alignment vertical="center" wrapText="1"/>
    </xf>
    <xf numFmtId="164" fontId="16" fillId="0" borderId="23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2" xfId="0" applyNumberFormat="1" applyFont="1" applyFill="1" applyBorder="1" applyAlignment="1" applyProtection="1">
      <alignment vertical="center" wrapText="1"/>
      <protection locked="0"/>
    </xf>
    <xf numFmtId="1" fontId="15" fillId="0" borderId="2" xfId="0" applyNumberFormat="1" applyFont="1" applyFill="1" applyBorder="1" applyAlignment="1" applyProtection="1">
      <alignment vertical="center" wrapText="1"/>
      <protection locked="0"/>
    </xf>
    <xf numFmtId="164" fontId="15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7" xfId="0" applyNumberFormat="1" applyFont="1" applyFill="1" applyBorder="1" applyAlignment="1" applyProtection="1">
      <alignment vertical="center" wrapText="1"/>
      <protection locked="0"/>
    </xf>
    <xf numFmtId="164" fontId="7" fillId="0" borderId="23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164" fontId="25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26" fillId="0" borderId="17" xfId="5" applyFont="1" applyFill="1" applyBorder="1" applyAlignment="1" applyProtection="1">
      <alignment horizontal="center" vertical="center" wrapText="1"/>
    </xf>
    <xf numFmtId="0" fontId="26" fillId="0" borderId="18" xfId="5" applyFont="1" applyFill="1" applyBorder="1" applyAlignment="1" applyProtection="1">
      <alignment horizontal="center" vertical="center"/>
    </xf>
    <xf numFmtId="0" fontId="26" fillId="0" borderId="34" xfId="5" applyFont="1" applyFill="1" applyBorder="1" applyAlignment="1" applyProtection="1">
      <alignment horizontal="center" vertical="center"/>
    </xf>
    <xf numFmtId="0" fontId="10" fillId="0" borderId="0" xfId="5" applyFill="1" applyProtection="1"/>
    <xf numFmtId="0" fontId="18" fillId="0" borderId="15" xfId="5" applyFont="1" applyFill="1" applyBorder="1" applyAlignment="1" applyProtection="1">
      <alignment horizontal="left" vertical="center" indent="1"/>
    </xf>
    <xf numFmtId="0" fontId="10" fillId="0" borderId="0" xfId="5" applyFill="1" applyAlignment="1" applyProtection="1">
      <alignment vertical="center"/>
    </xf>
    <xf numFmtId="0" fontId="18" fillId="0" borderId="8" xfId="5" applyFont="1" applyFill="1" applyBorder="1" applyAlignment="1" applyProtection="1">
      <alignment horizontal="left" vertical="center" indent="1"/>
    </xf>
    <xf numFmtId="0" fontId="18" fillId="0" borderId="1" xfId="5" applyFont="1" applyFill="1" applyBorder="1" applyAlignment="1" applyProtection="1">
      <alignment horizontal="left" vertical="center" indent="1"/>
    </xf>
    <xf numFmtId="164" fontId="18" fillId="0" borderId="1" xfId="5" applyNumberFormat="1" applyFont="1" applyFill="1" applyBorder="1" applyAlignment="1" applyProtection="1">
      <alignment vertical="center"/>
      <protection locked="0"/>
    </xf>
    <xf numFmtId="164" fontId="18" fillId="0" borderId="20" xfId="5" applyNumberFormat="1" applyFont="1" applyFill="1" applyBorder="1" applyAlignment="1" applyProtection="1">
      <alignment vertical="center"/>
    </xf>
    <xf numFmtId="0" fontId="18" fillId="0" borderId="9" xfId="5" applyFont="1" applyFill="1" applyBorder="1" applyAlignment="1" applyProtection="1">
      <alignment horizontal="left" vertical="center" indent="1"/>
    </xf>
    <xf numFmtId="164" fontId="18" fillId="0" borderId="2" xfId="5" applyNumberFormat="1" applyFont="1" applyFill="1" applyBorder="1" applyAlignment="1" applyProtection="1">
      <alignment vertical="center"/>
      <protection locked="0"/>
    </xf>
    <xf numFmtId="164" fontId="18" fillId="0" borderId="19" xfId="5" applyNumberFormat="1" applyFont="1" applyFill="1" applyBorder="1" applyAlignment="1" applyProtection="1">
      <alignment vertical="center"/>
    </xf>
    <xf numFmtId="0" fontId="10" fillId="0" borderId="0" xfId="5" applyFill="1" applyAlignment="1" applyProtection="1">
      <alignment vertical="center"/>
      <protection locked="0"/>
    </xf>
    <xf numFmtId="164" fontId="18" fillId="0" borderId="4" xfId="5" applyNumberFormat="1" applyFont="1" applyFill="1" applyBorder="1" applyAlignment="1" applyProtection="1">
      <alignment vertical="center"/>
      <protection locked="0"/>
    </xf>
    <xf numFmtId="164" fontId="18" fillId="0" borderId="31" xfId="5" applyNumberFormat="1" applyFont="1" applyFill="1" applyBorder="1" applyAlignment="1" applyProtection="1">
      <alignment vertical="center"/>
    </xf>
    <xf numFmtId="164" fontId="16" fillId="0" borderId="16" xfId="5" applyNumberFormat="1" applyFont="1" applyFill="1" applyBorder="1" applyAlignment="1" applyProtection="1">
      <alignment vertical="center"/>
    </xf>
    <xf numFmtId="164" fontId="16" fillId="0" borderId="23" xfId="5" applyNumberFormat="1" applyFont="1" applyFill="1" applyBorder="1" applyAlignment="1" applyProtection="1">
      <alignment vertical="center"/>
    </xf>
    <xf numFmtId="0" fontId="18" fillId="0" borderId="11" xfId="5" applyFont="1" applyFill="1" applyBorder="1" applyAlignment="1" applyProtection="1">
      <alignment horizontal="left" vertical="center" indent="1"/>
    </xf>
    <xf numFmtId="164" fontId="16" fillId="0" borderId="16" xfId="5" applyNumberFormat="1" applyFont="1" applyFill="1" applyBorder="1" applyProtection="1"/>
    <xf numFmtId="0" fontId="10" fillId="0" borderId="0" xfId="5" applyFill="1" applyProtection="1">
      <protection locked="0"/>
    </xf>
    <xf numFmtId="0" fontId="13" fillId="0" borderId="0" xfId="5" applyFont="1" applyFill="1" applyProtection="1"/>
    <xf numFmtId="0" fontId="31" fillId="0" borderId="0" xfId="5" applyFont="1" applyFill="1" applyProtection="1">
      <protection locked="0"/>
    </xf>
    <xf numFmtId="0" fontId="20" fillId="0" borderId="0" xfId="5" applyFont="1" applyFill="1" applyProtection="1">
      <protection locked="0"/>
    </xf>
    <xf numFmtId="164" fontId="16" fillId="2" borderId="16" xfId="0" applyNumberFormat="1" applyFont="1" applyFill="1" applyBorder="1" applyAlignment="1" applyProtection="1">
      <alignment vertical="center" wrapText="1"/>
    </xf>
    <xf numFmtId="164" fontId="7" fillId="2" borderId="16" xfId="0" applyNumberFormat="1" applyFont="1" applyFill="1" applyBorder="1" applyAlignment="1" applyProtection="1">
      <alignment vertical="center" wrapText="1"/>
    </xf>
    <xf numFmtId="3" fontId="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6" xfId="4" applyFont="1" applyFill="1" applyBorder="1" applyAlignment="1" applyProtection="1">
      <alignment horizontal="left" vertical="center" wrapText="1" indent="1"/>
    </xf>
    <xf numFmtId="0" fontId="25" fillId="0" borderId="5" xfId="4" applyFont="1" applyFill="1" applyBorder="1" applyAlignment="1" applyProtection="1">
      <alignment horizontal="left" vertical="center" wrapText="1" indent="1"/>
    </xf>
    <xf numFmtId="0" fontId="25" fillId="0" borderId="3" xfId="4" applyFont="1" applyFill="1" applyBorder="1" applyAlignment="1" applyProtection="1">
      <alignment horizontal="left" vertical="center" wrapText="1" indent="1"/>
    </xf>
    <xf numFmtId="49" fontId="18" fillId="0" borderId="2" xfId="4" applyNumberFormat="1" applyFont="1" applyFill="1" applyBorder="1" applyAlignment="1" applyProtection="1">
      <alignment horizontal="left" vertical="center" wrapText="1" indent="1"/>
    </xf>
    <xf numFmtId="0" fontId="19" fillId="0" borderId="0" xfId="0" applyFont="1" applyFill="1" applyBorder="1" applyAlignment="1" applyProtection="1">
      <alignment horizontal="right"/>
    </xf>
    <xf numFmtId="49" fontId="18" fillId="0" borderId="4" xfId="4" applyNumberFormat="1" applyFont="1" applyFill="1" applyBorder="1" applyAlignment="1" applyProtection="1">
      <alignment horizontal="left" vertical="center" wrapText="1" indent="1"/>
    </xf>
    <xf numFmtId="49" fontId="18" fillId="0" borderId="5" xfId="4" applyNumberFormat="1" applyFont="1" applyFill="1" applyBorder="1" applyAlignment="1" applyProtection="1">
      <alignment horizontal="left" vertical="center" wrapText="1" indent="1"/>
    </xf>
    <xf numFmtId="49" fontId="18" fillId="0" borderId="32" xfId="4" applyNumberFormat="1" applyFont="1" applyFill="1" applyBorder="1" applyAlignment="1" applyProtection="1">
      <alignment horizontal="left" vertical="center" wrapText="1" indent="1"/>
    </xf>
    <xf numFmtId="49" fontId="24" fillId="0" borderId="16" xfId="4" applyNumberFormat="1" applyFont="1" applyFill="1" applyBorder="1" applyAlignment="1" applyProtection="1">
      <alignment horizontal="left" vertical="center" wrapText="1" indent="1"/>
    </xf>
    <xf numFmtId="49" fontId="18" fillId="0" borderId="7" xfId="4" applyNumberFormat="1" applyFont="1" applyFill="1" applyBorder="1" applyAlignment="1" applyProtection="1">
      <alignment horizontal="left" vertical="center" wrapText="1" indent="1"/>
    </xf>
    <xf numFmtId="0" fontId="36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164" fontId="25" fillId="0" borderId="4" xfId="0" applyNumberFormat="1" applyFont="1" applyFill="1" applyBorder="1" applyAlignment="1" applyProtection="1">
      <alignment vertical="center"/>
      <protection locked="0"/>
    </xf>
    <xf numFmtId="164" fontId="25" fillId="0" borderId="2" xfId="0" applyNumberFormat="1" applyFont="1" applyFill="1" applyBorder="1" applyAlignment="1" applyProtection="1">
      <alignment vertical="center"/>
      <protection locked="0"/>
    </xf>
    <xf numFmtId="164" fontId="25" fillId="0" borderId="7" xfId="0" applyNumberFormat="1" applyFont="1" applyFill="1" applyBorder="1" applyAlignment="1" applyProtection="1">
      <alignment vertical="center"/>
      <protection locked="0"/>
    </xf>
    <xf numFmtId="0" fontId="0" fillId="0" borderId="0" xfId="0" applyFill="1" applyBorder="1"/>
    <xf numFmtId="0" fontId="5" fillId="0" borderId="0" xfId="0" applyFont="1" applyFill="1" applyBorder="1" applyAlignment="1">
      <alignment horizontal="center"/>
    </xf>
    <xf numFmtId="49" fontId="18" fillId="0" borderId="16" xfId="4" applyNumberFormat="1" applyFont="1" applyFill="1" applyBorder="1" applyAlignment="1" applyProtection="1">
      <alignment horizontal="left" vertical="center" wrapText="1" indent="1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164" fontId="7" fillId="0" borderId="16" xfId="0" applyNumberFormat="1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left" vertical="center" wrapText="1"/>
    </xf>
    <xf numFmtId="164" fontId="7" fillId="0" borderId="16" xfId="0" applyNumberFormat="1" applyFont="1" applyFill="1" applyBorder="1" applyAlignment="1" applyProtection="1">
      <alignment vertical="center" wrapText="1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center" vertical="center" wrapText="1"/>
    </xf>
    <xf numFmtId="0" fontId="16" fillId="0" borderId="15" xfId="0" applyFont="1" applyFill="1" applyBorder="1" applyAlignment="1" applyProtection="1">
      <alignment horizontal="center" vertical="center" wrapText="1"/>
    </xf>
    <xf numFmtId="0" fontId="16" fillId="0" borderId="16" xfId="0" applyFont="1" applyFill="1" applyBorder="1" applyAlignment="1" applyProtection="1">
      <alignment horizontal="center" vertical="center" wrapText="1"/>
    </xf>
    <xf numFmtId="0" fontId="16" fillId="0" borderId="23" xfId="0" applyFont="1" applyFill="1" applyBorder="1" applyAlignment="1" applyProtection="1">
      <alignment horizontal="center" vertical="center" wrapText="1"/>
    </xf>
    <xf numFmtId="0" fontId="25" fillId="0" borderId="4" xfId="0" applyFont="1" applyFill="1" applyBorder="1" applyAlignment="1" applyProtection="1">
      <alignment vertical="center" wrapText="1"/>
    </xf>
    <xf numFmtId="0" fontId="25" fillId="0" borderId="2" xfId="0" applyFont="1" applyFill="1" applyBorder="1" applyAlignment="1" applyProtection="1">
      <alignment vertical="center" wrapText="1"/>
    </xf>
    <xf numFmtId="0" fontId="24" fillId="0" borderId="15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5" fillId="0" borderId="0" xfId="0" applyNumberFormat="1" applyFont="1" applyFill="1" applyAlignment="1" applyProtection="1">
      <alignment vertical="center" wrapText="1"/>
    </xf>
    <xf numFmtId="0" fontId="7" fillId="0" borderId="40" xfId="0" applyFont="1" applyFill="1" applyBorder="1" applyAlignment="1" applyProtection="1">
      <alignment vertical="center"/>
    </xf>
    <xf numFmtId="0" fontId="7" fillId="0" borderId="41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34" xfId="0" applyFont="1" applyFill="1" applyBorder="1" applyAlignment="1" applyProtection="1">
      <alignment horizontal="center" vertical="center" wrapText="1"/>
    </xf>
    <xf numFmtId="0" fontId="7" fillId="0" borderId="42" xfId="0" applyFont="1" applyFill="1" applyBorder="1" applyAlignment="1" applyProtection="1">
      <alignment horizontal="center" vertical="center" wrapText="1"/>
    </xf>
    <xf numFmtId="0" fontId="7" fillId="0" borderId="43" xfId="0" applyFont="1" applyFill="1" applyBorder="1" applyAlignment="1" applyProtection="1">
      <alignment horizontal="center" vertical="center" wrapText="1"/>
    </xf>
    <xf numFmtId="164" fontId="7" fillId="0" borderId="44" xfId="0" applyNumberFormat="1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0" fontId="24" fillId="0" borderId="16" xfId="0" applyFont="1" applyFill="1" applyBorder="1" applyAlignment="1" applyProtection="1">
      <alignment horizontal="left" vertical="center" wrapText="1" indent="1"/>
    </xf>
    <xf numFmtId="0" fontId="16" fillId="0" borderId="9" xfId="0" applyFont="1" applyFill="1" applyBorder="1" applyAlignment="1" applyProtection="1">
      <alignment horizontal="center" vertical="center" wrapText="1"/>
    </xf>
    <xf numFmtId="49" fontId="18" fillId="0" borderId="2" xfId="0" applyNumberFormat="1" applyFont="1" applyFill="1" applyBorder="1" applyAlignment="1" applyProtection="1">
      <alignment horizontal="center"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8" xfId="0" applyFont="1" applyFill="1" applyBorder="1" applyAlignment="1" applyProtection="1">
      <alignment horizontal="center" vertical="center" wrapText="1"/>
    </xf>
    <xf numFmtId="0" fontId="16" fillId="0" borderId="12" xfId="0" applyFont="1" applyFill="1" applyBorder="1" applyAlignment="1" applyProtection="1">
      <alignment horizontal="center" vertical="center" wrapText="1"/>
    </xf>
    <xf numFmtId="49" fontId="18" fillId="0" borderId="7" xfId="0" applyNumberFormat="1" applyFont="1" applyFill="1" applyBorder="1" applyAlignment="1" applyProtection="1">
      <alignment horizontal="center" vertical="center" wrapText="1"/>
    </xf>
    <xf numFmtId="49" fontId="18" fillId="0" borderId="16" xfId="0" applyNumberFormat="1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0" fontId="16" fillId="0" borderId="11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16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23" fillId="0" borderId="15" xfId="0" applyFont="1" applyBorder="1" applyAlignment="1" applyProtection="1">
      <alignment horizontal="center" vertical="center" wrapText="1"/>
    </xf>
    <xf numFmtId="0" fontId="33" fillId="0" borderId="45" xfId="0" applyFont="1" applyBorder="1" applyAlignment="1" applyProtection="1">
      <alignment horizontal="center" wrapText="1"/>
    </xf>
    <xf numFmtId="0" fontId="34" fillId="0" borderId="45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6" fillId="0" borderId="46" xfId="0" applyFont="1" applyFill="1" applyBorder="1" applyAlignment="1" applyProtection="1">
      <alignment horizontal="center" vertical="center" wrapText="1"/>
    </xf>
    <xf numFmtId="0" fontId="16" fillId="0" borderId="47" xfId="0" applyFont="1" applyFill="1" applyBorder="1" applyAlignment="1" applyProtection="1">
      <alignment horizontal="center" vertical="center" wrapText="1"/>
    </xf>
    <xf numFmtId="0" fontId="7" fillId="0" borderId="47" xfId="0" applyFont="1" applyFill="1" applyBorder="1" applyAlignment="1" applyProtection="1">
      <alignment horizontal="center" vertical="center" wrapText="1"/>
    </xf>
    <xf numFmtId="0" fontId="24" fillId="0" borderId="11" xfId="0" applyFont="1" applyFill="1" applyBorder="1" applyAlignment="1" applyProtection="1">
      <alignment horizontal="center" vertical="center" wrapText="1"/>
    </xf>
    <xf numFmtId="0" fontId="24" fillId="0" borderId="9" xfId="0" applyFont="1" applyFill="1" applyBorder="1" applyAlignment="1" applyProtection="1">
      <alignment horizontal="center" vertical="center" wrapText="1"/>
    </xf>
    <xf numFmtId="0" fontId="24" fillId="0" borderId="12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5" xfId="0" applyFont="1" applyFill="1" applyBorder="1" applyAlignment="1" applyProtection="1">
      <alignment horizontal="left" vertical="center"/>
    </xf>
    <xf numFmtId="0" fontId="13" fillId="0" borderId="47" xfId="0" applyFont="1" applyFill="1" applyBorder="1" applyAlignment="1" applyProtection="1">
      <alignment vertical="center" wrapText="1"/>
    </xf>
    <xf numFmtId="0" fontId="4" fillId="0" borderId="45" xfId="0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32" xfId="0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15" fillId="0" borderId="0" xfId="0" applyNumberFormat="1" applyFont="1" applyFill="1" applyAlignment="1" applyProtection="1">
      <alignment vertical="center" wrapText="1"/>
      <protection locked="0"/>
    </xf>
    <xf numFmtId="49" fontId="7" fillId="0" borderId="22" xfId="0" applyNumberFormat="1" applyFont="1" applyFill="1" applyBorder="1" applyAlignment="1" applyProtection="1">
      <alignment horizontal="right" vertical="center"/>
      <protection locked="0"/>
    </xf>
    <xf numFmtId="49" fontId="7" fillId="0" borderId="48" xfId="0" applyNumberFormat="1" applyFont="1" applyFill="1" applyBorder="1" applyAlignment="1" applyProtection="1">
      <alignment horizontal="right" vertical="center"/>
      <protection locked="0"/>
    </xf>
    <xf numFmtId="0" fontId="37" fillId="0" borderId="0" xfId="0" applyFont="1" applyFill="1" applyProtection="1"/>
    <xf numFmtId="0" fontId="25" fillId="0" borderId="11" xfId="0" applyFont="1" applyFill="1" applyBorder="1" applyAlignment="1" applyProtection="1">
      <alignment horizontal="center" vertical="center"/>
    </xf>
    <xf numFmtId="164" fontId="24" fillId="0" borderId="31" xfId="0" applyNumberFormat="1" applyFont="1" applyFill="1" applyBorder="1" applyAlignment="1" applyProtection="1">
      <alignment vertical="center"/>
    </xf>
    <xf numFmtId="0" fontId="25" fillId="0" borderId="9" xfId="0" applyFont="1" applyFill="1" applyBorder="1" applyAlignment="1" applyProtection="1">
      <alignment horizontal="center" vertical="center"/>
    </xf>
    <xf numFmtId="164" fontId="24" fillId="0" borderId="19" xfId="0" applyNumberFormat="1" applyFont="1" applyFill="1" applyBorder="1" applyAlignment="1" applyProtection="1">
      <alignment vertical="center"/>
    </xf>
    <xf numFmtId="0" fontId="25" fillId="0" borderId="12" xfId="0" applyFont="1" applyFill="1" applyBorder="1" applyAlignment="1" applyProtection="1">
      <alignment horizontal="center" vertical="center"/>
    </xf>
    <xf numFmtId="0" fontId="25" fillId="0" borderId="7" xfId="0" applyFont="1" applyFill="1" applyBorder="1" applyAlignment="1" applyProtection="1">
      <alignment vertical="center" wrapText="1"/>
    </xf>
    <xf numFmtId="164" fontId="24" fillId="0" borderId="21" xfId="0" applyNumberFormat="1" applyFont="1" applyFill="1" applyBorder="1" applyAlignment="1" applyProtection="1">
      <alignment vertical="center"/>
    </xf>
    <xf numFmtId="0" fontId="24" fillId="0" borderId="15" xfId="0" applyFont="1" applyFill="1" applyBorder="1" applyAlignment="1" applyProtection="1">
      <alignment horizontal="center" vertical="center"/>
    </xf>
    <xf numFmtId="0" fontId="26" fillId="0" borderId="16" xfId="0" applyFont="1" applyFill="1" applyBorder="1" applyAlignment="1" applyProtection="1">
      <alignment vertical="center" wrapText="1"/>
    </xf>
    <xf numFmtId="164" fontId="24" fillId="0" borderId="16" xfId="0" applyNumberFormat="1" applyFont="1" applyFill="1" applyBorder="1" applyAlignment="1" applyProtection="1">
      <alignment vertical="center"/>
    </xf>
    <xf numFmtId="164" fontId="24" fillId="0" borderId="23" xfId="0" applyNumberFormat="1" applyFont="1" applyFill="1" applyBorder="1" applyAlignment="1" applyProtection="1">
      <alignment vertical="center"/>
    </xf>
    <xf numFmtId="0" fontId="0" fillId="0" borderId="49" xfId="0" applyFill="1" applyBorder="1" applyProtection="1"/>
    <xf numFmtId="0" fontId="5" fillId="0" borderId="49" xfId="0" applyFont="1" applyFill="1" applyBorder="1" applyAlignment="1" applyProtection="1">
      <alignment horizontal="center"/>
    </xf>
    <xf numFmtId="0" fontId="37" fillId="0" borderId="0" xfId="0" applyFont="1" applyFill="1" applyProtection="1">
      <protection locked="0"/>
    </xf>
    <xf numFmtId="0" fontId="31" fillId="0" borderId="0" xfId="0" applyFont="1" applyFill="1" applyProtection="1">
      <protection locked="0"/>
    </xf>
    <xf numFmtId="0" fontId="18" fillId="0" borderId="2" xfId="5" applyFont="1" applyFill="1" applyBorder="1" applyAlignment="1" applyProtection="1">
      <alignment horizontal="left" vertical="center" indent="1"/>
    </xf>
    <xf numFmtId="0" fontId="18" fillId="0" borderId="4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vertical="center" wrapText="1" indent="1"/>
    </xf>
    <xf numFmtId="0" fontId="18" fillId="0" borderId="4" xfId="5" applyFont="1" applyFill="1" applyBorder="1" applyAlignment="1" applyProtection="1">
      <alignment horizontal="left" vertical="center" indent="1"/>
    </xf>
    <xf numFmtId="0" fontId="7" fillId="0" borderId="16" xfId="5" applyFont="1" applyFill="1" applyBorder="1" applyAlignment="1" applyProtection="1">
      <alignment horizontal="left" indent="1"/>
    </xf>
    <xf numFmtId="0" fontId="23" fillId="0" borderId="23" xfId="0" applyFont="1" applyBorder="1" applyAlignment="1" applyProtection="1">
      <alignment horizontal="left" vertical="center" wrapText="1" indent="1"/>
    </xf>
    <xf numFmtId="164" fontId="24" fillId="0" borderId="16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3" xfId="0" applyNumberFormat="1" applyFont="1" applyFill="1" applyBorder="1" applyAlignment="1" applyProtection="1">
      <alignment horizontal="right" vertical="center" wrapText="1" indent="1"/>
    </xf>
    <xf numFmtId="164" fontId="2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7" xfId="0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center" vertical="center" wrapText="1"/>
    </xf>
    <xf numFmtId="0" fontId="18" fillId="0" borderId="22" xfId="4" applyFont="1" applyFill="1" applyBorder="1" applyAlignment="1" applyProtection="1">
      <alignment horizontal="left" vertical="center" wrapText="1" indent="1"/>
    </xf>
    <xf numFmtId="0" fontId="18" fillId="0" borderId="19" xfId="4" applyFont="1" applyFill="1" applyBorder="1" applyAlignment="1" applyProtection="1">
      <alignment horizontal="left" vertical="center" wrapText="1" indent="1"/>
    </xf>
    <xf numFmtId="0" fontId="18" fillId="0" borderId="19" xfId="4" applyFont="1" applyFill="1" applyBorder="1" applyAlignment="1" applyProtection="1">
      <alignment horizontal="left" indent="7"/>
    </xf>
    <xf numFmtId="0" fontId="18" fillId="0" borderId="31" xfId="4" applyFont="1" applyFill="1" applyBorder="1" applyAlignment="1" applyProtection="1">
      <alignment horizontal="left" vertical="center" wrapText="1" indent="6"/>
    </xf>
    <xf numFmtId="0" fontId="18" fillId="0" borderId="19" xfId="4" applyFont="1" applyFill="1" applyBorder="1" applyAlignment="1" applyProtection="1">
      <alignment horizontal="left" vertical="center" wrapText="1" indent="6"/>
    </xf>
    <xf numFmtId="0" fontId="18" fillId="0" borderId="33" xfId="4" applyFont="1" applyFill="1" applyBorder="1" applyAlignment="1" applyProtection="1">
      <alignment horizontal="left" vertical="center" wrapText="1" indent="6"/>
    </xf>
    <xf numFmtId="0" fontId="24" fillId="0" borderId="23" xfId="4" applyFont="1" applyFill="1" applyBorder="1" applyAlignment="1" applyProtection="1">
      <alignment horizontal="left" vertical="center" wrapText="1" indent="1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 vertical="center"/>
    </xf>
    <xf numFmtId="0" fontId="23" fillId="0" borderId="24" xfId="0" applyFont="1" applyBorder="1" applyAlignment="1" applyProtection="1">
      <alignment horizontal="left" vertical="center" wrapText="1" indent="1"/>
    </xf>
    <xf numFmtId="0" fontId="22" fillId="0" borderId="31" xfId="0" applyFont="1" applyBorder="1" applyAlignment="1" applyProtection="1">
      <alignment horizontal="left" vertical="center" wrapText="1" indent="1"/>
    </xf>
    <xf numFmtId="0" fontId="22" fillId="0" borderId="19" xfId="0" applyFont="1" applyBorder="1" applyAlignment="1" applyProtection="1">
      <alignment horizontal="left" vertical="center" wrapText="1" indent="1"/>
    </xf>
    <xf numFmtId="0" fontId="22" fillId="0" borderId="33" xfId="0" applyFont="1" applyBorder="1" applyAlignment="1" applyProtection="1">
      <alignment horizontal="left" vertical="center" wrapText="1" indent="1"/>
    </xf>
    <xf numFmtId="0" fontId="22" fillId="0" borderId="21" xfId="0" applyFont="1" applyBorder="1" applyAlignment="1" applyProtection="1">
      <alignment horizontal="left" vertical="center" wrapText="1" indent="1"/>
    </xf>
    <xf numFmtId="0" fontId="38" fillId="0" borderId="19" xfId="0" applyFont="1" applyBorder="1" applyAlignment="1" applyProtection="1">
      <alignment horizontal="left" vertical="center" wrapText="1" indent="1"/>
    </xf>
    <xf numFmtId="0" fontId="22" fillId="0" borderId="19" xfId="0" applyFont="1" applyBorder="1" applyAlignment="1" applyProtection="1">
      <alignment horizontal="left" vertical="center" wrapText="1" indent="6"/>
    </xf>
    <xf numFmtId="0" fontId="23" fillId="0" borderId="51" xfId="0" applyFont="1" applyBorder="1" applyAlignment="1" applyProtection="1">
      <alignment horizontal="left" vertical="center" wrapText="1" indent="1"/>
    </xf>
    <xf numFmtId="0" fontId="22" fillId="0" borderId="57" xfId="0" applyFont="1" applyBorder="1" applyAlignment="1" applyProtection="1">
      <alignment horizontal="left" vertical="center" wrapText="1" indent="1"/>
    </xf>
    <xf numFmtId="0" fontId="22" fillId="0" borderId="58" xfId="0" applyFont="1" applyBorder="1" applyAlignment="1" applyProtection="1">
      <alignment horizontal="left" vertical="center" wrapText="1" indent="1"/>
    </xf>
    <xf numFmtId="0" fontId="24" fillId="0" borderId="0" xfId="0" applyFont="1" applyFill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vertical="center" wrapText="1"/>
    </xf>
    <xf numFmtId="0" fontId="7" fillId="0" borderId="22" xfId="0" quotePrefix="1" applyFont="1" applyFill="1" applyBorder="1" applyAlignment="1" applyProtection="1">
      <alignment horizontal="right" vertical="center" indent="1"/>
    </xf>
    <xf numFmtId="0" fontId="7" fillId="0" borderId="48" xfId="0" applyFont="1" applyFill="1" applyBorder="1" applyAlignment="1" applyProtection="1">
      <alignment horizontal="right" vertical="center" indent="1"/>
    </xf>
    <xf numFmtId="0" fontId="7" fillId="0" borderId="34" xfId="0" applyFont="1" applyFill="1" applyBorder="1" applyAlignment="1" applyProtection="1">
      <alignment horizontal="right" vertical="center" wrapText="1" indent="1"/>
    </xf>
    <xf numFmtId="164" fontId="7" fillId="0" borderId="44" xfId="0" applyNumberFormat="1" applyFont="1" applyFill="1" applyBorder="1" applyAlignment="1" applyProtection="1">
      <alignment horizontal="right" vertical="center" wrapText="1" inden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59" xfId="0" applyNumberFormat="1" applyFont="1" applyFill="1" applyBorder="1" applyAlignment="1" applyProtection="1">
      <alignment horizontal="right" vertical="center" wrapText="1" indent="1"/>
    </xf>
    <xf numFmtId="164" fontId="24" fillId="0" borderId="39" xfId="0" applyNumberFormat="1" applyFont="1" applyFill="1" applyBorder="1" applyAlignment="1" applyProtection="1">
      <alignment horizontal="right" vertical="center" wrapText="1" indent="1"/>
    </xf>
    <xf numFmtId="164" fontId="25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164" fontId="16" fillId="0" borderId="39" xfId="0" applyNumberFormat="1" applyFont="1" applyFill="1" applyBorder="1" applyAlignment="1" applyProtection="1">
      <alignment horizontal="right" vertical="center" wrapText="1" indent="1"/>
    </xf>
    <xf numFmtId="164" fontId="18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4" xfId="0" applyNumberFormat="1" applyFont="1" applyFill="1" applyBorder="1" applyAlignment="1" applyProtection="1">
      <alignment horizontal="right" vertical="center" wrapText="1" indent="1"/>
    </xf>
    <xf numFmtId="164" fontId="27" fillId="0" borderId="23" xfId="0" applyNumberFormat="1" applyFont="1" applyFill="1" applyBorder="1" applyAlignment="1" applyProtection="1">
      <alignment horizontal="right" vertical="center" wrapText="1" indent="1"/>
    </xf>
    <xf numFmtId="164" fontId="16" fillId="0" borderId="2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164" fontId="30" fillId="0" borderId="19" xfId="0" applyNumberFormat="1" applyFont="1" applyFill="1" applyBorder="1" applyAlignment="1" applyProtection="1">
      <alignment horizontal="right" vertical="center" wrapText="1" indent="1"/>
    </xf>
    <xf numFmtId="164" fontId="30" fillId="0" borderId="22" xfId="0" applyNumberFormat="1" applyFont="1" applyFill="1" applyBorder="1" applyAlignment="1" applyProtection="1">
      <alignment horizontal="right" vertical="center" wrapText="1" indent="1"/>
    </xf>
    <xf numFmtId="0" fontId="32" fillId="0" borderId="45" xfId="0" applyFont="1" applyBorder="1" applyAlignment="1" applyProtection="1">
      <alignment horizontal="center" wrapText="1"/>
    </xf>
    <xf numFmtId="0" fontId="24" fillId="0" borderId="45" xfId="4" applyFont="1" applyFill="1" applyBorder="1" applyAlignment="1" applyProtection="1">
      <alignment horizontal="left" vertical="center" wrapText="1" indent="1"/>
    </xf>
    <xf numFmtId="0" fontId="23" fillId="0" borderId="17" xfId="0" applyFont="1" applyBorder="1" applyAlignment="1" applyProtection="1">
      <alignment horizontal="center" vertical="center" wrapText="1"/>
    </xf>
    <xf numFmtId="0" fontId="25" fillId="0" borderId="32" xfId="4" applyFont="1" applyFill="1" applyBorder="1" applyAlignment="1" applyProtection="1">
      <alignment horizontal="left" vertical="center" wrapText="1" indent="1"/>
    </xf>
    <xf numFmtId="0" fontId="24" fillId="0" borderId="18" xfId="4" applyFont="1" applyFill="1" applyBorder="1" applyAlignment="1" applyProtection="1">
      <alignment horizontal="left" vertical="center" wrapText="1" indent="1"/>
    </xf>
    <xf numFmtId="0" fontId="24" fillId="0" borderId="10" xfId="0" applyFont="1" applyFill="1" applyBorder="1" applyAlignment="1" applyProtection="1">
      <alignment horizontal="center" vertical="center" wrapText="1"/>
    </xf>
    <xf numFmtId="49" fontId="18" fillId="0" borderId="4" xfId="0" applyNumberFormat="1" applyFont="1" applyFill="1" applyBorder="1" applyAlignment="1" applyProtection="1">
      <alignment horizontal="center" vertical="center" wrapText="1"/>
    </xf>
    <xf numFmtId="49" fontId="18" fillId="0" borderId="5" xfId="0" applyNumberFormat="1" applyFont="1" applyFill="1" applyBorder="1" applyAlignment="1" applyProtection="1">
      <alignment horizontal="center" vertical="center" wrapText="1"/>
    </xf>
    <xf numFmtId="49" fontId="7" fillId="0" borderId="22" xfId="0" applyNumberFormat="1" applyFont="1" applyFill="1" applyBorder="1" applyAlignment="1" applyProtection="1">
      <alignment horizontal="right" vertical="center"/>
    </xf>
    <xf numFmtId="0" fontId="7" fillId="0" borderId="32" xfId="0" quotePrefix="1" applyFont="1" applyFill="1" applyBorder="1" applyAlignment="1" applyProtection="1">
      <alignment horizontal="center" vertical="center"/>
    </xf>
    <xf numFmtId="49" fontId="7" fillId="0" borderId="48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 wrapText="1"/>
    </xf>
    <xf numFmtId="0" fontId="2" fillId="0" borderId="14" xfId="0" applyFont="1" applyFill="1" applyBorder="1" applyAlignment="1" applyProtection="1">
      <alignment vertical="center" wrapText="1"/>
    </xf>
    <xf numFmtId="164" fontId="2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59" xfId="0" applyNumberFormat="1" applyFont="1" applyFill="1" applyBorder="1" applyAlignment="1" applyProtection="1">
      <alignment horizontal="right" vertical="center" wrapText="1" indent="1"/>
    </xf>
    <xf numFmtId="0" fontId="38" fillId="0" borderId="31" xfId="0" applyFont="1" applyBorder="1" applyAlignment="1" applyProtection="1">
      <alignment horizontal="left" vertical="center" wrapText="1" indent="1"/>
    </xf>
    <xf numFmtId="0" fontId="22" fillId="0" borderId="22" xfId="0" applyFont="1" applyBorder="1" applyAlignment="1" applyProtection="1">
      <alignment horizontal="left" vertical="center" wrapText="1" indent="1"/>
    </xf>
    <xf numFmtId="0" fontId="22" fillId="0" borderId="24" xfId="0" applyFont="1" applyBorder="1" applyAlignment="1" applyProtection="1">
      <alignment horizontal="left" vertical="center" wrapText="1" indent="1"/>
    </xf>
    <xf numFmtId="0" fontId="39" fillId="0" borderId="16" xfId="0" applyFont="1" applyBorder="1" applyAlignment="1" applyProtection="1">
      <alignment horizontal="center" wrapText="1"/>
    </xf>
    <xf numFmtId="0" fontId="21" fillId="0" borderId="23" xfId="0" applyFont="1" applyBorder="1" applyAlignment="1" applyProtection="1">
      <alignment horizontal="left" vertical="center" wrapText="1" indent="1"/>
    </xf>
    <xf numFmtId="0" fontId="22" fillId="0" borderId="33" xfId="0" applyFont="1" applyBorder="1" applyAlignment="1" applyProtection="1">
      <alignment horizontal="left" vertical="center" wrapText="1" indent="6"/>
    </xf>
    <xf numFmtId="0" fontId="23" fillId="0" borderId="20" xfId="0" applyFont="1" applyBorder="1" applyAlignment="1" applyProtection="1">
      <alignment horizontal="left" vertical="center" wrapText="1" indent="1"/>
    </xf>
    <xf numFmtId="0" fontId="40" fillId="0" borderId="0" xfId="0" applyFont="1" applyFill="1" applyAlignment="1" applyProtection="1">
      <alignment horizontal="left" vertical="center" wrapText="1"/>
    </xf>
    <xf numFmtId="0" fontId="40" fillId="0" borderId="0" xfId="0" applyFont="1" applyFill="1" applyAlignment="1" applyProtection="1">
      <alignment vertical="center" wrapText="1"/>
    </xf>
    <xf numFmtId="0" fontId="40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0" xfId="0" applyFont="1" applyBorder="1" applyAlignment="1" applyProtection="1">
      <alignment horizontal="center" vertical="center" wrapText="1"/>
    </xf>
    <xf numFmtId="0" fontId="33" fillId="0" borderId="0" xfId="0" applyFont="1" applyBorder="1" applyAlignment="1" applyProtection="1">
      <alignment horizontal="center" wrapText="1"/>
    </xf>
    <xf numFmtId="0" fontId="34" fillId="0" borderId="0" xfId="0" applyFont="1" applyBorder="1" applyAlignment="1" applyProtection="1">
      <alignment horizontal="left" wrapText="1" indent="1"/>
    </xf>
    <xf numFmtId="0" fontId="0" fillId="0" borderId="0" xfId="0" applyFill="1" applyBorder="1" applyProtection="1"/>
    <xf numFmtId="0" fontId="24" fillId="0" borderId="9" xfId="5" applyFont="1" applyFill="1" applyBorder="1" applyAlignment="1" applyProtection="1">
      <alignment horizontal="left" vertical="center" indent="1"/>
    </xf>
    <xf numFmtId="0" fontId="5" fillId="0" borderId="0" xfId="0" applyFont="1" applyFill="1" applyBorder="1" applyAlignment="1" applyProtection="1">
      <alignment horizontal="right"/>
    </xf>
    <xf numFmtId="164" fontId="25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36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164" fontId="24" fillId="0" borderId="25" xfId="0" applyNumberFormat="1" applyFont="1" applyFill="1" applyBorder="1" applyAlignment="1" applyProtection="1">
      <alignment horizontal="right" vertical="center" wrapText="1" indent="1"/>
    </xf>
    <xf numFmtId="164" fontId="25" fillId="0" borderId="0" xfId="0" applyNumberFormat="1" applyFont="1" applyFill="1" applyAlignment="1" applyProtection="1">
      <alignment vertical="center" wrapText="1"/>
    </xf>
    <xf numFmtId="164" fontId="25" fillId="0" borderId="0" xfId="0" applyNumberFormat="1" applyFont="1" applyFill="1" applyAlignment="1" applyProtection="1">
      <alignment horizontal="center" vertical="center" wrapText="1"/>
    </xf>
    <xf numFmtId="164" fontId="25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0" xfId="0" applyNumberFormat="1" applyFont="1" applyFill="1" applyBorder="1" applyAlignment="1" applyProtection="1">
      <alignment horizontal="right" vertical="center" wrapText="1" indent="1"/>
    </xf>
    <xf numFmtId="164" fontId="24" fillId="0" borderId="35" xfId="0" applyNumberFormat="1" applyFont="1" applyFill="1" applyBorder="1" applyAlignment="1" applyProtection="1">
      <alignment horizontal="right" vertical="center" wrapText="1" indent="1"/>
    </xf>
    <xf numFmtId="164" fontId="24" fillId="0" borderId="47" xfId="0" applyNumberFormat="1" applyFont="1" applyFill="1" applyBorder="1" applyAlignment="1" applyProtection="1">
      <alignment horizontal="right" vertical="center" wrapText="1" indent="1"/>
    </xf>
    <xf numFmtId="164" fontId="25" fillId="0" borderId="7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7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6" xfId="0" applyNumberFormat="1" applyFont="1" applyFill="1" applyBorder="1" applyAlignment="1" applyProtection="1">
      <alignment horizontal="right" vertical="center" wrapText="1" indent="1"/>
    </xf>
    <xf numFmtId="164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40" xfId="0" applyFont="1" applyFill="1" applyBorder="1" applyAlignment="1" applyProtection="1">
      <alignment vertical="center"/>
    </xf>
    <xf numFmtId="0" fontId="41" fillId="0" borderId="40" xfId="0" applyFont="1" applyFill="1" applyBorder="1" applyAlignment="1" applyProtection="1">
      <alignment vertical="center"/>
    </xf>
    <xf numFmtId="0" fontId="41" fillId="0" borderId="41" xfId="0" applyFont="1" applyFill="1" applyBorder="1" applyAlignment="1" applyProtection="1">
      <alignment vertical="center"/>
    </xf>
    <xf numFmtId="0" fontId="41" fillId="0" borderId="34" xfId="0" applyFont="1" applyFill="1" applyBorder="1" applyAlignment="1" applyProtection="1">
      <alignment horizontal="center" vertical="center" wrapText="1"/>
    </xf>
    <xf numFmtId="0" fontId="41" fillId="0" borderId="34" xfId="0" applyFont="1" applyFill="1" applyBorder="1" applyAlignment="1" applyProtection="1">
      <alignment horizontal="right" vertical="center" wrapText="1" indent="1"/>
    </xf>
    <xf numFmtId="0" fontId="16" fillId="0" borderId="10" xfId="0" applyFont="1" applyFill="1" applyBorder="1" applyAlignment="1" applyProtection="1">
      <alignment horizontal="center" vertical="center" wrapText="1"/>
    </xf>
    <xf numFmtId="49" fontId="18" fillId="0" borderId="3" xfId="4" applyNumberFormat="1" applyFont="1" applyFill="1" applyBorder="1" applyAlignment="1" applyProtection="1">
      <alignment horizontal="left" vertical="center" wrapText="1" indent="1"/>
    </xf>
    <xf numFmtId="0" fontId="22" fillId="0" borderId="20" xfId="0" applyFont="1" applyBorder="1" applyAlignment="1" applyProtection="1">
      <alignment horizontal="left" vertical="center" wrapText="1" indent="1"/>
    </xf>
    <xf numFmtId="0" fontId="22" fillId="0" borderId="23" xfId="0" applyFont="1" applyBorder="1" applyAlignment="1" applyProtection="1">
      <alignment horizontal="left" vertical="center" wrapText="1" indent="1"/>
    </xf>
    <xf numFmtId="164" fontId="1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32" xfId="0" quotePrefix="1" applyFont="1" applyFill="1" applyBorder="1" applyAlignment="1" applyProtection="1">
      <alignment horizontal="center" vertical="center"/>
    </xf>
    <xf numFmtId="0" fontId="19" fillId="0" borderId="0" xfId="0" applyFont="1" applyFill="1" applyAlignment="1" applyProtection="1">
      <alignment horizontal="right"/>
    </xf>
    <xf numFmtId="164" fontId="7" fillId="0" borderId="35" xfId="0" applyNumberFormat="1" applyFont="1" applyFill="1" applyBorder="1" applyAlignment="1" applyProtection="1">
      <alignment horizontal="center" vertical="center" wrapText="1"/>
    </xf>
    <xf numFmtId="164" fontId="16" fillId="0" borderId="76" xfId="0" applyNumberFormat="1" applyFont="1" applyFill="1" applyBorder="1" applyAlignment="1" applyProtection="1">
      <alignment horizontal="center" vertical="center" wrapText="1"/>
    </xf>
    <xf numFmtId="164" fontId="18" fillId="0" borderId="56" xfId="0" applyNumberFormat="1" applyFont="1" applyFill="1" applyBorder="1" applyAlignment="1" applyProtection="1">
      <alignment vertical="center" wrapText="1"/>
      <protection locked="0"/>
    </xf>
    <xf numFmtId="164" fontId="18" fillId="0" borderId="71" xfId="0" applyNumberFormat="1" applyFont="1" applyFill="1" applyBorder="1" applyAlignment="1" applyProtection="1">
      <alignment vertical="center" wrapText="1"/>
      <protection locked="0"/>
    </xf>
    <xf numFmtId="164" fontId="16" fillId="0" borderId="35" xfId="0" applyNumberFormat="1" applyFont="1" applyFill="1" applyBorder="1" applyAlignment="1" applyProtection="1">
      <alignment vertical="center" wrapText="1"/>
    </xf>
    <xf numFmtId="164" fontId="15" fillId="0" borderId="56" xfId="0" applyNumberFormat="1" applyFont="1" applyFill="1" applyBorder="1" applyAlignment="1" applyProtection="1">
      <alignment vertical="center" wrapText="1"/>
      <protection locked="0"/>
    </xf>
    <xf numFmtId="164" fontId="15" fillId="0" borderId="71" xfId="0" applyNumberFormat="1" applyFont="1" applyFill="1" applyBorder="1" applyAlignment="1" applyProtection="1">
      <alignment vertical="center" wrapText="1"/>
      <protection locked="0"/>
    </xf>
    <xf numFmtId="164" fontId="7" fillId="0" borderId="35" xfId="0" applyNumberFormat="1" applyFont="1" applyFill="1" applyBorder="1" applyAlignment="1" applyProtection="1">
      <alignment vertical="center" wrapText="1"/>
    </xf>
    <xf numFmtId="0" fontId="7" fillId="0" borderId="67" xfId="0" applyFont="1" applyFill="1" applyBorder="1" applyAlignment="1" applyProtection="1">
      <alignment horizontal="center" vertical="center"/>
    </xf>
    <xf numFmtId="0" fontId="7" fillId="0" borderId="38" xfId="0" quotePrefix="1" applyFont="1" applyFill="1" applyBorder="1" applyAlignment="1" applyProtection="1">
      <alignment horizontal="center" vertical="center"/>
    </xf>
    <xf numFmtId="0" fontId="7" fillId="0" borderId="68" xfId="0" applyFont="1" applyFill="1" applyBorder="1" applyAlignment="1" applyProtection="1">
      <alignment horizontal="center" vertical="center" wrapText="1"/>
    </xf>
    <xf numFmtId="0" fontId="16" fillId="0" borderId="35" xfId="0" applyFont="1" applyFill="1" applyBorder="1" applyAlignment="1" applyProtection="1">
      <alignment horizontal="center" vertical="center" wrapText="1"/>
    </xf>
    <xf numFmtId="0" fontId="24" fillId="0" borderId="35" xfId="0" applyFont="1" applyFill="1" applyBorder="1" applyAlignment="1" applyProtection="1">
      <alignment horizontal="left" vertical="center" wrapText="1" indent="1"/>
    </xf>
    <xf numFmtId="0" fontId="18" fillId="0" borderId="67" xfId="4" applyFont="1" applyFill="1" applyBorder="1" applyAlignment="1" applyProtection="1">
      <alignment horizontal="left" vertical="center" wrapText="1" indent="1"/>
    </xf>
    <xf numFmtId="0" fontId="18" fillId="0" borderId="56" xfId="4" applyFont="1" applyFill="1" applyBorder="1" applyAlignment="1" applyProtection="1">
      <alignment horizontal="left" vertical="center" wrapText="1" indent="1"/>
    </xf>
    <xf numFmtId="0" fontId="18" fillId="0" borderId="29" xfId="4" applyFont="1" applyFill="1" applyBorder="1" applyAlignment="1" applyProtection="1">
      <alignment horizontal="left" vertical="center" wrapText="1" indent="1"/>
    </xf>
    <xf numFmtId="0" fontId="18" fillId="0" borderId="70" xfId="4" applyFont="1" applyFill="1" applyBorder="1" applyAlignment="1" applyProtection="1">
      <alignment horizontal="left" vertical="center" wrapText="1" indent="1"/>
    </xf>
    <xf numFmtId="0" fontId="24" fillId="0" borderId="35" xfId="4" applyFont="1" applyFill="1" applyBorder="1" applyAlignment="1" applyProtection="1">
      <alignment horizontal="left" vertical="center" wrapText="1" indent="1"/>
    </xf>
    <xf numFmtId="0" fontId="25" fillId="0" borderId="67" xfId="4" applyFont="1" applyFill="1" applyBorder="1" applyAlignment="1" applyProtection="1">
      <alignment horizontal="left" vertical="center" wrapText="1" indent="1"/>
    </xf>
    <xf numFmtId="0" fontId="25" fillId="0" borderId="76" xfId="4" applyFont="1" applyFill="1" applyBorder="1" applyAlignment="1" applyProtection="1">
      <alignment horizontal="left" vertical="center" wrapText="1" indent="1"/>
    </xf>
    <xf numFmtId="0" fontId="24" fillId="0" borderId="47" xfId="4" applyFont="1" applyFill="1" applyBorder="1" applyAlignment="1" applyProtection="1">
      <alignment horizontal="left" vertical="center" wrapText="1" indent="1"/>
    </xf>
    <xf numFmtId="0" fontId="24" fillId="0" borderId="60" xfId="4" applyFont="1" applyFill="1" applyBorder="1" applyAlignment="1" applyProtection="1">
      <alignment horizontal="left" vertical="center" wrapText="1" indent="1"/>
    </xf>
    <xf numFmtId="0" fontId="25" fillId="0" borderId="53" xfId="4" applyFont="1" applyFill="1" applyBorder="1" applyAlignment="1" applyProtection="1">
      <alignment horizontal="left" vertical="center" wrapText="1" indent="1"/>
    </xf>
    <xf numFmtId="0" fontId="16" fillId="0" borderId="35" xfId="4" applyFont="1" applyFill="1" applyBorder="1" applyAlignment="1" applyProtection="1">
      <alignment horizontal="left" vertical="center" wrapText="1" indent="1"/>
    </xf>
    <xf numFmtId="0" fontId="7" fillId="0" borderId="35" xfId="0" applyFont="1" applyFill="1" applyBorder="1" applyAlignment="1" applyProtection="1">
      <alignment horizontal="left" vertical="center" wrapText="1" indent="1"/>
    </xf>
    <xf numFmtId="0" fontId="4" fillId="0" borderId="47" xfId="0" applyFont="1" applyFill="1" applyBorder="1" applyAlignment="1" applyProtection="1">
      <alignment vertical="center" wrapText="1"/>
    </xf>
    <xf numFmtId="0" fontId="4" fillId="0" borderId="17" xfId="0" applyFont="1" applyFill="1" applyBorder="1" applyAlignment="1" applyProtection="1">
      <alignment horizontal="left" vertical="center"/>
    </xf>
    <xf numFmtId="0" fontId="13" fillId="0" borderId="60" xfId="0" applyFont="1" applyFill="1" applyBorder="1" applyAlignment="1" applyProtection="1">
      <alignment vertical="center" wrapText="1"/>
    </xf>
    <xf numFmtId="0" fontId="4" fillId="0" borderId="75" xfId="0" applyFont="1" applyFill="1" applyBorder="1" applyAlignment="1" applyProtection="1">
      <alignment vertical="center" wrapText="1"/>
    </xf>
    <xf numFmtId="0" fontId="4" fillId="0" borderId="18" xfId="0" applyFont="1" applyFill="1" applyBorder="1" applyAlignment="1" applyProtection="1">
      <alignment vertical="center" wrapText="1"/>
    </xf>
    <xf numFmtId="0" fontId="4" fillId="0" borderId="16" xfId="0" applyFont="1" applyFill="1" applyBorder="1" applyAlignment="1" applyProtection="1">
      <alignment vertical="center" wrapText="1"/>
    </xf>
    <xf numFmtId="0" fontId="32" fillId="0" borderId="75" xfId="0" applyFont="1" applyBorder="1" applyAlignment="1" applyProtection="1">
      <alignment horizontal="center" wrapText="1"/>
    </xf>
    <xf numFmtId="0" fontId="24" fillId="0" borderId="75" xfId="4" applyFont="1" applyFill="1" applyBorder="1" applyAlignment="1" applyProtection="1">
      <alignment horizontal="left" vertical="center" wrapText="1" indent="1"/>
    </xf>
    <xf numFmtId="0" fontId="34" fillId="0" borderId="16" xfId="0" applyFont="1" applyBorder="1" applyAlignment="1" applyProtection="1">
      <alignment horizontal="left" wrapText="1" indent="1"/>
    </xf>
    <xf numFmtId="164" fontId="15" fillId="0" borderId="0" xfId="0" applyNumberFormat="1" applyFont="1" applyFill="1" applyAlignment="1" applyProtection="1">
      <alignment horizontal="right" vertical="center" wrapText="1"/>
    </xf>
    <xf numFmtId="0" fontId="0" fillId="0" borderId="0" xfId="0" applyFill="1" applyAlignment="1" applyProtection="1">
      <alignment horizontal="right" vertical="center" wrapText="1"/>
    </xf>
    <xf numFmtId="0" fontId="24" fillId="0" borderId="68" xfId="4" applyFont="1" applyFill="1" applyBorder="1" applyAlignment="1" applyProtection="1">
      <alignment horizontal="left" vertical="center" wrapText="1" indent="1"/>
    </xf>
    <xf numFmtId="0" fontId="25" fillId="0" borderId="70" xfId="4" applyFont="1" applyFill="1" applyBorder="1" applyAlignment="1" applyProtection="1">
      <alignment horizontal="left" vertical="center" wrapText="1" indent="1"/>
    </xf>
    <xf numFmtId="0" fontId="25" fillId="0" borderId="4" xfId="4" applyFont="1" applyFill="1" applyBorder="1" applyAlignment="1" applyProtection="1">
      <alignment horizontal="left" vertical="center" wrapText="1" indent="1"/>
    </xf>
    <xf numFmtId="0" fontId="9" fillId="0" borderId="47" xfId="0" applyFont="1" applyFill="1" applyBorder="1" applyAlignment="1" applyProtection="1">
      <alignment vertical="center" wrapText="1"/>
    </xf>
    <xf numFmtId="0" fontId="0" fillId="0" borderId="77" xfId="0" applyFill="1" applyBorder="1" applyAlignment="1" applyProtection="1">
      <alignment horizontal="left" vertical="center" wrapText="1"/>
    </xf>
    <xf numFmtId="0" fontId="0" fillId="0" borderId="60" xfId="0" applyFill="1" applyBorder="1" applyAlignment="1" applyProtection="1">
      <alignment vertical="center" wrapText="1"/>
    </xf>
    <xf numFmtId="0" fontId="7" fillId="0" borderId="67" xfId="0" applyFont="1" applyFill="1" applyBorder="1" applyAlignment="1" applyProtection="1">
      <alignment horizontal="center" vertical="center"/>
      <protection locked="0"/>
    </xf>
    <xf numFmtId="0" fontId="7" fillId="0" borderId="38" xfId="0" applyFont="1" applyFill="1" applyBorder="1" applyAlignment="1" applyProtection="1">
      <alignment horizontal="center" vertical="center"/>
      <protection locked="0"/>
    </xf>
    <xf numFmtId="0" fontId="25" fillId="0" borderId="71" xfId="4" applyFont="1" applyFill="1" applyBorder="1" applyAlignment="1" applyProtection="1">
      <alignment horizontal="left" vertical="center" wrapText="1" indent="1"/>
    </xf>
    <xf numFmtId="0" fontId="2" fillId="0" borderId="12" xfId="0" applyFont="1" applyFill="1" applyBorder="1" applyAlignment="1" applyProtection="1">
      <alignment vertical="center" wrapText="1"/>
    </xf>
    <xf numFmtId="0" fontId="25" fillId="0" borderId="7" xfId="4" applyFont="1" applyFill="1" applyBorder="1" applyAlignment="1" applyProtection="1">
      <alignment horizontal="left" vertical="center" wrapText="1" indent="1"/>
    </xf>
    <xf numFmtId="0" fontId="9" fillId="0" borderId="0" xfId="0" applyFont="1" applyFill="1" applyAlignment="1">
      <alignment horizontal="right" vertical="center" wrapText="1"/>
    </xf>
    <xf numFmtId="0" fontId="34" fillId="0" borderId="0" xfId="0" applyFont="1" applyBorder="1" applyAlignment="1" applyProtection="1">
      <alignment wrapText="1"/>
    </xf>
    <xf numFmtId="0" fontId="18" fillId="0" borderId="0" xfId="0" applyFont="1" applyFill="1" applyAlignment="1" applyProtection="1">
      <alignment wrapText="1"/>
    </xf>
    <xf numFmtId="0" fontId="16" fillId="0" borderId="46" xfId="0" applyFont="1" applyFill="1" applyBorder="1" applyAlignment="1" applyProtection="1">
      <alignment horizontal="center" vertical="center" wrapText="1"/>
    </xf>
    <xf numFmtId="0" fontId="16" fillId="0" borderId="18" xfId="0" applyFont="1" applyFill="1" applyBorder="1" applyAlignment="1" applyProtection="1">
      <alignment horizontal="center" vertical="center" wrapText="1"/>
    </xf>
    <xf numFmtId="0" fontId="16" fillId="0" borderId="34" xfId="0" applyFont="1" applyFill="1" applyBorder="1" applyAlignment="1" applyProtection="1">
      <alignment horizontal="right" vertical="center" wrapText="1" indent="1"/>
    </xf>
    <xf numFmtId="0" fontId="16" fillId="0" borderId="5" xfId="0" applyFont="1" applyFill="1" applyBorder="1" applyAlignment="1" applyProtection="1">
      <alignment horizontal="center" vertical="center"/>
    </xf>
    <xf numFmtId="0" fontId="16" fillId="0" borderId="22" xfId="0" quotePrefix="1" applyFont="1" applyFill="1" applyBorder="1" applyAlignment="1" applyProtection="1">
      <alignment horizontal="right" vertical="center" indent="1"/>
    </xf>
    <xf numFmtId="0" fontId="16" fillId="0" borderId="41" xfId="0" applyFont="1" applyFill="1" applyBorder="1" applyAlignment="1" applyProtection="1">
      <alignment vertical="center"/>
    </xf>
    <xf numFmtId="0" fontId="16" fillId="0" borderId="32" xfId="0" applyFont="1" applyFill="1" applyBorder="1" applyAlignment="1" applyProtection="1">
      <alignment horizontal="center" vertical="center"/>
    </xf>
    <xf numFmtId="0" fontId="16" fillId="0" borderId="48" xfId="0" applyFont="1" applyFill="1" applyBorder="1" applyAlignment="1" applyProtection="1">
      <alignment horizontal="right" vertical="center" indent="1"/>
    </xf>
    <xf numFmtId="0" fontId="16" fillId="0" borderId="0" xfId="0" applyFont="1" applyFill="1" applyAlignment="1" applyProtection="1">
      <alignment vertical="center"/>
    </xf>
    <xf numFmtId="0" fontId="16" fillId="0" borderId="34" xfId="0" applyFont="1" applyFill="1" applyBorder="1" applyAlignment="1" applyProtection="1">
      <alignment horizontal="center" vertical="center" wrapText="1"/>
    </xf>
    <xf numFmtId="164" fontId="25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8" xfId="0" applyFont="1" applyFill="1" applyBorder="1" applyAlignment="1" applyProtection="1">
      <alignment horizontal="right" vertical="center" wrapText="1" indent="1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6" xfId="0" applyNumberFormat="1" applyFont="1" applyFill="1" applyBorder="1" applyAlignment="1" applyProtection="1">
      <alignment horizontal="right" vertical="center" wrapText="1" indent="1"/>
    </xf>
    <xf numFmtId="0" fontId="40" fillId="0" borderId="16" xfId="0" applyFont="1" applyFill="1" applyBorder="1" applyAlignment="1" applyProtection="1">
      <alignment horizontal="right" vertical="center" wrapText="1" indent="1"/>
    </xf>
    <xf numFmtId="164" fontId="24" fillId="0" borderId="4" xfId="0" applyNumberFormat="1" applyFont="1" applyFill="1" applyBorder="1" applyAlignment="1" applyProtection="1">
      <alignment horizontal="right" vertical="center" wrapText="1" indent="1"/>
    </xf>
    <xf numFmtId="164" fontId="27" fillId="0" borderId="16" xfId="0" applyNumberFormat="1" applyFont="1" applyFill="1" applyBorder="1" applyAlignment="1" applyProtection="1">
      <alignment horizontal="right" vertical="center" wrapText="1" indent="1"/>
    </xf>
    <xf numFmtId="0" fontId="22" fillId="0" borderId="21" xfId="0" applyFont="1" applyBorder="1" applyAlignment="1" applyProtection="1">
      <alignment horizontal="left" vertical="center" wrapText="1" indent="6"/>
    </xf>
    <xf numFmtId="164" fontId="2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46" xfId="0" applyFont="1" applyFill="1" applyBorder="1" applyAlignment="1" applyProtection="1">
      <alignment horizontal="center" vertical="center" wrapText="1"/>
    </xf>
    <xf numFmtId="0" fontId="16" fillId="0" borderId="77" xfId="0" applyFont="1" applyFill="1" applyBorder="1" applyAlignment="1" applyProtection="1">
      <alignment horizontal="center" vertical="center" wrapText="1"/>
    </xf>
    <xf numFmtId="0" fontId="16" fillId="0" borderId="60" xfId="0" applyFont="1" applyFill="1" applyBorder="1" applyAlignment="1" applyProtection="1">
      <alignment horizontal="center" vertical="center" wrapText="1"/>
    </xf>
    <xf numFmtId="0" fontId="7" fillId="0" borderId="60" xfId="0" applyFont="1" applyFill="1" applyBorder="1" applyAlignment="1" applyProtection="1">
      <alignment horizontal="center" vertical="center" wrapText="1"/>
    </xf>
    <xf numFmtId="164" fontId="16" fillId="0" borderId="60" xfId="0" applyNumberFormat="1" applyFont="1" applyFill="1" applyBorder="1" applyAlignment="1" applyProtection="1">
      <alignment horizontal="right" vertical="center" wrapText="1" indent="1"/>
    </xf>
    <xf numFmtId="0" fontId="18" fillId="0" borderId="56" xfId="4" applyFont="1" applyFill="1" applyBorder="1" applyAlignment="1" applyProtection="1">
      <alignment horizontal="left" indent="7"/>
    </xf>
    <xf numFmtId="0" fontId="22" fillId="0" borderId="56" xfId="0" applyFont="1" applyBorder="1" applyAlignment="1" applyProtection="1">
      <alignment horizontal="left" vertical="center" wrapText="1" indent="6"/>
    </xf>
    <xf numFmtId="0" fontId="18" fillId="0" borderId="70" xfId="4" applyFont="1" applyFill="1" applyBorder="1" applyAlignment="1" applyProtection="1">
      <alignment horizontal="left" vertical="center" wrapText="1" indent="6"/>
    </xf>
    <xf numFmtId="0" fontId="18" fillId="0" borderId="56" xfId="4" applyFont="1" applyFill="1" applyBorder="1" applyAlignment="1" applyProtection="1">
      <alignment horizontal="left" vertical="center" wrapText="1" indent="6"/>
    </xf>
    <xf numFmtId="0" fontId="18" fillId="0" borderId="71" xfId="4" applyFont="1" applyFill="1" applyBorder="1" applyAlignment="1" applyProtection="1">
      <alignment horizontal="left" vertical="center" wrapText="1" indent="6"/>
    </xf>
    <xf numFmtId="0" fontId="22" fillId="0" borderId="70" xfId="0" applyFont="1" applyBorder="1" applyAlignment="1" applyProtection="1">
      <alignment horizontal="left" vertical="center" wrapText="1" indent="1"/>
    </xf>
    <xf numFmtId="0" fontId="22" fillId="0" borderId="56" xfId="0" applyFont="1" applyBorder="1" applyAlignment="1" applyProtection="1">
      <alignment horizontal="left" vertical="center" wrapText="1" indent="1"/>
    </xf>
    <xf numFmtId="0" fontId="22" fillId="0" borderId="71" xfId="0" applyFont="1" applyBorder="1" applyAlignment="1" applyProtection="1">
      <alignment horizontal="left" vertical="center" wrapText="1" indent="6"/>
    </xf>
    <xf numFmtId="0" fontId="23" fillId="0" borderId="47" xfId="0" applyFont="1" applyBorder="1" applyAlignment="1" applyProtection="1">
      <alignment horizontal="left" vertical="center" wrapText="1" indent="1"/>
    </xf>
    <xf numFmtId="0" fontId="22" fillId="0" borderId="72" xfId="0" applyFont="1" applyBorder="1" applyAlignment="1" applyProtection="1">
      <alignment horizontal="left" vertical="center" wrapText="1" indent="1"/>
    </xf>
    <xf numFmtId="0" fontId="22" fillId="0" borderId="43" xfId="0" applyFont="1" applyBorder="1" applyAlignment="1" applyProtection="1">
      <alignment horizontal="left" vertical="center" wrapText="1" indent="1"/>
    </xf>
    <xf numFmtId="0" fontId="23" fillId="0" borderId="35" xfId="0" applyFont="1" applyBorder="1" applyAlignment="1" applyProtection="1">
      <alignment horizontal="left" vertical="center" wrapText="1" indent="1"/>
    </xf>
    <xf numFmtId="0" fontId="22" fillId="0" borderId="29" xfId="0" applyFont="1" applyBorder="1" applyAlignment="1" applyProtection="1">
      <alignment horizontal="left" vertical="center" wrapText="1" indent="1"/>
    </xf>
    <xf numFmtId="164" fontId="24" fillId="0" borderId="5" xfId="0" applyNumberFormat="1" applyFont="1" applyFill="1" applyBorder="1" applyAlignment="1" applyProtection="1">
      <alignment horizontal="right" vertical="center" wrapText="1" indent="1"/>
    </xf>
    <xf numFmtId="164" fontId="25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6" xfId="0" applyNumberFormat="1" applyFont="1" applyFill="1" applyBorder="1" applyAlignment="1" applyProtection="1">
      <alignment horizontal="right" vertical="center" wrapText="1" indent="1"/>
    </xf>
    <xf numFmtId="164" fontId="18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46" xfId="0" applyNumberFormat="1" applyFont="1" applyFill="1" applyBorder="1" applyAlignment="1" applyProtection="1">
      <alignment horizontal="right" vertical="center" wrapText="1" indent="1"/>
    </xf>
    <xf numFmtId="0" fontId="40" fillId="0" borderId="36" xfId="0" applyFont="1" applyFill="1" applyBorder="1" applyAlignment="1" applyProtection="1">
      <alignment horizontal="right" vertical="center" wrapText="1" indent="1"/>
    </xf>
    <xf numFmtId="3" fontId="4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49" fontId="18" fillId="0" borderId="70" xfId="4" applyNumberFormat="1" applyFont="1" applyFill="1" applyBorder="1" applyAlignment="1" applyProtection="1">
      <alignment horizontal="left" vertical="center" wrapText="1" indent="1"/>
    </xf>
    <xf numFmtId="49" fontId="18" fillId="0" borderId="56" xfId="4" applyNumberFormat="1" applyFont="1" applyFill="1" applyBorder="1" applyAlignment="1" applyProtection="1">
      <alignment horizontal="left" vertical="center" wrapText="1" indent="1"/>
    </xf>
    <xf numFmtId="0" fontId="22" fillId="0" borderId="63" xfId="0" applyFont="1" applyBorder="1" applyAlignment="1" applyProtection="1">
      <alignment horizontal="left" vertical="center" wrapText="1" indent="1"/>
    </xf>
    <xf numFmtId="0" fontId="22" fillId="0" borderId="26" xfId="0" applyFont="1" applyBorder="1" applyAlignment="1" applyProtection="1">
      <alignment horizontal="left" vertical="center" wrapText="1" indent="1"/>
    </xf>
    <xf numFmtId="0" fontId="22" fillId="0" borderId="26" xfId="0" applyFont="1" applyBorder="1" applyAlignment="1" applyProtection="1">
      <alignment horizontal="left" vertical="center" wrapText="1" indent="6"/>
    </xf>
    <xf numFmtId="0" fontId="22" fillId="0" borderId="27" xfId="0" applyFont="1" applyBorder="1" applyAlignment="1" applyProtection="1">
      <alignment horizontal="left" vertical="center" wrapText="1" indent="6"/>
    </xf>
    <xf numFmtId="0" fontId="22" fillId="0" borderId="64" xfId="0" applyFont="1" applyBorder="1" applyAlignment="1" applyProtection="1">
      <alignment horizontal="left" vertical="center" wrapText="1" indent="6"/>
    </xf>
    <xf numFmtId="0" fontId="24" fillId="0" borderId="8" xfId="0" applyFont="1" applyFill="1" applyBorder="1" applyAlignment="1" applyProtection="1">
      <alignment horizontal="center" vertical="center" wrapText="1"/>
    </xf>
    <xf numFmtId="0" fontId="16" fillId="0" borderId="1" xfId="4" applyFont="1" applyFill="1" applyBorder="1" applyAlignment="1" applyProtection="1">
      <alignment horizontal="left" vertical="center" wrapText="1" indent="1"/>
    </xf>
    <xf numFmtId="0" fontId="7" fillId="0" borderId="0" xfId="0" quotePrefix="1" applyFont="1" applyFill="1" applyBorder="1" applyAlignment="1" applyProtection="1">
      <alignment horizontal="right" vertical="center" indent="1"/>
    </xf>
    <xf numFmtId="0" fontId="7" fillId="0" borderId="0" xfId="0" applyFont="1" applyFill="1" applyBorder="1" applyAlignment="1" applyProtection="1">
      <alignment horizontal="right" vertical="center" indent="1"/>
    </xf>
    <xf numFmtId="0" fontId="16" fillId="0" borderId="0" xfId="0" quotePrefix="1" applyFont="1" applyFill="1" applyBorder="1" applyAlignment="1" applyProtection="1">
      <alignment horizontal="right" vertical="center" indent="1"/>
    </xf>
    <xf numFmtId="0" fontId="16" fillId="0" borderId="0" xfId="0" applyFont="1" applyFill="1" applyBorder="1" applyAlignment="1" applyProtection="1">
      <alignment horizontal="right" vertical="center" indent="1"/>
    </xf>
    <xf numFmtId="49" fontId="18" fillId="0" borderId="53" xfId="4" applyNumberFormat="1" applyFont="1" applyFill="1" applyBorder="1" applyAlignment="1" applyProtection="1">
      <alignment horizontal="left" vertical="center" wrapText="1" indent="1"/>
    </xf>
    <xf numFmtId="0" fontId="22" fillId="0" borderId="48" xfId="0" applyFont="1" applyBorder="1" applyAlignment="1" applyProtection="1">
      <alignment horizontal="left" vertical="center" wrapText="1" indent="6"/>
    </xf>
    <xf numFmtId="0" fontId="16" fillId="0" borderId="46" xfId="0" applyFont="1" applyFill="1" applyBorder="1" applyAlignment="1" applyProtection="1">
      <alignment horizontal="center" vertical="center" wrapText="1"/>
    </xf>
    <xf numFmtId="49" fontId="16" fillId="0" borderId="22" xfId="0" applyNumberFormat="1" applyFont="1" applyFill="1" applyBorder="1" applyAlignment="1" applyProtection="1">
      <alignment horizontal="right" vertical="center"/>
    </xf>
    <xf numFmtId="49" fontId="16" fillId="0" borderId="48" xfId="0" applyNumberFormat="1" applyFont="1" applyFill="1" applyBorder="1" applyAlignment="1" applyProtection="1">
      <alignment horizontal="right" vertical="center"/>
    </xf>
    <xf numFmtId="0" fontId="16" fillId="0" borderId="5" xfId="0" applyFont="1" applyFill="1" applyBorder="1" applyAlignment="1" applyProtection="1">
      <alignment horizontal="center" vertical="center"/>
      <protection locked="0"/>
    </xf>
    <xf numFmtId="49" fontId="16" fillId="0" borderId="22" xfId="0" applyNumberFormat="1" applyFont="1" applyFill="1" applyBorder="1" applyAlignment="1" applyProtection="1">
      <alignment horizontal="right" vertical="center"/>
      <protection locked="0"/>
    </xf>
    <xf numFmtId="0" fontId="16" fillId="0" borderId="32" xfId="0" applyFont="1" applyFill="1" applyBorder="1" applyAlignment="1" applyProtection="1">
      <alignment horizontal="center" vertical="center"/>
      <protection locked="0"/>
    </xf>
    <xf numFmtId="49" fontId="16" fillId="0" borderId="48" xfId="0" applyNumberFormat="1" applyFont="1" applyFill="1" applyBorder="1" applyAlignment="1" applyProtection="1">
      <alignment horizontal="right" vertical="center"/>
      <protection locked="0"/>
    </xf>
    <xf numFmtId="164" fontId="16" fillId="0" borderId="47" xfId="0" applyNumberFormat="1" applyFont="1" applyFill="1" applyBorder="1" applyAlignment="1" applyProtection="1">
      <alignment horizontal="right" vertical="center" wrapText="1" indent="1"/>
    </xf>
    <xf numFmtId="164" fontId="24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5" xfId="0" applyNumberFormat="1" applyFont="1" applyFill="1" applyBorder="1" applyAlignment="1" applyProtection="1">
      <alignment horizontal="right" vertical="center" wrapText="1" indent="1"/>
    </xf>
    <xf numFmtId="3" fontId="4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Border="1" applyAlignment="1" applyProtection="1">
      <alignment horizontal="right" vertical="center" wrapText="1" indent="1"/>
    </xf>
    <xf numFmtId="0" fontId="23" fillId="0" borderId="8" xfId="0" applyFont="1" applyBorder="1" applyAlignment="1" applyProtection="1">
      <alignment horizontal="center" vertical="center" wrapText="1"/>
    </xf>
    <xf numFmtId="0" fontId="32" fillId="0" borderId="74" xfId="0" applyFont="1" applyBorder="1" applyAlignment="1" applyProtection="1">
      <alignment horizontal="center" wrapText="1"/>
    </xf>
    <xf numFmtId="0" fontId="4" fillId="0" borderId="10" xfId="0" applyFont="1" applyFill="1" applyBorder="1" applyAlignment="1" applyProtection="1">
      <alignment horizontal="left" vertical="center"/>
    </xf>
    <xf numFmtId="0" fontId="13" fillId="0" borderId="38" xfId="0" applyFont="1" applyFill="1" applyBorder="1" applyAlignment="1" applyProtection="1">
      <alignment vertical="center" wrapText="1"/>
    </xf>
    <xf numFmtId="0" fontId="4" fillId="0" borderId="78" xfId="0" applyFont="1" applyFill="1" applyBorder="1" applyAlignment="1" applyProtection="1">
      <alignment vertical="center" wrapText="1"/>
    </xf>
    <xf numFmtId="3" fontId="4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79" xfId="0" applyFont="1" applyFill="1" applyBorder="1" applyAlignment="1" applyProtection="1">
      <alignment horizontal="left" vertical="center"/>
    </xf>
    <xf numFmtId="0" fontId="13" fillId="0" borderId="46" xfId="0" applyFont="1" applyFill="1" applyBorder="1" applyAlignment="1" applyProtection="1">
      <alignment vertical="center" wrapText="1"/>
    </xf>
    <xf numFmtId="0" fontId="0" fillId="0" borderId="36" xfId="0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vertical="center" wrapText="1"/>
    </xf>
    <xf numFmtId="164" fontId="2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7" xfId="0" applyNumberFormat="1" applyFont="1" applyFill="1" applyBorder="1" applyAlignment="1" applyProtection="1">
      <alignment horizontal="right" vertical="center" wrapText="1" indent="1"/>
    </xf>
    <xf numFmtId="164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0" xfId="0" applyNumberFormat="1" applyFont="1" applyFill="1" applyBorder="1" applyAlignment="1" applyProtection="1">
      <alignment horizontal="right" vertical="center" wrapText="1" indent="1"/>
    </xf>
    <xf numFmtId="0" fontId="0" fillId="0" borderId="25" xfId="0" applyFill="1" applyBorder="1" applyAlignment="1" applyProtection="1">
      <alignment horizontal="right" vertical="center" wrapText="1" indent="1"/>
    </xf>
    <xf numFmtId="3" fontId="4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25" xfId="0" applyFill="1" applyBorder="1" applyAlignment="1">
      <alignment vertical="center" wrapText="1"/>
    </xf>
    <xf numFmtId="3" fontId="4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68" xfId="0" applyFont="1" applyFill="1" applyBorder="1" applyAlignment="1" applyProtection="1">
      <alignment horizontal="center" vertical="center" wrapText="1"/>
    </xf>
    <xf numFmtId="0" fontId="34" fillId="0" borderId="47" xfId="0" applyFont="1" applyBorder="1" applyAlignment="1" applyProtection="1">
      <alignment horizontal="left" wrapText="1" indent="1"/>
    </xf>
    <xf numFmtId="0" fontId="16" fillId="0" borderId="61" xfId="0" applyFont="1" applyFill="1" applyBorder="1" applyAlignment="1" applyProtection="1">
      <alignment horizontal="center" vertical="center" wrapText="1"/>
    </xf>
    <xf numFmtId="0" fontId="16" fillId="0" borderId="25" xfId="0" applyFont="1" applyFill="1" applyBorder="1" applyAlignment="1" applyProtection="1">
      <alignment horizontal="center" vertical="center" wrapText="1"/>
    </xf>
    <xf numFmtId="164" fontId="7" fillId="0" borderId="27" xfId="0" applyNumberFormat="1" applyFont="1" applyFill="1" applyBorder="1" applyAlignment="1" applyProtection="1">
      <alignment horizontal="center" vertical="center" wrapText="1"/>
    </xf>
    <xf numFmtId="164" fontId="18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1" xfId="0" applyNumberFormat="1" applyFont="1" applyFill="1" applyBorder="1" applyAlignment="1" applyProtection="1">
      <alignment horizontal="right" vertical="center" wrapText="1" indent="1"/>
    </xf>
    <xf numFmtId="164" fontId="25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5" xfId="0" applyNumberFormat="1" applyFont="1" applyFill="1" applyBorder="1" applyAlignment="1" applyProtection="1">
      <alignment horizontal="right" vertical="center" wrapText="1" indent="1"/>
    </xf>
    <xf numFmtId="0" fontId="18" fillId="0" borderId="71" xfId="4" applyFont="1" applyFill="1" applyBorder="1" applyAlignment="1" applyProtection="1">
      <alignment horizontal="left" vertical="center" wrapText="1" indent="1"/>
    </xf>
    <xf numFmtId="0" fontId="24" fillId="0" borderId="0" xfId="4" applyFont="1" applyFill="1" applyBorder="1" applyAlignment="1" applyProtection="1">
      <alignment horizontal="left" vertical="center" wrapText="1" indent="1"/>
    </xf>
    <xf numFmtId="164" fontId="2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0" xfId="0" applyFill="1" applyBorder="1" applyAlignment="1" applyProtection="1">
      <alignment horizontal="right" vertical="center" wrapText="1" indent="1"/>
    </xf>
    <xf numFmtId="164" fontId="18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Border="1" applyAlignment="1">
      <alignment vertical="center" wrapText="1"/>
    </xf>
    <xf numFmtId="0" fontId="4" fillId="0" borderId="38" xfId="0" applyFont="1" applyFill="1" applyBorder="1" applyAlignment="1" applyProtection="1">
      <alignment vertical="center" wrapText="1"/>
    </xf>
    <xf numFmtId="3" fontId="4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61" xfId="0" applyNumberFormat="1" applyFont="1" applyFill="1" applyBorder="1" applyAlignment="1" applyProtection="1">
      <alignment horizontal="right" vertical="center" wrapText="1" indent="1"/>
    </xf>
    <xf numFmtId="0" fontId="0" fillId="0" borderId="62" xfId="0" applyFill="1" applyBorder="1" applyAlignment="1">
      <alignment vertical="center" wrapText="1"/>
    </xf>
    <xf numFmtId="0" fontId="16" fillId="0" borderId="67" xfId="0" applyFont="1" applyFill="1" applyBorder="1" applyAlignment="1" applyProtection="1">
      <alignment horizontal="center" vertical="center"/>
      <protection locked="0"/>
    </xf>
    <xf numFmtId="0" fontId="16" fillId="0" borderId="53" xfId="0" applyFont="1" applyFill="1" applyBorder="1" applyAlignment="1" applyProtection="1">
      <alignment horizontal="center" vertical="center"/>
      <protection locked="0"/>
    </xf>
    <xf numFmtId="49" fontId="16" fillId="0" borderId="63" xfId="0" applyNumberFormat="1" applyFont="1" applyFill="1" applyBorder="1" applyAlignment="1" applyProtection="1">
      <alignment horizontal="right" vertical="center"/>
      <protection locked="0"/>
    </xf>
    <xf numFmtId="49" fontId="16" fillId="0" borderId="62" xfId="0" applyNumberFormat="1" applyFont="1" applyFill="1" applyBorder="1" applyAlignment="1" applyProtection="1">
      <alignment horizontal="right" vertical="center"/>
      <protection locked="0"/>
    </xf>
    <xf numFmtId="164" fontId="18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5" xfId="0" applyNumberFormat="1" applyFont="1" applyFill="1" applyBorder="1" applyAlignment="1" applyProtection="1">
      <alignment horizontal="right" vertical="center" wrapText="1" indent="1"/>
    </xf>
    <xf numFmtId="164" fontId="18" fillId="0" borderId="7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1" xfId="0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0" xfId="0" applyFont="1" applyFill="1" applyBorder="1" applyAlignment="1" applyProtection="1">
      <alignment horizontal="right" vertical="center" wrapText="1" indent="1"/>
    </xf>
    <xf numFmtId="0" fontId="24" fillId="0" borderId="36" xfId="0" applyFont="1" applyFill="1" applyBorder="1" applyAlignment="1" applyProtection="1">
      <alignment horizontal="center" vertical="center" wrapText="1"/>
    </xf>
    <xf numFmtId="0" fontId="40" fillId="0" borderId="36" xfId="0" applyFont="1" applyFill="1" applyBorder="1" applyAlignment="1" applyProtection="1">
      <alignment horizontal="left" vertical="center" wrapText="1"/>
    </xf>
    <xf numFmtId="0" fontId="40" fillId="0" borderId="0" xfId="0" applyFont="1" applyFill="1" applyBorder="1" applyAlignment="1" applyProtection="1">
      <alignment vertical="center" wrapText="1"/>
    </xf>
    <xf numFmtId="0" fontId="22" fillId="0" borderId="7" xfId="0" applyFont="1" applyBorder="1" applyAlignment="1" applyProtection="1">
      <alignment horizontal="left" vertical="center" wrapText="1" indent="6"/>
    </xf>
    <xf numFmtId="0" fontId="22" fillId="0" borderId="52" xfId="0" applyFont="1" applyBorder="1" applyAlignment="1" applyProtection="1">
      <alignment horizontal="left" vertical="center" wrapText="1" indent="1"/>
    </xf>
    <xf numFmtId="0" fontId="23" fillId="0" borderId="39" xfId="0" applyFont="1" applyBorder="1" applyAlignment="1" applyProtection="1">
      <alignment horizontal="left" vertical="center" wrapText="1" indent="1"/>
    </xf>
    <xf numFmtId="0" fontId="18" fillId="0" borderId="21" xfId="4" applyFont="1" applyFill="1" applyBorder="1" applyAlignment="1" applyProtection="1">
      <alignment horizontal="left" vertical="center" wrapText="1" indent="6"/>
    </xf>
    <xf numFmtId="0" fontId="18" fillId="0" borderId="31" xfId="4" applyFont="1" applyFill="1" applyBorder="1" applyAlignment="1" applyProtection="1">
      <alignment horizontal="left" vertical="center" wrapText="1" indent="1"/>
    </xf>
    <xf numFmtId="0" fontId="22" fillId="0" borderId="44" xfId="0" applyFont="1" applyBorder="1" applyAlignment="1" applyProtection="1">
      <alignment horizontal="left" vertical="center" wrapText="1" indent="1"/>
    </xf>
    <xf numFmtId="49" fontId="18" fillId="0" borderId="1" xfId="4" applyNumberFormat="1" applyFont="1" applyFill="1" applyBorder="1" applyAlignment="1" applyProtection="1">
      <alignment horizontal="left" vertical="center" wrapText="1" indent="1"/>
    </xf>
    <xf numFmtId="0" fontId="40" fillId="0" borderId="3" xfId="0" applyFont="1" applyFill="1" applyBorder="1" applyAlignment="1" applyProtection="1">
      <alignment horizontal="right" vertical="center" wrapText="1" indent="1"/>
    </xf>
    <xf numFmtId="164" fontId="27" fillId="0" borderId="29" xfId="0" applyNumberFormat="1" applyFont="1" applyFill="1" applyBorder="1" applyAlignment="1" applyProtection="1">
      <alignment horizontal="right" vertical="center" wrapText="1" indent="1"/>
    </xf>
    <xf numFmtId="0" fontId="8" fillId="0" borderId="1" xfId="0" applyFont="1" applyFill="1" applyBorder="1" applyAlignment="1" applyProtection="1">
      <alignment vertical="center" wrapText="1"/>
    </xf>
    <xf numFmtId="0" fontId="22" fillId="0" borderId="39" xfId="0" applyFont="1" applyBorder="1" applyAlignment="1" applyProtection="1">
      <alignment horizontal="left" vertical="center" wrapText="1" indent="1"/>
    </xf>
    <xf numFmtId="164" fontId="18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51" xfId="0" applyFont="1" applyBorder="1" applyAlignment="1" applyProtection="1">
      <alignment horizontal="left" vertical="center" wrapText="1" indent="1"/>
    </xf>
    <xf numFmtId="0" fontId="18" fillId="0" borderId="61" xfId="0" applyFont="1" applyFill="1" applyBorder="1" applyAlignment="1" applyProtection="1">
      <alignment horizontal="right" vertical="center" wrapText="1" indent="1"/>
    </xf>
    <xf numFmtId="0" fontId="16" fillId="0" borderId="65" xfId="0" applyFont="1" applyFill="1" applyBorder="1" applyAlignment="1" applyProtection="1">
      <alignment horizontal="center" vertical="center" wrapText="1"/>
    </xf>
    <xf numFmtId="164" fontId="25" fillId="0" borderId="4" xfId="0" applyNumberFormat="1" applyFont="1" applyFill="1" applyBorder="1" applyAlignment="1" applyProtection="1">
      <alignment horizontal="right" vertical="center" wrapText="1" indent="1"/>
    </xf>
    <xf numFmtId="164" fontId="25" fillId="0" borderId="5" xfId="0" applyNumberFormat="1" applyFont="1" applyFill="1" applyBorder="1" applyAlignment="1" applyProtection="1">
      <alignment horizontal="right" vertical="center" wrapText="1" indent="1"/>
    </xf>
    <xf numFmtId="49" fontId="18" fillId="0" borderId="1" xfId="0" applyNumberFormat="1" applyFont="1" applyFill="1" applyBorder="1" applyAlignment="1" applyProtection="1">
      <alignment horizontal="center" vertical="center" wrapText="1"/>
    </xf>
    <xf numFmtId="164" fontId="2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7" xfId="0" applyFont="1" applyFill="1" applyBorder="1" applyAlignment="1" applyProtection="1">
      <alignment horizontal="center" vertical="center" wrapText="1"/>
    </xf>
    <xf numFmtId="0" fontId="38" fillId="0" borderId="70" xfId="0" applyFont="1" applyBorder="1" applyAlignment="1" applyProtection="1">
      <alignment horizontal="left" vertical="center" wrapText="1" indent="1"/>
    </xf>
    <xf numFmtId="0" fontId="38" fillId="0" borderId="56" xfId="0" applyFont="1" applyBorder="1" applyAlignment="1" applyProtection="1">
      <alignment horizontal="left" vertical="center" wrapText="1" indent="1"/>
    </xf>
    <xf numFmtId="0" fontId="22" fillId="0" borderId="71" xfId="0" applyFont="1" applyBorder="1" applyAlignment="1" applyProtection="1">
      <alignment horizontal="left" vertical="center" wrapText="1" indent="1"/>
    </xf>
    <xf numFmtId="164" fontId="30" fillId="0" borderId="63" xfId="0" applyNumberFormat="1" applyFont="1" applyFill="1" applyBorder="1" applyAlignment="1" applyProtection="1">
      <alignment horizontal="right" vertical="center" wrapText="1" indent="1"/>
    </xf>
    <xf numFmtId="164" fontId="30" fillId="0" borderId="26" xfId="0" applyNumberFormat="1" applyFont="1" applyFill="1" applyBorder="1" applyAlignment="1" applyProtection="1">
      <alignment horizontal="right" vertical="center" wrapText="1" indent="1"/>
    </xf>
    <xf numFmtId="164" fontId="18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49" fontId="18" fillId="0" borderId="32" xfId="4" applyNumberFormat="1" applyFont="1" applyFill="1" applyBorder="1" applyAlignment="1" applyProtection="1">
      <alignment horizontal="left" vertical="center" indent="1"/>
    </xf>
    <xf numFmtId="49" fontId="18" fillId="0" borderId="2" xfId="4" applyNumberFormat="1" applyFont="1" applyFill="1" applyBorder="1" applyAlignment="1" applyProtection="1">
      <alignment horizontal="left" vertical="center" indent="1"/>
    </xf>
    <xf numFmtId="49" fontId="18" fillId="0" borderId="5" xfId="4" applyNumberFormat="1" applyFont="1" applyFill="1" applyBorder="1" applyAlignment="1" applyProtection="1">
      <alignment horizontal="left" vertical="center" indent="1"/>
    </xf>
    <xf numFmtId="164" fontId="25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68" xfId="0" applyFont="1" applyFill="1" applyBorder="1" applyAlignment="1" applyProtection="1">
      <alignment horizontal="right" vertical="center" wrapText="1" indent="1"/>
    </xf>
    <xf numFmtId="164" fontId="24" fillId="0" borderId="67" xfId="0" applyNumberFormat="1" applyFont="1" applyFill="1" applyBorder="1" applyAlignment="1" applyProtection="1">
      <alignment horizontal="right" vertical="center" wrapText="1" indent="1"/>
    </xf>
    <xf numFmtId="164" fontId="18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70" xfId="0" applyNumberFormat="1" applyFont="1" applyFill="1" applyBorder="1" applyAlignment="1" applyProtection="1">
      <alignment horizontal="right" vertical="center" wrapText="1" indent="1"/>
    </xf>
    <xf numFmtId="164" fontId="25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70" xfId="0" applyNumberFormat="1" applyFont="1" applyFill="1" applyBorder="1" applyAlignment="1" applyProtection="1">
      <alignment horizontal="right" vertical="center" wrapText="1" indent="1"/>
    </xf>
    <xf numFmtId="164" fontId="25" fillId="0" borderId="67" xfId="0" applyNumberFormat="1" applyFont="1" applyFill="1" applyBorder="1" applyAlignment="1" applyProtection="1">
      <alignment horizontal="right" vertical="center" wrapText="1" indent="1"/>
    </xf>
    <xf numFmtId="0" fontId="28" fillId="0" borderId="25" xfId="0" applyFont="1" applyFill="1" applyBorder="1" applyAlignment="1" applyProtection="1">
      <alignment horizontal="right" vertical="center" wrapText="1" indent="1"/>
    </xf>
    <xf numFmtId="0" fontId="19" fillId="0" borderId="3" xfId="0" applyFont="1" applyFill="1" applyBorder="1" applyAlignment="1" applyProtection="1">
      <alignment horizontal="center" vertical="center" wrapText="1"/>
    </xf>
    <xf numFmtId="164" fontId="24" fillId="0" borderId="24" xfId="0" applyNumberFormat="1" applyFont="1" applyFill="1" applyBorder="1" applyAlignment="1" applyProtection="1">
      <alignment horizontal="right" vertical="center" wrapText="1" indent="1"/>
    </xf>
    <xf numFmtId="0" fontId="16" fillId="0" borderId="55" xfId="0" applyFont="1" applyFill="1" applyBorder="1" applyAlignment="1" applyProtection="1">
      <alignment horizontal="center" vertical="center" wrapText="1"/>
    </xf>
    <xf numFmtId="0" fontId="16" fillId="0" borderId="40" xfId="0" applyFont="1" applyFill="1" applyBorder="1" applyAlignment="1" applyProtection="1">
      <alignment horizontal="center" vertical="center" wrapText="1"/>
    </xf>
    <xf numFmtId="0" fontId="16" fillId="0" borderId="79" xfId="0" applyFont="1" applyFill="1" applyBorder="1" applyAlignment="1" applyProtection="1">
      <alignment horizontal="center" vertical="center" wrapText="1"/>
    </xf>
    <xf numFmtId="0" fontId="38" fillId="0" borderId="22" xfId="0" applyFont="1" applyBorder="1" applyAlignment="1" applyProtection="1">
      <alignment horizontal="left" vertical="center" wrapText="1" indent="1"/>
    </xf>
    <xf numFmtId="9" fontId="35" fillId="0" borderId="0" xfId="6" applyFont="1" applyAlignment="1" applyProtection="1">
      <alignment horizontal="right" vertical="top"/>
      <protection locked="0"/>
    </xf>
    <xf numFmtId="9" fontId="7" fillId="0" borderId="22" xfId="6" applyFont="1" applyFill="1" applyBorder="1" applyAlignment="1" applyProtection="1">
      <alignment horizontal="right" vertical="center"/>
      <protection locked="0"/>
    </xf>
    <xf numFmtId="9" fontId="7" fillId="0" borderId="48" xfId="6" applyFont="1" applyFill="1" applyBorder="1" applyAlignment="1" applyProtection="1">
      <alignment horizontal="right" vertical="center"/>
      <protection locked="0"/>
    </xf>
    <xf numFmtId="9" fontId="7" fillId="0" borderId="48" xfId="6" applyFont="1" applyFill="1" applyBorder="1" applyAlignment="1" applyProtection="1">
      <alignment horizontal="right" vertical="center"/>
    </xf>
    <xf numFmtId="0" fontId="28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8" fillId="0" borderId="0" xfId="0" applyFont="1" applyAlignment="1"/>
    <xf numFmtId="0" fontId="0" fillId="0" borderId="2" xfId="0" applyBorder="1"/>
    <xf numFmtId="166" fontId="0" fillId="0" borderId="0" xfId="1" applyNumberFormat="1" applyFont="1"/>
    <xf numFmtId="166" fontId="0" fillId="0" borderId="2" xfId="1" applyNumberFormat="1" applyFont="1" applyBorder="1" applyAlignment="1">
      <alignment horizontal="right"/>
    </xf>
    <xf numFmtId="0" fontId="28" fillId="0" borderId="13" xfId="0" applyFont="1" applyBorder="1" applyAlignment="1">
      <alignment horizontal="center" vertical="center"/>
    </xf>
    <xf numFmtId="166" fontId="28" fillId="0" borderId="5" xfId="1" applyNumberFormat="1" applyFont="1" applyBorder="1" applyAlignment="1">
      <alignment horizontal="center" vertical="center"/>
    </xf>
    <xf numFmtId="166" fontId="28" fillId="0" borderId="5" xfId="1" applyNumberFormat="1" applyFont="1" applyBorder="1" applyAlignment="1">
      <alignment horizontal="center" wrapText="1"/>
    </xf>
    <xf numFmtId="0" fontId="0" fillId="0" borderId="9" xfId="0" applyBorder="1"/>
    <xf numFmtId="0" fontId="28" fillId="0" borderId="14" xfId="0" applyFont="1" applyBorder="1"/>
    <xf numFmtId="166" fontId="28" fillId="0" borderId="32" xfId="1" applyNumberFormat="1" applyFont="1" applyBorder="1" applyAlignment="1">
      <alignment horizontal="right"/>
    </xf>
    <xf numFmtId="0" fontId="0" fillId="0" borderId="4" xfId="0" applyBorder="1"/>
    <xf numFmtId="0" fontId="28" fillId="0" borderId="6" xfId="0" applyFont="1" applyBorder="1" applyAlignment="1">
      <alignment horizontal="center" vertical="center" wrapText="1"/>
    </xf>
    <xf numFmtId="0" fontId="0" fillId="0" borderId="11" xfId="0" applyBorder="1"/>
    <xf numFmtId="0" fontId="0" fillId="0" borderId="14" xfId="0" applyBorder="1"/>
    <xf numFmtId="164" fontId="10" fillId="0" borderId="0" xfId="5" applyNumberFormat="1" applyFill="1" applyAlignment="1" applyProtection="1">
      <alignment vertical="center"/>
    </xf>
    <xf numFmtId="164" fontId="24" fillId="0" borderId="68" xfId="0" applyNumberFormat="1" applyFont="1" applyFill="1" applyBorder="1" applyAlignment="1" applyProtection="1">
      <alignment horizontal="right" vertical="center" wrapText="1" indent="1"/>
    </xf>
    <xf numFmtId="164" fontId="24" fillId="0" borderId="48" xfId="0" applyNumberFormat="1" applyFont="1" applyFill="1" applyBorder="1" applyAlignment="1" applyProtection="1">
      <alignment horizontal="right" vertical="center" wrapText="1" indent="1"/>
    </xf>
    <xf numFmtId="0" fontId="24" fillId="0" borderId="77" xfId="0" applyFont="1" applyFill="1" applyBorder="1" applyAlignment="1" applyProtection="1">
      <alignment horizontal="center" vertical="center" wrapText="1"/>
    </xf>
    <xf numFmtId="0" fontId="22" fillId="0" borderId="67" xfId="0" applyFont="1" applyBorder="1" applyAlignment="1" applyProtection="1">
      <alignment horizontal="left" vertical="center" wrapText="1" indent="1"/>
    </xf>
    <xf numFmtId="164" fontId="1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52" xfId="0" applyNumberFormat="1" applyFont="1" applyFill="1" applyBorder="1" applyAlignment="1" applyProtection="1">
      <alignment horizontal="right" vertical="center" wrapText="1" indent="1"/>
    </xf>
    <xf numFmtId="164" fontId="18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51" xfId="0" applyNumberFormat="1" applyFont="1" applyFill="1" applyBorder="1" applyAlignment="1" applyProtection="1">
      <alignment horizontal="right" vertical="center" wrapText="1" indent="1"/>
    </xf>
    <xf numFmtId="164" fontId="18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9" xfId="0" applyNumberFormat="1" applyFont="1" applyFill="1" applyBorder="1" applyAlignment="1" applyProtection="1">
      <alignment horizontal="right" vertical="center" wrapText="1" indent="1"/>
    </xf>
    <xf numFmtId="164" fontId="27" fillId="0" borderId="1" xfId="0" applyNumberFormat="1" applyFont="1" applyFill="1" applyBorder="1" applyAlignment="1" applyProtection="1">
      <alignment horizontal="right" vertical="center" wrapText="1" indent="1"/>
    </xf>
    <xf numFmtId="0" fontId="40" fillId="0" borderId="1" xfId="0" applyFont="1" applyFill="1" applyBorder="1" applyAlignment="1" applyProtection="1">
      <alignment horizontal="right" vertical="center" wrapText="1" indent="1"/>
    </xf>
    <xf numFmtId="3" fontId="4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vertical="center" wrapText="1" indent="1"/>
    </xf>
    <xf numFmtId="164" fontId="24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0" applyFont="1" applyFill="1" applyBorder="1" applyAlignment="1" applyProtection="1">
      <alignment vertical="center" wrapText="1"/>
    </xf>
    <xf numFmtId="0" fontId="25" fillId="0" borderId="46" xfId="0" applyFont="1" applyFill="1" applyBorder="1" applyAlignment="1" applyProtection="1">
      <alignment horizontal="center" vertical="center" wrapText="1"/>
    </xf>
    <xf numFmtId="0" fontId="16" fillId="0" borderId="59" xfId="0" applyFont="1" applyFill="1" applyBorder="1" applyAlignment="1" applyProtection="1">
      <alignment horizontal="center" vertical="center" wrapText="1"/>
    </xf>
    <xf numFmtId="0" fontId="16" fillId="0" borderId="39" xfId="0" applyFont="1" applyFill="1" applyBorder="1" applyAlignment="1" applyProtection="1">
      <alignment horizontal="center" vertical="center" wrapText="1"/>
    </xf>
    <xf numFmtId="164" fontId="18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57" xfId="0" applyNumberFormat="1" applyFont="1" applyFill="1" applyBorder="1" applyAlignment="1" applyProtection="1">
      <alignment horizontal="right" vertical="center"/>
      <protection locked="0"/>
    </xf>
    <xf numFmtId="0" fontId="4" fillId="0" borderId="60" xfId="0" applyFont="1" applyFill="1" applyBorder="1" applyAlignment="1" applyProtection="1">
      <alignment vertical="center" wrapText="1"/>
    </xf>
    <xf numFmtId="0" fontId="34" fillId="0" borderId="35" xfId="0" applyFont="1" applyBorder="1" applyAlignment="1" applyProtection="1">
      <alignment horizontal="left" wrapText="1" indent="1"/>
    </xf>
    <xf numFmtId="0" fontId="0" fillId="0" borderId="12" xfId="0" applyBorder="1"/>
    <xf numFmtId="0" fontId="0" fillId="0" borderId="7" xfId="0" applyBorder="1"/>
    <xf numFmtId="0" fontId="28" fillId="0" borderId="2" xfId="0" applyFont="1" applyBorder="1" applyAlignment="1">
      <alignment horizontal="center" vertical="center" wrapText="1"/>
    </xf>
    <xf numFmtId="0" fontId="28" fillId="0" borderId="32" xfId="0" applyFont="1" applyBorder="1"/>
    <xf numFmtId="0" fontId="29" fillId="0" borderId="0" xfId="0" applyFont="1"/>
    <xf numFmtId="49" fontId="7" fillId="0" borderId="22" xfId="6" applyNumberFormat="1" applyFont="1" applyFill="1" applyBorder="1" applyAlignment="1" applyProtection="1">
      <alignment horizontal="right" vertical="center"/>
    </xf>
    <xf numFmtId="49" fontId="7" fillId="0" borderId="22" xfId="6" applyNumberFormat="1" applyFont="1" applyFill="1" applyBorder="1" applyAlignment="1" applyProtection="1">
      <alignment horizontal="right" vertical="center"/>
      <protection locked="0"/>
    </xf>
    <xf numFmtId="0" fontId="7" fillId="0" borderId="48" xfId="6" applyNumberFormat="1" applyFont="1" applyFill="1" applyBorder="1" applyAlignment="1" applyProtection="1">
      <alignment horizontal="right" vertical="center"/>
      <protection locked="0"/>
    </xf>
    <xf numFmtId="49" fontId="7" fillId="0" borderId="48" xfId="6" applyNumberFormat="1" applyFont="1" applyFill="1" applyBorder="1" applyAlignment="1" applyProtection="1">
      <alignment horizontal="right" vertical="center"/>
      <protection locked="0"/>
    </xf>
    <xf numFmtId="49" fontId="16" fillId="0" borderId="16" xfId="0" applyNumberFormat="1" applyFont="1" applyFill="1" applyBorder="1" applyAlignment="1" applyProtection="1">
      <alignment horizontal="right" vertical="center" wrapText="1" indent="1"/>
    </xf>
    <xf numFmtId="0" fontId="28" fillId="0" borderId="16" xfId="0" applyFont="1" applyFill="1" applyBorder="1" applyAlignment="1" applyProtection="1">
      <alignment horizontal="right" vertical="center" wrapText="1" indent="1"/>
    </xf>
    <xf numFmtId="164" fontId="41" fillId="0" borderId="0" xfId="4" applyNumberFormat="1" applyFont="1" applyFill="1" applyBorder="1" applyAlignment="1" applyProtection="1">
      <alignment horizontal="center" vertical="center"/>
    </xf>
    <xf numFmtId="0" fontId="42" fillId="0" borderId="0" xfId="4" applyFont="1" applyFill="1" applyAlignment="1">
      <alignment wrapText="1"/>
    </xf>
    <xf numFmtId="0" fontId="42" fillId="0" borderId="0" xfId="4" applyFont="1" applyFill="1"/>
    <xf numFmtId="0" fontId="44" fillId="0" borderId="0" xfId="0" applyFont="1" applyFill="1" applyBorder="1" applyAlignment="1" applyProtection="1">
      <alignment horizontal="right" vertical="center"/>
    </xf>
    <xf numFmtId="0" fontId="41" fillId="0" borderId="17" xfId="4" applyFont="1" applyFill="1" applyBorder="1" applyAlignment="1" applyProtection="1">
      <alignment horizontal="center" vertical="center" wrapText="1"/>
    </xf>
    <xf numFmtId="0" fontId="41" fillId="0" borderId="18" xfId="4" applyFont="1" applyFill="1" applyBorder="1" applyAlignment="1" applyProtection="1">
      <alignment horizontal="center" vertical="center" wrapText="1"/>
    </xf>
    <xf numFmtId="0" fontId="41" fillId="0" borderId="68" xfId="4" applyFont="1" applyFill="1" applyBorder="1" applyAlignment="1" applyProtection="1">
      <alignment horizontal="center" vertical="center" wrapText="1"/>
    </xf>
    <xf numFmtId="0" fontId="41" fillId="0" borderId="15" xfId="4" applyFont="1" applyFill="1" applyBorder="1" applyAlignment="1" applyProtection="1">
      <alignment horizontal="center" vertical="center" wrapText="1"/>
    </xf>
    <xf numFmtId="0" fontId="41" fillId="0" borderId="16" xfId="4" applyFont="1" applyFill="1" applyBorder="1" applyAlignment="1" applyProtection="1">
      <alignment horizontal="center" vertical="center" wrapText="1"/>
    </xf>
    <xf numFmtId="0" fontId="41" fillId="0" borderId="35" xfId="4" applyFont="1" applyFill="1" applyBorder="1" applyAlignment="1" applyProtection="1">
      <alignment horizontal="center" vertical="center" wrapText="1"/>
    </xf>
    <xf numFmtId="0" fontId="45" fillId="0" borderId="0" xfId="4" applyFont="1" applyFill="1"/>
    <xf numFmtId="0" fontId="41" fillId="0" borderId="10" xfId="4" applyFont="1" applyFill="1" applyBorder="1" applyAlignment="1" applyProtection="1">
      <alignment horizontal="left" vertical="center" wrapText="1" indent="1"/>
    </xf>
    <xf numFmtId="0" fontId="41" fillId="0" borderId="3" xfId="4" applyFont="1" applyFill="1" applyBorder="1" applyAlignment="1" applyProtection="1">
      <alignment horizontal="left" vertical="center" wrapText="1" indent="1"/>
    </xf>
    <xf numFmtId="164" fontId="41" fillId="0" borderId="76" xfId="4" applyNumberFormat="1" applyFont="1" applyFill="1" applyBorder="1" applyAlignment="1" applyProtection="1">
      <alignment horizontal="right" vertical="center" wrapText="1" indent="1"/>
    </xf>
    <xf numFmtId="0" fontId="41" fillId="0" borderId="15" xfId="4" applyFont="1" applyFill="1" applyBorder="1" applyAlignment="1" applyProtection="1">
      <alignment horizontal="left" vertical="center" wrapText="1" indent="1"/>
    </xf>
    <xf numFmtId="0" fontId="47" fillId="0" borderId="16" xfId="0" applyFont="1" applyBorder="1" applyAlignment="1" applyProtection="1">
      <alignment horizontal="left" vertical="center" wrapText="1" indent="1"/>
    </xf>
    <xf numFmtId="164" fontId="41" fillId="0" borderId="47" xfId="4" applyNumberFormat="1" applyFont="1" applyFill="1" applyBorder="1" applyAlignment="1" applyProtection="1">
      <alignment horizontal="right" vertical="center" wrapText="1" indent="1"/>
    </xf>
    <xf numFmtId="164" fontId="41" fillId="0" borderId="35" xfId="4" applyNumberFormat="1" applyFont="1" applyFill="1" applyBorder="1" applyAlignment="1" applyProtection="1">
      <alignment horizontal="right" vertical="center" wrapText="1" indent="1"/>
    </xf>
    <xf numFmtId="49" fontId="45" fillId="0" borderId="11" xfId="4" applyNumberFormat="1" applyFont="1" applyFill="1" applyBorder="1" applyAlignment="1" applyProtection="1">
      <alignment horizontal="left" vertical="center" wrapText="1" indent="1"/>
    </xf>
    <xf numFmtId="0" fontId="48" fillId="0" borderId="4" xfId="0" applyFont="1" applyBorder="1" applyAlignment="1" applyProtection="1">
      <alignment horizontal="left" vertical="center" wrapText="1" indent="1"/>
    </xf>
    <xf numFmtId="164" fontId="45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45" fillId="0" borderId="72" xfId="4" applyNumberFormat="1" applyFont="1" applyFill="1" applyBorder="1" applyAlignment="1" applyProtection="1">
      <alignment horizontal="right" vertical="center" wrapText="1" indent="1"/>
      <protection locked="0"/>
    </xf>
    <xf numFmtId="164" fontId="45" fillId="0" borderId="70" xfId="4" applyNumberFormat="1" applyFont="1" applyFill="1" applyBorder="1" applyAlignment="1" applyProtection="1">
      <alignment horizontal="right" vertical="center" wrapText="1" indent="1"/>
      <protection locked="0"/>
    </xf>
    <xf numFmtId="49" fontId="45" fillId="0" borderId="9" xfId="4" applyNumberFormat="1" applyFont="1" applyFill="1" applyBorder="1" applyAlignment="1" applyProtection="1">
      <alignment horizontal="left" vertical="center" wrapText="1" indent="1"/>
    </xf>
    <xf numFmtId="164" fontId="45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45" fillId="0" borderId="69" xfId="4" applyNumberFormat="1" applyFont="1" applyFill="1" applyBorder="1" applyAlignment="1" applyProtection="1">
      <alignment horizontal="right" vertical="center" wrapText="1" indent="1"/>
      <protection locked="0"/>
    </xf>
    <xf numFmtId="164" fontId="45" fillId="0" borderId="56" xfId="4" applyNumberFormat="1" applyFont="1" applyFill="1" applyBorder="1" applyAlignment="1" applyProtection="1">
      <alignment horizontal="right" vertical="center" wrapText="1" indent="1"/>
      <protection locked="0"/>
    </xf>
    <xf numFmtId="49" fontId="45" fillId="0" borderId="12" xfId="4" applyNumberFormat="1" applyFont="1" applyFill="1" applyBorder="1" applyAlignment="1" applyProtection="1">
      <alignment horizontal="left" vertical="center" wrapText="1" indent="1"/>
    </xf>
    <xf numFmtId="0" fontId="48" fillId="0" borderId="1" xfId="0" applyFont="1" applyBorder="1" applyAlignment="1" applyProtection="1">
      <alignment horizontal="left" vertical="center" wrapText="1" indent="1"/>
    </xf>
    <xf numFmtId="164" fontId="45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45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45" fillId="0" borderId="71" xfId="4" applyNumberFormat="1" applyFont="1" applyFill="1" applyBorder="1" applyAlignment="1" applyProtection="1">
      <alignment horizontal="right" vertical="center" wrapText="1" indent="1"/>
      <protection locked="0"/>
    </xf>
    <xf numFmtId="0" fontId="41" fillId="0" borderId="16" xfId="4" applyFont="1" applyFill="1" applyBorder="1" applyAlignment="1" applyProtection="1">
      <alignment horizontal="left" vertical="center" wrapText="1" indent="1"/>
    </xf>
    <xf numFmtId="0" fontId="46" fillId="0" borderId="0" xfId="4" applyFont="1" applyFill="1"/>
    <xf numFmtId="0" fontId="45" fillId="0" borderId="4" xfId="4" applyFont="1" applyFill="1" applyBorder="1" applyAlignment="1" applyProtection="1">
      <alignment horizontal="left" vertical="center" wrapText="1" indent="1"/>
    </xf>
    <xf numFmtId="0" fontId="45" fillId="0" borderId="2" xfId="4" applyFont="1" applyFill="1" applyBorder="1" applyAlignment="1" applyProtection="1">
      <alignment horizontal="left" vertical="center" wrapText="1" indent="1"/>
    </xf>
    <xf numFmtId="49" fontId="45" fillId="0" borderId="8" xfId="4" applyNumberFormat="1" applyFont="1" applyFill="1" applyBorder="1" applyAlignment="1" applyProtection="1">
      <alignment horizontal="left" vertical="center" wrapText="1" indent="1"/>
    </xf>
    <xf numFmtId="0" fontId="45" fillId="0" borderId="1" xfId="4" applyFont="1" applyFill="1" applyBorder="1" applyAlignment="1" applyProtection="1">
      <alignment horizontal="left" vertical="center" wrapText="1" indent="1"/>
    </xf>
    <xf numFmtId="164" fontId="45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46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42" fillId="0" borderId="56" xfId="4" applyNumberFormat="1" applyFont="1" applyFill="1" applyBorder="1" applyAlignment="1" applyProtection="1">
      <alignment horizontal="right" vertical="center" wrapText="1" indent="1"/>
      <protection locked="0"/>
    </xf>
    <xf numFmtId="0" fontId="45" fillId="0" borderId="7" xfId="4" applyFont="1" applyFill="1" applyBorder="1" applyAlignment="1" applyProtection="1">
      <alignment horizontal="left" vertical="center" wrapText="1" indent="1"/>
    </xf>
    <xf numFmtId="164" fontId="42" fillId="0" borderId="71" xfId="4" applyNumberFormat="1" applyFont="1" applyFill="1" applyBorder="1" applyAlignment="1" applyProtection="1">
      <alignment horizontal="right" vertical="center" wrapText="1" indent="1"/>
      <protection locked="0"/>
    </xf>
    <xf numFmtId="0" fontId="41" fillId="0" borderId="46" xfId="4" applyFont="1" applyFill="1" applyBorder="1" applyAlignment="1" applyProtection="1">
      <alignment horizontal="left" vertical="center" wrapText="1" indent="1"/>
    </xf>
    <xf numFmtId="164" fontId="41" fillId="0" borderId="16" xfId="4" applyNumberFormat="1" applyFont="1" applyFill="1" applyBorder="1" applyAlignment="1" applyProtection="1">
      <alignment horizontal="right" vertical="center" wrapText="1" indent="1"/>
    </xf>
    <xf numFmtId="49" fontId="45" fillId="0" borderId="54" xfId="4" applyNumberFormat="1" applyFont="1" applyFill="1" applyBorder="1" applyAlignment="1" applyProtection="1">
      <alignment horizontal="left" vertical="center" wrapText="1" indent="1"/>
    </xf>
    <xf numFmtId="0" fontId="49" fillId="0" borderId="4" xfId="0" applyFont="1" applyBorder="1" applyAlignment="1" applyProtection="1">
      <alignment horizontal="left" vertical="center" wrapText="1" indent="1"/>
    </xf>
    <xf numFmtId="164" fontId="50" fillId="0" borderId="72" xfId="4" applyNumberFormat="1" applyFont="1" applyFill="1" applyBorder="1" applyAlignment="1" applyProtection="1">
      <alignment horizontal="right" vertical="center" wrapText="1" indent="1"/>
    </xf>
    <xf numFmtId="164" fontId="50" fillId="0" borderId="4" xfId="4" applyNumberFormat="1" applyFont="1" applyFill="1" applyBorder="1" applyAlignment="1" applyProtection="1">
      <alignment horizontal="right" vertical="center" wrapText="1" indent="1"/>
    </xf>
    <xf numFmtId="164" fontId="50" fillId="0" borderId="70" xfId="4" applyNumberFormat="1" applyFont="1" applyFill="1" applyBorder="1" applyAlignment="1" applyProtection="1">
      <alignment horizontal="right" vertical="center" wrapText="1" indent="1"/>
    </xf>
    <xf numFmtId="49" fontId="45" fillId="0" borderId="55" xfId="4" applyNumberFormat="1" applyFont="1" applyFill="1" applyBorder="1" applyAlignment="1" applyProtection="1">
      <alignment horizontal="center" vertical="center" wrapText="1"/>
    </xf>
    <xf numFmtId="0" fontId="48" fillId="0" borderId="2" xfId="0" applyFont="1" applyBorder="1" applyAlignment="1" applyProtection="1">
      <alignment horizontal="left" vertical="center" wrapText="1" indent="1"/>
    </xf>
    <xf numFmtId="164" fontId="42" fillId="0" borderId="69" xfId="4" applyNumberFormat="1" applyFont="1" applyFill="1" applyBorder="1" applyAlignment="1" applyProtection="1">
      <alignment horizontal="right" vertical="center" wrapText="1" indent="1"/>
      <protection locked="0"/>
    </xf>
    <xf numFmtId="164" fontId="4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0" fontId="49" fillId="0" borderId="2" xfId="0" applyFont="1" applyBorder="1" applyAlignment="1" applyProtection="1">
      <alignment horizontal="left" vertical="center" wrapText="1" indent="1"/>
    </xf>
    <xf numFmtId="164" fontId="50" fillId="0" borderId="69" xfId="4" applyNumberFormat="1" applyFont="1" applyFill="1" applyBorder="1" applyAlignment="1" applyProtection="1">
      <alignment horizontal="right" vertical="center" wrapText="1" indent="1"/>
    </xf>
    <xf numFmtId="164" fontId="50" fillId="0" borderId="2" xfId="4" applyNumberFormat="1" applyFont="1" applyFill="1" applyBorder="1" applyAlignment="1" applyProtection="1">
      <alignment horizontal="right" vertical="center" wrapText="1" indent="1"/>
    </xf>
    <xf numFmtId="164" fontId="50" fillId="0" borderId="56" xfId="4" applyNumberFormat="1" applyFont="1" applyFill="1" applyBorder="1" applyAlignment="1" applyProtection="1">
      <alignment horizontal="right" vertical="center" wrapText="1" indent="1"/>
    </xf>
    <xf numFmtId="0" fontId="48" fillId="0" borderId="2" xfId="0" applyFont="1" applyBorder="1" applyAlignment="1" applyProtection="1">
      <alignment horizontal="left" vertical="center" indent="1"/>
    </xf>
    <xf numFmtId="164" fontId="42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0" fontId="48" fillId="0" borderId="7" xfId="0" applyFont="1" applyBorder="1" applyAlignment="1" applyProtection="1">
      <alignment horizontal="left" vertical="center" wrapText="1" indent="1"/>
    </xf>
    <xf numFmtId="164" fontId="45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42" fillId="0" borderId="72" xfId="4" applyNumberFormat="1" applyFont="1" applyFill="1" applyBorder="1" applyAlignment="1" applyProtection="1">
      <alignment horizontal="right" vertical="center" wrapText="1" indent="1"/>
      <protection locked="0"/>
    </xf>
    <xf numFmtId="0" fontId="41" fillId="0" borderId="8" xfId="4" applyFont="1" applyFill="1" applyBorder="1" applyAlignment="1" applyProtection="1">
      <alignment horizontal="left" vertical="center" wrapText="1" indent="1"/>
    </xf>
    <xf numFmtId="0" fontId="44" fillId="0" borderId="1" xfId="4" applyFont="1" applyFill="1" applyBorder="1" applyAlignment="1" applyProtection="1">
      <alignment horizontal="left" vertical="center" wrapText="1" indent="1"/>
    </xf>
    <xf numFmtId="164" fontId="43" fillId="0" borderId="29" xfId="4" applyNumberFormat="1" applyFont="1" applyFill="1" applyBorder="1" applyAlignment="1" applyProtection="1">
      <alignment horizontal="right" vertical="center" wrapText="1" indent="1"/>
    </xf>
    <xf numFmtId="0" fontId="47" fillId="0" borderId="15" xfId="0" applyFont="1" applyBorder="1" applyAlignment="1" applyProtection="1">
      <alignment horizontal="left" vertical="center" wrapText="1" indent="1"/>
    </xf>
    <xf numFmtId="164" fontId="46" fillId="0" borderId="35" xfId="4" applyNumberFormat="1" applyFont="1" applyFill="1" applyBorder="1" applyAlignment="1" applyProtection="1">
      <alignment horizontal="right" vertical="center" wrapText="1" indent="1"/>
    </xf>
    <xf numFmtId="49" fontId="47" fillId="0" borderId="11" xfId="0" applyNumberFormat="1" applyFont="1" applyBorder="1" applyAlignment="1" applyProtection="1">
      <alignment horizontal="center" vertical="center" wrapText="1"/>
    </xf>
    <xf numFmtId="49" fontId="48" fillId="0" borderId="9" xfId="0" applyNumberFormat="1" applyFont="1" applyBorder="1" applyAlignment="1" applyProtection="1">
      <alignment horizontal="center" vertical="center" wrapText="1"/>
    </xf>
    <xf numFmtId="49" fontId="47" fillId="0" borderId="9" xfId="0" applyNumberFormat="1" applyFont="1" applyBorder="1" applyAlignment="1" applyProtection="1">
      <alignment horizontal="center" vertical="center" wrapText="1"/>
    </xf>
    <xf numFmtId="49" fontId="48" fillId="0" borderId="12" xfId="0" applyNumberFormat="1" applyFont="1" applyBorder="1" applyAlignment="1" applyProtection="1">
      <alignment horizontal="center" vertical="center" wrapText="1"/>
    </xf>
    <xf numFmtId="0" fontId="48" fillId="0" borderId="8" xfId="0" applyFont="1" applyBorder="1" applyAlignment="1" applyProtection="1">
      <alignment horizontal="left" vertical="center" wrapText="1" indent="1"/>
    </xf>
    <xf numFmtId="0" fontId="47" fillId="0" borderId="1" xfId="0" applyFont="1" applyBorder="1" applyAlignment="1" applyProtection="1">
      <alignment horizontal="left" vertical="center" wrapText="1" indent="1"/>
    </xf>
    <xf numFmtId="164" fontId="46" fillId="0" borderId="29" xfId="4" quotePrefix="1" applyNumberFormat="1" applyFont="1" applyFill="1" applyBorder="1" applyAlignment="1" applyProtection="1">
      <alignment horizontal="right" vertical="center" wrapText="1" indent="1"/>
      <protection locked="0"/>
    </xf>
    <xf numFmtId="0" fontId="41" fillId="0" borderId="0" xfId="4" applyFont="1" applyFill="1" applyBorder="1" applyAlignment="1" applyProtection="1">
      <alignment horizontal="center" vertical="center" wrapText="1"/>
    </xf>
    <xf numFmtId="0" fontId="41" fillId="0" borderId="0" xfId="4" applyFont="1" applyFill="1" applyBorder="1" applyAlignment="1" applyProtection="1">
      <alignment vertical="center" wrapText="1"/>
    </xf>
    <xf numFmtId="164" fontId="41" fillId="0" borderId="0" xfId="4" applyNumberFormat="1" applyFont="1" applyFill="1" applyBorder="1" applyAlignment="1" applyProtection="1">
      <alignment horizontal="right" vertical="center" wrapText="1" indent="1"/>
    </xf>
    <xf numFmtId="0" fontId="44" fillId="0" borderId="0" xfId="0" applyFont="1" applyFill="1" applyBorder="1" applyAlignment="1" applyProtection="1">
      <alignment horizontal="right"/>
    </xf>
    <xf numFmtId="0" fontId="42" fillId="0" borderId="0" xfId="4" applyFont="1" applyFill="1" applyAlignment="1"/>
    <xf numFmtId="0" fontId="41" fillId="0" borderId="17" xfId="4" applyFont="1" applyFill="1" applyBorder="1" applyAlignment="1" applyProtection="1">
      <alignment horizontal="left" vertical="center" wrapText="1" indent="1"/>
    </xf>
    <xf numFmtId="0" fontId="41" fillId="0" borderId="18" xfId="4" applyFont="1" applyFill="1" applyBorder="1" applyAlignment="1" applyProtection="1">
      <alignment vertical="center" wrapText="1"/>
    </xf>
    <xf numFmtId="164" fontId="41" fillId="0" borderId="68" xfId="4" applyNumberFormat="1" applyFont="1" applyFill="1" applyBorder="1" applyAlignment="1" applyProtection="1">
      <alignment horizontal="right" vertical="center" wrapText="1" indent="1"/>
    </xf>
    <xf numFmtId="49" fontId="45" fillId="0" borderId="13" xfId="4" applyNumberFormat="1" applyFont="1" applyFill="1" applyBorder="1" applyAlignment="1" applyProtection="1">
      <alignment horizontal="left" vertical="center" wrapText="1" indent="1"/>
    </xf>
    <xf numFmtId="0" fontId="45" fillId="0" borderId="5" xfId="4" applyFont="1" applyFill="1" applyBorder="1" applyAlignment="1" applyProtection="1">
      <alignment horizontal="left" vertical="center" wrapText="1" indent="1"/>
    </xf>
    <xf numFmtId="164" fontId="45" fillId="0" borderId="67" xfId="4" applyNumberFormat="1" applyFont="1" applyFill="1" applyBorder="1" applyAlignment="1" applyProtection="1">
      <alignment horizontal="right" vertical="center" wrapText="1" indent="1"/>
      <protection locked="0"/>
    </xf>
    <xf numFmtId="0" fontId="45" fillId="0" borderId="6" xfId="4" applyFont="1" applyFill="1" applyBorder="1" applyAlignment="1" applyProtection="1">
      <alignment horizontal="left" vertical="center" wrapText="1" indent="1"/>
    </xf>
    <xf numFmtId="0" fontId="45" fillId="0" borderId="0" xfId="4" applyFont="1" applyFill="1" applyBorder="1" applyAlignment="1" applyProtection="1">
      <alignment horizontal="left" vertical="center" wrapText="1" indent="1"/>
    </xf>
    <xf numFmtId="0" fontId="45" fillId="0" borderId="2" xfId="4" applyFont="1" applyFill="1" applyBorder="1" applyAlignment="1" applyProtection="1">
      <alignment horizontal="left" indent="6"/>
    </xf>
    <xf numFmtId="0" fontId="45" fillId="0" borderId="2" xfId="4" applyFont="1" applyFill="1" applyBorder="1" applyAlignment="1" applyProtection="1">
      <alignment horizontal="left" vertical="center" wrapText="1" indent="6"/>
    </xf>
    <xf numFmtId="0" fontId="45" fillId="0" borderId="7" xfId="4" applyFont="1" applyFill="1" applyBorder="1" applyAlignment="1" applyProtection="1">
      <alignment horizontal="left" vertical="center" wrapText="1" indent="6"/>
    </xf>
    <xf numFmtId="49" fontId="45" fillId="0" borderId="14" xfId="4" applyNumberFormat="1" applyFont="1" applyFill="1" applyBorder="1" applyAlignment="1" applyProtection="1">
      <alignment horizontal="left" vertical="center" wrapText="1" indent="1"/>
    </xf>
    <xf numFmtId="0" fontId="45" fillId="0" borderId="32" xfId="4" applyFont="1" applyFill="1" applyBorder="1" applyAlignment="1" applyProtection="1">
      <alignment horizontal="left" vertical="center" wrapText="1" indent="6"/>
    </xf>
    <xf numFmtId="164" fontId="45" fillId="0" borderId="53" xfId="4" applyNumberFormat="1" applyFont="1" applyFill="1" applyBorder="1" applyAlignment="1" applyProtection="1">
      <alignment horizontal="right" vertical="center" wrapText="1" indent="1"/>
      <protection locked="0"/>
    </xf>
    <xf numFmtId="0" fontId="41" fillId="0" borderId="16" xfId="4" applyFont="1" applyFill="1" applyBorder="1" applyAlignment="1" applyProtection="1">
      <alignment vertical="center" wrapText="1"/>
    </xf>
    <xf numFmtId="0" fontId="48" fillId="0" borderId="2" xfId="0" quotePrefix="1" applyFont="1" applyBorder="1" applyAlignment="1" applyProtection="1">
      <alignment horizontal="left" vertical="center" wrapText="1" indent="6"/>
    </xf>
    <xf numFmtId="0" fontId="48" fillId="0" borderId="7" xfId="0" quotePrefix="1" applyFont="1" applyBorder="1" applyAlignment="1" applyProtection="1">
      <alignment horizontal="left" vertical="center" wrapText="1" indent="6"/>
    </xf>
    <xf numFmtId="0" fontId="46" fillId="0" borderId="16" xfId="4" applyFont="1" applyFill="1" applyBorder="1" applyAlignment="1" applyProtection="1">
      <alignment horizontal="left" vertical="center" wrapText="1" indent="1"/>
    </xf>
    <xf numFmtId="164" fontId="46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0" xfId="4" applyFont="1" applyFill="1" applyAlignment="1">
      <alignment horizontal="left" vertical="center" indent="1"/>
    </xf>
    <xf numFmtId="0" fontId="43" fillId="0" borderId="1" xfId="4" applyFont="1" applyFill="1" applyBorder="1" applyAlignment="1" applyProtection="1">
      <alignment horizontal="left" vertical="center" wrapText="1" indent="1"/>
    </xf>
    <xf numFmtId="49" fontId="49" fillId="0" borderId="15" xfId="0" applyNumberFormat="1" applyFont="1" applyBorder="1" applyAlignment="1" applyProtection="1">
      <alignment horizontal="left" vertical="center" wrapText="1" indent="1"/>
    </xf>
    <xf numFmtId="0" fontId="49" fillId="0" borderId="16" xfId="0" applyFont="1" applyBorder="1" applyAlignment="1" applyProtection="1">
      <alignment horizontal="left" vertical="center" wrapText="1" indent="1"/>
    </xf>
    <xf numFmtId="164" fontId="50" fillId="0" borderId="35" xfId="4" applyNumberFormat="1" applyFont="1" applyFill="1" applyBorder="1" applyAlignment="1" applyProtection="1">
      <alignment horizontal="right" vertical="center" wrapText="1" indent="1"/>
    </xf>
    <xf numFmtId="49" fontId="48" fillId="0" borderId="11" xfId="0" applyNumberFormat="1" applyFont="1" applyBorder="1" applyAlignment="1" applyProtection="1">
      <alignment horizontal="center" vertical="center" wrapText="1"/>
    </xf>
    <xf numFmtId="0" fontId="48" fillId="0" borderId="70" xfId="0" applyFont="1" applyBorder="1" applyAlignment="1" applyProtection="1">
      <alignment horizontal="right" vertical="center" wrapText="1" indent="1"/>
      <protection locked="0"/>
    </xf>
    <xf numFmtId="0" fontId="48" fillId="0" borderId="56" xfId="0" applyFont="1" applyBorder="1" applyAlignment="1" applyProtection="1">
      <alignment horizontal="right" vertical="center" wrapText="1" indent="1"/>
      <protection locked="0"/>
    </xf>
    <xf numFmtId="0" fontId="48" fillId="0" borderId="71" xfId="0" applyFont="1" applyBorder="1" applyAlignment="1" applyProtection="1">
      <alignment horizontal="right" vertical="center" wrapText="1" indent="1"/>
      <protection locked="0"/>
    </xf>
    <xf numFmtId="164" fontId="47" fillId="0" borderId="35" xfId="0" applyNumberFormat="1" applyFont="1" applyBorder="1" applyAlignment="1" applyProtection="1">
      <alignment horizontal="right" vertical="center" wrapText="1" indent="1"/>
    </xf>
    <xf numFmtId="0" fontId="47" fillId="0" borderId="35" xfId="0" quotePrefix="1" applyFont="1" applyBorder="1" applyAlignment="1" applyProtection="1">
      <alignment horizontal="right" vertical="center" wrapText="1" indent="1"/>
      <protection locked="0"/>
    </xf>
    <xf numFmtId="0" fontId="47" fillId="0" borderId="10" xfId="0" applyFont="1" applyBorder="1" applyAlignment="1" applyProtection="1">
      <alignment horizontal="left" vertical="center" wrapText="1" indent="1"/>
    </xf>
    <xf numFmtId="0" fontId="47" fillId="0" borderId="3" xfId="0" applyFont="1" applyBorder="1" applyAlignment="1" applyProtection="1">
      <alignment horizontal="left" vertical="center" wrapText="1" indent="1"/>
    </xf>
    <xf numFmtId="0" fontId="42" fillId="0" borderId="0" xfId="4" applyFont="1" applyFill="1" applyProtection="1"/>
    <xf numFmtId="0" fontId="42" fillId="0" borderId="0" xfId="4" applyFont="1" applyFill="1" applyAlignment="1" applyProtection="1">
      <alignment horizontal="right" vertical="center" indent="1"/>
    </xf>
    <xf numFmtId="0" fontId="46" fillId="0" borderId="0" xfId="4" applyFont="1" applyFill="1" applyAlignment="1" applyProtection="1">
      <alignment horizontal="center"/>
    </xf>
    <xf numFmtId="0" fontId="42" fillId="0" borderId="0" xfId="4" applyFont="1" applyFill="1" applyBorder="1" applyAlignment="1" applyProtection="1">
      <alignment horizontal="right" vertical="center" indent="1"/>
    </xf>
    <xf numFmtId="0" fontId="47" fillId="0" borderId="0" xfId="0" applyFont="1" applyAlignment="1" applyProtection="1">
      <alignment horizontal="left" vertical="center" indent="1"/>
    </xf>
    <xf numFmtId="0" fontId="42" fillId="0" borderId="0" xfId="0" applyFont="1" applyBorder="1"/>
    <xf numFmtId="0" fontId="42" fillId="0" borderId="0" xfId="0" applyFont="1" applyAlignment="1" applyProtection="1">
      <alignment horizontal="left" vertical="center" indent="1"/>
    </xf>
    <xf numFmtId="0" fontId="42" fillId="0" borderId="0" xfId="0" applyFont="1" applyAlignment="1" applyProtection="1">
      <alignment horizontal="right" vertical="center" indent="1"/>
    </xf>
    <xf numFmtId="0" fontId="42" fillId="0" borderId="0" xfId="0" applyFont="1" applyBorder="1" applyAlignment="1" applyProtection="1">
      <alignment horizontal="right" vertical="center" indent="1"/>
    </xf>
    <xf numFmtId="0" fontId="47" fillId="0" borderId="0" xfId="0" applyFont="1" applyAlignment="1" applyProtection="1">
      <alignment horizontal="center" vertical="center"/>
    </xf>
    <xf numFmtId="0" fontId="42" fillId="0" borderId="0" xfId="4" applyFont="1" applyFill="1" applyBorder="1"/>
    <xf numFmtId="49" fontId="48" fillId="0" borderId="15" xfId="0" applyNumberFormat="1" applyFont="1" applyBorder="1" applyAlignment="1" applyProtection="1">
      <alignment horizontal="left" vertical="center" wrapText="1" indent="1"/>
    </xf>
    <xf numFmtId="0" fontId="48" fillId="0" borderId="16" xfId="0" applyFont="1" applyBorder="1" applyAlignment="1" applyProtection="1">
      <alignment horizontal="left" vertical="center" wrapText="1" indent="1"/>
    </xf>
    <xf numFmtId="164" fontId="48" fillId="0" borderId="35" xfId="0" applyNumberFormat="1" applyFont="1" applyBorder="1" applyAlignment="1" applyProtection="1">
      <alignment horizontal="right" vertical="center" wrapText="1" indent="1"/>
    </xf>
    <xf numFmtId="49" fontId="49" fillId="0" borderId="15" xfId="0" applyNumberFormat="1" applyFont="1" applyBorder="1" applyAlignment="1" applyProtection="1">
      <alignment horizontal="center" vertical="center" wrapText="1"/>
    </xf>
    <xf numFmtId="0" fontId="48" fillId="0" borderId="35" xfId="0" applyFont="1" applyBorder="1" applyAlignment="1" applyProtection="1">
      <alignment horizontal="right" vertical="center" wrapText="1" indent="1"/>
    </xf>
    <xf numFmtId="49" fontId="48" fillId="0" borderId="15" xfId="0" applyNumberFormat="1" applyFont="1" applyBorder="1" applyAlignment="1" applyProtection="1">
      <alignment horizontal="center" vertical="center" wrapText="1"/>
    </xf>
    <xf numFmtId="0" fontId="42" fillId="0" borderId="0" xfId="4" applyFont="1" applyFill="1" applyAlignment="1">
      <alignment horizontal="right" vertical="center" indent="1"/>
    </xf>
    <xf numFmtId="164" fontId="24" fillId="0" borderId="0" xfId="0" applyNumberFormat="1" applyFont="1" applyFill="1" applyAlignment="1" applyProtection="1">
      <alignment horizontal="centerContinuous" vertical="center" wrapText="1"/>
    </xf>
    <xf numFmtId="164" fontId="25" fillId="0" borderId="0" xfId="0" applyNumberFormat="1" applyFont="1" applyFill="1" applyAlignment="1" applyProtection="1">
      <alignment horizontal="centerContinuous" vertical="center"/>
    </xf>
    <xf numFmtId="164" fontId="42" fillId="0" borderId="0" xfId="0" applyNumberFormat="1" applyFont="1" applyFill="1" applyAlignment="1" applyProtection="1">
      <alignment vertical="center" wrapText="1"/>
    </xf>
    <xf numFmtId="164" fontId="42" fillId="0" borderId="0" xfId="0" applyNumberFormat="1" applyFont="1" applyFill="1" applyAlignment="1" applyProtection="1">
      <alignment horizontal="center" vertical="center" wrapText="1"/>
    </xf>
    <xf numFmtId="164" fontId="43" fillId="0" borderId="0" xfId="0" applyNumberFormat="1" applyFont="1" applyFill="1" applyAlignment="1" applyProtection="1">
      <alignment horizontal="right" vertical="center"/>
    </xf>
    <xf numFmtId="164" fontId="46" fillId="0" borderId="15" xfId="0" applyNumberFormat="1" applyFont="1" applyFill="1" applyBorder="1" applyAlignment="1" applyProtection="1">
      <alignment horizontal="centerContinuous" vertical="center" wrapText="1"/>
    </xf>
    <xf numFmtId="164" fontId="46" fillId="0" borderId="16" xfId="0" applyNumberFormat="1" applyFont="1" applyFill="1" applyBorder="1" applyAlignment="1" applyProtection="1">
      <alignment horizontal="centerContinuous" vertical="center" wrapText="1"/>
    </xf>
    <xf numFmtId="164" fontId="46" fillId="0" borderId="45" xfId="0" applyNumberFormat="1" applyFont="1" applyFill="1" applyBorder="1" applyAlignment="1" applyProtection="1">
      <alignment horizontal="centerContinuous" vertical="center" wrapText="1"/>
    </xf>
    <xf numFmtId="164" fontId="46" fillId="0" borderId="17" xfId="0" applyNumberFormat="1" applyFont="1" applyFill="1" applyBorder="1" applyAlignment="1" applyProtection="1">
      <alignment horizontal="centerContinuous" vertical="center" wrapText="1"/>
    </xf>
    <xf numFmtId="164" fontId="46" fillId="0" borderId="34" xfId="0" applyNumberFormat="1" applyFont="1" applyFill="1" applyBorder="1" applyAlignment="1" applyProtection="1">
      <alignment horizontal="centerContinuous" vertical="center" wrapText="1"/>
    </xf>
    <xf numFmtId="164" fontId="46" fillId="0" borderId="15" xfId="0" applyNumberFormat="1" applyFont="1" applyFill="1" applyBorder="1" applyAlignment="1" applyProtection="1">
      <alignment horizontal="center" vertical="center" wrapText="1"/>
    </xf>
    <xf numFmtId="164" fontId="46" fillId="0" borderId="16" xfId="0" applyNumberFormat="1" applyFont="1" applyFill="1" applyBorder="1" applyAlignment="1" applyProtection="1">
      <alignment horizontal="center" vertical="center" wrapText="1"/>
    </xf>
    <xf numFmtId="164" fontId="46" fillId="0" borderId="45" xfId="0" applyNumberFormat="1" applyFont="1" applyFill="1" applyBorder="1" applyAlignment="1" applyProtection="1">
      <alignment horizontal="center" vertical="center" wrapText="1"/>
    </xf>
    <xf numFmtId="164" fontId="46" fillId="0" borderId="35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46" fillId="0" borderId="25" xfId="0" applyNumberFormat="1" applyFont="1" applyFill="1" applyBorder="1" applyAlignment="1" applyProtection="1">
      <alignment horizontal="center" vertical="center" wrapText="1"/>
    </xf>
    <xf numFmtId="164" fontId="42" fillId="0" borderId="28" xfId="0" applyNumberFormat="1" applyFont="1" applyFill="1" applyBorder="1" applyAlignment="1" applyProtection="1">
      <alignment horizontal="left" vertical="center" wrapText="1" indent="1"/>
    </xf>
    <xf numFmtId="164" fontId="42" fillId="0" borderId="11" xfId="0" applyNumberFormat="1" applyFont="1" applyFill="1" applyBorder="1" applyAlignment="1" applyProtection="1">
      <alignment horizontal="left" vertical="center" wrapText="1" indent="1"/>
    </xf>
    <xf numFmtId="164" fontId="42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42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42" fillId="0" borderId="70" xfId="0" applyNumberFormat="1" applyFont="1" applyFill="1" applyBorder="1" applyAlignment="1" applyProtection="1">
      <alignment horizontal="right" vertical="center" wrapText="1" indent="1"/>
      <protection locked="0"/>
    </xf>
    <xf numFmtId="164" fontId="42" fillId="0" borderId="26" xfId="0" applyNumberFormat="1" applyFont="1" applyFill="1" applyBorder="1" applyAlignment="1" applyProtection="1">
      <alignment horizontal="left" vertical="center" wrapText="1" indent="1"/>
    </xf>
    <xf numFmtId="164" fontId="42" fillId="0" borderId="9" xfId="0" applyNumberFormat="1" applyFont="1" applyFill="1" applyBorder="1" applyAlignment="1" applyProtection="1">
      <alignment horizontal="left" vertical="center" wrapText="1" indent="1"/>
    </xf>
    <xf numFmtId="164" fontId="4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4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42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42" fillId="0" borderId="36" xfId="0" applyNumberFormat="1" applyFont="1" applyFill="1" applyBorder="1" applyAlignment="1" applyProtection="1">
      <alignment horizontal="left" vertical="center" wrapText="1" indent="1"/>
    </xf>
    <xf numFmtId="164" fontId="4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42" fillId="0" borderId="0" xfId="0" applyNumberFormat="1" applyFont="1" applyFill="1" applyBorder="1" applyAlignment="1" applyProtection="1">
      <alignment horizontal="left" vertical="center" wrapText="1" indent="1"/>
    </xf>
    <xf numFmtId="164" fontId="42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42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42" fillId="0" borderId="73" xfId="0" applyNumberFormat="1" applyFont="1" applyFill="1" applyBorder="1" applyAlignment="1" applyProtection="1">
      <alignment horizontal="right" vertical="center" wrapText="1" indent="1"/>
      <protection locked="0"/>
    </xf>
    <xf numFmtId="164" fontId="42" fillId="0" borderId="71" xfId="0" applyNumberFormat="1" applyFont="1" applyFill="1" applyBorder="1" applyAlignment="1" applyProtection="1">
      <alignment horizontal="right" vertical="center" wrapText="1" indent="1"/>
      <protection locked="0"/>
    </xf>
    <xf numFmtId="164" fontId="46" fillId="0" borderId="25" xfId="0" applyNumberFormat="1" applyFont="1" applyFill="1" applyBorder="1" applyAlignment="1" applyProtection="1">
      <alignment horizontal="left" vertical="center" wrapText="1" indent="1"/>
    </xf>
    <xf numFmtId="164" fontId="46" fillId="0" borderId="15" xfId="0" applyNumberFormat="1" applyFont="1" applyFill="1" applyBorder="1" applyAlignment="1" applyProtection="1">
      <alignment horizontal="left" vertical="center" wrapText="1" indent="1"/>
    </xf>
    <xf numFmtId="164" fontId="46" fillId="0" borderId="16" xfId="0" applyNumberFormat="1" applyFont="1" applyFill="1" applyBorder="1" applyAlignment="1" applyProtection="1">
      <alignment horizontal="right" vertical="center" wrapText="1" indent="1"/>
    </xf>
    <xf numFmtId="164" fontId="46" fillId="0" borderId="45" xfId="0" applyNumberFormat="1" applyFont="1" applyFill="1" applyBorder="1" applyAlignment="1" applyProtection="1">
      <alignment horizontal="right" vertical="center" wrapText="1" indent="1"/>
    </xf>
    <xf numFmtId="164" fontId="46" fillId="0" borderId="35" xfId="0" applyNumberFormat="1" applyFont="1" applyFill="1" applyBorder="1" applyAlignment="1" applyProtection="1">
      <alignment horizontal="right" vertical="center" wrapText="1" indent="1"/>
    </xf>
    <xf numFmtId="164" fontId="42" fillId="0" borderId="30" xfId="0" applyNumberFormat="1" applyFont="1" applyFill="1" applyBorder="1" applyAlignment="1" applyProtection="1">
      <alignment horizontal="left" vertical="center" wrapText="1" indent="1"/>
    </xf>
    <xf numFmtId="164" fontId="42" fillId="0" borderId="8" xfId="0" applyNumberFormat="1" applyFont="1" applyFill="1" applyBorder="1" applyAlignment="1" applyProtection="1">
      <alignment horizontal="left" vertical="center" wrapText="1" indent="1"/>
    </xf>
    <xf numFmtId="164" fontId="50" fillId="0" borderId="1" xfId="0" applyNumberFormat="1" applyFont="1" applyFill="1" applyBorder="1" applyAlignment="1" applyProtection="1">
      <alignment horizontal="right" vertical="center" wrapText="1" indent="1"/>
    </xf>
    <xf numFmtId="164" fontId="50" fillId="0" borderId="74" xfId="0" applyNumberFormat="1" applyFont="1" applyFill="1" applyBorder="1" applyAlignment="1" applyProtection="1">
      <alignment horizontal="right" vertical="center" wrapText="1" indent="1"/>
    </xf>
    <xf numFmtId="164" fontId="4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42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42" fillId="0" borderId="74" xfId="0" applyNumberFormat="1" applyFont="1" applyFill="1" applyBorder="1" applyAlignment="1" applyProtection="1">
      <alignment horizontal="right" vertical="center" wrapText="1" indent="1"/>
      <protection locked="0"/>
    </xf>
    <xf numFmtId="164" fontId="50" fillId="0" borderId="2" xfId="0" applyNumberFormat="1" applyFont="1" applyFill="1" applyBorder="1" applyAlignment="1" applyProtection="1">
      <alignment horizontal="right" vertical="center" wrapText="1" indent="1"/>
    </xf>
    <xf numFmtId="164" fontId="50" fillId="0" borderId="6" xfId="0" applyNumberFormat="1" applyFont="1" applyFill="1" applyBorder="1" applyAlignment="1" applyProtection="1">
      <alignment horizontal="right" vertical="center" wrapText="1" indent="1"/>
    </xf>
    <xf numFmtId="164" fontId="46" fillId="0" borderId="61" xfId="0" applyNumberFormat="1" applyFont="1" applyFill="1" applyBorder="1" applyAlignment="1" applyProtection="1">
      <alignment horizontal="left" vertical="center" wrapText="1" indent="1"/>
    </xf>
    <xf numFmtId="164" fontId="46" fillId="0" borderId="17" xfId="0" applyNumberFormat="1" applyFont="1" applyFill="1" applyBorder="1" applyAlignment="1" applyProtection="1">
      <alignment horizontal="left" vertical="center" wrapText="1" indent="1"/>
    </xf>
    <xf numFmtId="164" fontId="4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46" fillId="0" borderId="75" xfId="0" applyNumberFormat="1" applyFont="1" applyFill="1" applyBorder="1" applyAlignment="1" applyProtection="1">
      <alignment horizontal="right" vertical="center" wrapText="1" indent="1"/>
      <protection locked="0"/>
    </xf>
    <xf numFmtId="164" fontId="46" fillId="0" borderId="8" xfId="0" applyNumberFormat="1" applyFont="1" applyFill="1" applyBorder="1" applyAlignment="1" applyProtection="1">
      <alignment horizontal="left" vertical="center" wrapText="1" indent="1"/>
    </xf>
    <xf numFmtId="164" fontId="4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46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46" fillId="0" borderId="47" xfId="0" applyNumberFormat="1" applyFont="1" applyFill="1" applyBorder="1" applyAlignment="1" applyProtection="1">
      <alignment horizontal="right" vertical="center" wrapText="1" indent="1"/>
    </xf>
    <xf numFmtId="164" fontId="46" fillId="0" borderId="39" xfId="0" applyNumberFormat="1" applyFont="1" applyFill="1" applyBorder="1" applyAlignment="1" applyProtection="1">
      <alignment horizontal="right" vertical="center" wrapText="1" indent="1"/>
    </xf>
    <xf numFmtId="164" fontId="46" fillId="0" borderId="30" xfId="0" applyNumberFormat="1" applyFont="1" applyFill="1" applyBorder="1" applyAlignment="1" applyProtection="1">
      <alignment horizontal="left" vertical="center" wrapText="1" indent="1"/>
    </xf>
    <xf numFmtId="164" fontId="46" fillId="0" borderId="1" xfId="0" applyNumberFormat="1" applyFont="1" applyFill="1" applyBorder="1" applyAlignment="1" applyProtection="1">
      <alignment horizontal="right" vertical="center" wrapText="1" indent="1"/>
    </xf>
    <xf numFmtId="164" fontId="46" fillId="0" borderId="0" xfId="0" applyNumberFormat="1" applyFont="1" applyFill="1" applyBorder="1" applyAlignment="1" applyProtection="1">
      <alignment horizontal="right" vertical="center" wrapText="1" indent="1"/>
    </xf>
    <xf numFmtId="164" fontId="46" fillId="0" borderId="29" xfId="0" applyNumberFormat="1" applyFont="1" applyFill="1" applyBorder="1" applyAlignment="1" applyProtection="1">
      <alignment horizontal="right" vertical="center" wrapText="1" indent="1"/>
    </xf>
    <xf numFmtId="164" fontId="46" fillId="0" borderId="39" xfId="0" applyNumberFormat="1" applyFont="1" applyFill="1" applyBorder="1" applyAlignment="1" applyProtection="1">
      <alignment horizontal="center" vertical="center" wrapText="1"/>
    </xf>
    <xf numFmtId="164" fontId="4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4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4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42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42" fillId="0" borderId="9" xfId="0" quotePrefix="1" applyNumberFormat="1" applyFont="1" applyFill="1" applyBorder="1" applyAlignment="1" applyProtection="1">
      <alignment horizontal="left" vertical="center" wrapText="1" indent="6"/>
    </xf>
    <xf numFmtId="164" fontId="42" fillId="0" borderId="9" xfId="0" quotePrefix="1" applyNumberFormat="1" applyFont="1" applyFill="1" applyBorder="1" applyAlignment="1" applyProtection="1">
      <alignment horizontal="left" vertical="center" wrapText="1" indent="3"/>
    </xf>
    <xf numFmtId="164" fontId="4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42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46" fillId="0" borderId="46" xfId="0" applyNumberFormat="1" applyFont="1" applyFill="1" applyBorder="1" applyAlignment="1" applyProtection="1">
      <alignment horizontal="left" vertical="center" wrapText="1" indent="1"/>
    </xf>
    <xf numFmtId="164" fontId="46" fillId="0" borderId="45" xfId="0" applyNumberFormat="1" applyFont="1" applyFill="1" applyBorder="1" applyAlignment="1" applyProtection="1">
      <alignment horizontal="left" vertical="center" wrapText="1" indent="1"/>
    </xf>
    <xf numFmtId="164" fontId="46" fillId="0" borderId="25" xfId="0" applyNumberFormat="1" applyFont="1" applyFill="1" applyBorder="1" applyAlignment="1" applyProtection="1">
      <alignment horizontal="right" vertical="center" wrapText="1" indent="1"/>
    </xf>
    <xf numFmtId="164" fontId="50" fillId="0" borderId="8" xfId="0" applyNumberFormat="1" applyFont="1" applyFill="1" applyBorder="1" applyAlignment="1" applyProtection="1">
      <alignment horizontal="left" vertical="center" wrapText="1" indent="1"/>
    </xf>
    <xf numFmtId="164" fontId="50" fillId="0" borderId="4" xfId="0" applyNumberFormat="1" applyFont="1" applyFill="1" applyBorder="1" applyAlignment="1" applyProtection="1">
      <alignment horizontal="right" vertical="center" wrapText="1" indent="1"/>
    </xf>
    <xf numFmtId="164" fontId="50" fillId="0" borderId="37" xfId="0" applyNumberFormat="1" applyFont="1" applyFill="1" applyBorder="1" applyAlignment="1" applyProtection="1">
      <alignment horizontal="right" vertical="center" wrapText="1" indent="1"/>
    </xf>
    <xf numFmtId="164" fontId="42" fillId="0" borderId="9" xfId="0" applyNumberFormat="1" applyFont="1" applyFill="1" applyBorder="1" applyAlignment="1" applyProtection="1">
      <alignment horizontal="left" vertical="center" wrapText="1" indent="2"/>
    </xf>
    <xf numFmtId="164" fontId="42" fillId="0" borderId="2" xfId="0" applyNumberFormat="1" applyFont="1" applyFill="1" applyBorder="1" applyAlignment="1" applyProtection="1">
      <alignment horizontal="left" vertical="center" wrapText="1" indent="2"/>
    </xf>
    <xf numFmtId="164" fontId="50" fillId="0" borderId="2" xfId="0" applyNumberFormat="1" applyFont="1" applyFill="1" applyBorder="1" applyAlignment="1" applyProtection="1">
      <alignment horizontal="left" vertical="center" wrapText="1" indent="1"/>
    </xf>
    <xf numFmtId="164" fontId="42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42" fillId="0" borderId="11" xfId="0" applyNumberFormat="1" applyFont="1" applyFill="1" applyBorder="1" applyAlignment="1" applyProtection="1">
      <alignment horizontal="left" vertical="center" wrapText="1" indent="2"/>
    </xf>
    <xf numFmtId="164" fontId="42" fillId="0" borderId="12" xfId="0" applyNumberFormat="1" applyFont="1" applyFill="1" applyBorder="1" applyAlignment="1" applyProtection="1">
      <alignment horizontal="left" vertical="center" wrapText="1" indent="2"/>
    </xf>
    <xf numFmtId="164" fontId="46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46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46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46" fillId="0" borderId="68" xfId="0" applyNumberFormat="1" applyFont="1" applyFill="1" applyBorder="1" applyAlignment="1" applyProtection="1">
      <alignment horizontal="right" vertical="center" wrapText="1" indent="1"/>
    </xf>
    <xf numFmtId="164" fontId="46" fillId="0" borderId="61" xfId="0" applyNumberFormat="1" applyFont="1" applyFill="1" applyBorder="1" applyAlignment="1" applyProtection="1">
      <alignment horizontal="right" vertical="center" wrapText="1" indent="1"/>
    </xf>
    <xf numFmtId="164" fontId="46" fillId="0" borderId="59" xfId="0" applyNumberFormat="1" applyFont="1" applyFill="1" applyBorder="1" applyAlignment="1" applyProtection="1">
      <alignment horizontal="right" vertical="center" wrapText="1" indent="1"/>
    </xf>
    <xf numFmtId="49" fontId="7" fillId="0" borderId="48" xfId="0" applyNumberFormat="1" applyFont="1" applyFill="1" applyBorder="1" applyAlignment="1" applyProtection="1">
      <alignment horizontal="right" vertical="center" indent="1"/>
    </xf>
    <xf numFmtId="164" fontId="24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5" xfId="0" applyNumberFormat="1" applyFont="1" applyFill="1" applyBorder="1" applyAlignment="1" applyProtection="1">
      <alignment horizontal="right" vertical="center" wrapText="1" indent="1"/>
    </xf>
    <xf numFmtId="0" fontId="35" fillId="0" borderId="0" xfId="0" applyFont="1" applyAlignment="1" applyProtection="1">
      <alignment vertical="top"/>
      <protection locked="0"/>
    </xf>
    <xf numFmtId="164" fontId="16" fillId="0" borderId="59" xfId="0" applyNumberFormat="1" applyFont="1" applyFill="1" applyBorder="1" applyAlignment="1" applyProtection="1">
      <alignment horizontal="right" vertical="center" wrapText="1" indent="1"/>
    </xf>
    <xf numFmtId="3" fontId="4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5" xfId="0" applyNumberFormat="1" applyFont="1" applyFill="1" applyBorder="1" applyAlignment="1" applyProtection="1">
      <alignment horizontal="right" vertical="center" wrapText="1" indent="1"/>
    </xf>
    <xf numFmtId="3" fontId="1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3" fontId="16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6" xfId="0" applyFont="1" applyFill="1" applyBorder="1" applyAlignment="1" applyProtection="1">
      <alignment horizontal="right" vertical="center" wrapText="1" indent="1"/>
    </xf>
    <xf numFmtId="164" fontId="41" fillId="0" borderId="38" xfId="4" applyNumberFormat="1" applyFont="1" applyFill="1" applyBorder="1" applyAlignment="1" applyProtection="1">
      <alignment horizontal="right" vertical="center" wrapText="1" indent="1"/>
    </xf>
    <xf numFmtId="49" fontId="45" fillId="0" borderId="2" xfId="4" applyNumberFormat="1" applyFont="1" applyFill="1" applyBorder="1" applyAlignment="1" applyProtection="1">
      <alignment horizontal="center" vertical="center" wrapText="1"/>
    </xf>
    <xf numFmtId="49" fontId="47" fillId="0" borderId="35" xfId="0" applyNumberFormat="1" applyFont="1" applyBorder="1" applyAlignment="1" applyProtection="1">
      <alignment horizontal="right" vertical="center" wrapText="1" indent="1"/>
    </xf>
    <xf numFmtId="0" fontId="47" fillId="0" borderId="0" xfId="0" applyFont="1" applyAlignment="1" applyProtection="1">
      <alignment horizontal="left" vertical="center" indent="1"/>
    </xf>
    <xf numFmtId="0" fontId="51" fillId="0" borderId="0" xfId="0" applyFont="1" applyBorder="1" applyAlignment="1" applyProtection="1">
      <alignment horizontal="left" wrapText="1" indent="1"/>
    </xf>
    <xf numFmtId="0" fontId="47" fillId="0" borderId="0" xfId="0" applyFont="1" applyAlignment="1" applyProtection="1">
      <alignment horizontal="center" vertical="center"/>
    </xf>
    <xf numFmtId="164" fontId="41" fillId="0" borderId="0" xfId="4" applyNumberFormat="1" applyFont="1" applyFill="1" applyBorder="1" applyAlignment="1" applyProtection="1">
      <alignment horizontal="center" vertical="center"/>
    </xf>
    <xf numFmtId="164" fontId="43" fillId="0" borderId="0" xfId="4" applyNumberFormat="1" applyFont="1" applyFill="1" applyBorder="1" applyAlignment="1" applyProtection="1">
      <alignment horizontal="left" vertical="center"/>
    </xf>
    <xf numFmtId="164" fontId="43" fillId="0" borderId="0" xfId="4" applyNumberFormat="1" applyFont="1" applyFill="1" applyBorder="1" applyAlignment="1" applyProtection="1">
      <alignment horizontal="left"/>
    </xf>
    <xf numFmtId="0" fontId="46" fillId="0" borderId="0" xfId="4" applyFont="1" applyFill="1" applyAlignment="1" applyProtection="1">
      <alignment horizontal="center"/>
    </xf>
    <xf numFmtId="164" fontId="46" fillId="0" borderId="61" xfId="0" applyNumberFormat="1" applyFont="1" applyFill="1" applyBorder="1" applyAlignment="1" applyProtection="1">
      <alignment horizontal="center" vertical="center" wrapText="1"/>
    </xf>
    <xf numFmtId="164" fontId="46" fillId="0" borderId="62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46" fillId="0" borderId="63" xfId="0" applyNumberFormat="1" applyFont="1" applyFill="1" applyBorder="1" applyAlignment="1" applyProtection="1">
      <alignment horizontal="center" vertical="center" wrapText="1"/>
    </xf>
    <xf numFmtId="164" fontId="46" fillId="0" borderId="64" xfId="0" applyNumberFormat="1" applyFont="1" applyFill="1" applyBorder="1" applyAlignment="1" applyProtection="1">
      <alignment horizontal="center" vertical="center" wrapText="1"/>
    </xf>
    <xf numFmtId="164" fontId="20" fillId="0" borderId="0" xfId="0" applyNumberFormat="1" applyFont="1" applyFill="1" applyAlignment="1">
      <alignment horizontal="center" vertical="center" wrapText="1"/>
    </xf>
    <xf numFmtId="0" fontId="16" fillId="0" borderId="65" xfId="0" applyFont="1" applyFill="1" applyBorder="1" applyAlignment="1" applyProtection="1">
      <alignment horizontal="center" vertical="center" wrapText="1"/>
    </xf>
    <xf numFmtId="0" fontId="16" fillId="0" borderId="66" xfId="0" applyFont="1" applyFill="1" applyBorder="1" applyAlignment="1" applyProtection="1">
      <alignment horizontal="center" vertical="center" wrapText="1"/>
    </xf>
    <xf numFmtId="0" fontId="7" fillId="0" borderId="46" xfId="0" applyFont="1" applyFill="1" applyBorder="1" applyAlignment="1" applyProtection="1">
      <alignment horizontal="center" vertical="center" wrapText="1"/>
    </xf>
    <xf numFmtId="0" fontId="7" fillId="0" borderId="45" xfId="0" applyFont="1" applyFill="1" applyBorder="1" applyAlignment="1" applyProtection="1">
      <alignment horizontal="center" vertical="center" wrapText="1"/>
    </xf>
    <xf numFmtId="0" fontId="16" fillId="0" borderId="46" xfId="0" applyFont="1" applyFill="1" applyBorder="1" applyAlignment="1" applyProtection="1">
      <alignment horizontal="center" vertical="center" wrapText="1"/>
    </xf>
    <xf numFmtId="0" fontId="16" fillId="0" borderId="45" xfId="0" applyFont="1" applyFill="1" applyBorder="1" applyAlignment="1" applyProtection="1">
      <alignment horizontal="center" vertical="center" wrapText="1"/>
    </xf>
    <xf numFmtId="0" fontId="7" fillId="0" borderId="65" xfId="0" applyFont="1" applyFill="1" applyBorder="1" applyAlignment="1" applyProtection="1">
      <alignment horizontal="center" vertical="center" wrapText="1"/>
    </xf>
    <xf numFmtId="0" fontId="7" fillId="0" borderId="66" xfId="0" applyFont="1" applyFill="1" applyBorder="1" applyAlignment="1" applyProtection="1">
      <alignment horizontal="center" vertical="center" wrapText="1"/>
    </xf>
    <xf numFmtId="0" fontId="41" fillId="0" borderId="65" xfId="0" applyFont="1" applyFill="1" applyBorder="1" applyAlignment="1" applyProtection="1">
      <alignment horizontal="center" vertical="center" wrapText="1"/>
    </xf>
    <xf numFmtId="0" fontId="41" fillId="0" borderId="66" xfId="0" applyFont="1" applyFill="1" applyBorder="1" applyAlignment="1" applyProtection="1">
      <alignment horizontal="center" vertical="center" wrapText="1"/>
    </xf>
    <xf numFmtId="0" fontId="20" fillId="0" borderId="0" xfId="0" applyFont="1" applyFill="1" applyAlignment="1">
      <alignment horizontal="center" wrapText="1"/>
    </xf>
    <xf numFmtId="0" fontId="3" fillId="0" borderId="0" xfId="0" applyFont="1" applyFill="1" applyAlignment="1" applyProtection="1">
      <alignment horizontal="left"/>
      <protection locked="0"/>
    </xf>
    <xf numFmtId="0" fontId="28" fillId="0" borderId="0" xfId="0" applyFont="1" applyAlignment="1">
      <alignment horizontal="center"/>
    </xf>
    <xf numFmtId="0" fontId="17" fillId="0" borderId="35" xfId="5" applyFont="1" applyFill="1" applyBorder="1" applyAlignment="1" applyProtection="1">
      <alignment horizontal="left" vertical="center" indent="1"/>
    </xf>
    <xf numFmtId="0" fontId="17" fillId="0" borderId="47" xfId="5" applyFont="1" applyFill="1" applyBorder="1" applyAlignment="1" applyProtection="1">
      <alignment horizontal="left" vertical="center" indent="1"/>
    </xf>
    <xf numFmtId="0" fontId="17" fillId="0" borderId="39" xfId="5" applyFont="1" applyFill="1" applyBorder="1" applyAlignment="1" applyProtection="1">
      <alignment horizontal="left" vertical="center" indent="1"/>
    </xf>
    <xf numFmtId="0" fontId="20" fillId="0" borderId="0" xfId="5" applyFont="1" applyFill="1" applyAlignment="1" applyProtection="1">
      <alignment horizontal="center" wrapText="1"/>
    </xf>
    <xf numFmtId="0" fontId="20" fillId="0" borderId="0" xfId="5" applyFont="1" applyFill="1" applyAlignment="1" applyProtection="1">
      <alignment horizontal="center"/>
    </xf>
    <xf numFmtId="0" fontId="28" fillId="0" borderId="66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41" fillId="0" borderId="0" xfId="4" applyFont="1" applyFill="1" applyBorder="1" applyAlignment="1">
      <alignment horizontal="center" vertical="center" wrapText="1"/>
    </xf>
    <xf numFmtId="0" fontId="46" fillId="0" borderId="0" xfId="4" applyFont="1" applyFill="1" applyBorder="1" applyAlignment="1">
      <alignment horizontal="center" vertical="center"/>
    </xf>
    <xf numFmtId="9" fontId="46" fillId="0" borderId="0" xfId="4" applyNumberFormat="1" applyFont="1" applyFill="1" applyBorder="1"/>
    <xf numFmtId="9" fontId="45" fillId="0" borderId="0" xfId="4" applyNumberFormat="1" applyFont="1" applyFill="1" applyBorder="1"/>
    <xf numFmtId="164" fontId="46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50" fillId="0" borderId="0" xfId="4" applyNumberFormat="1" applyFont="1" applyFill="1" applyBorder="1" applyAlignment="1" applyProtection="1">
      <alignment horizontal="right" vertical="center" wrapText="1" indent="1"/>
    </xf>
    <xf numFmtId="164" fontId="43" fillId="0" borderId="0" xfId="4" applyNumberFormat="1" applyFont="1" applyFill="1" applyBorder="1" applyAlignment="1" applyProtection="1">
      <alignment horizontal="right" vertical="center" wrapText="1" indent="1"/>
    </xf>
    <xf numFmtId="9" fontId="43" fillId="0" borderId="0" xfId="4" applyNumberFormat="1" applyFont="1" applyFill="1" applyBorder="1"/>
    <xf numFmtId="164" fontId="46" fillId="0" borderId="0" xfId="4" applyNumberFormat="1" applyFont="1" applyFill="1" applyBorder="1" applyAlignment="1" applyProtection="1">
      <alignment horizontal="right" vertical="center" wrapText="1" indent="1"/>
    </xf>
    <xf numFmtId="164" fontId="46" fillId="0" borderId="0" xfId="4" quotePrefix="1" applyNumberFormat="1" applyFont="1" applyFill="1" applyBorder="1" applyAlignment="1" applyProtection="1">
      <alignment horizontal="right" vertical="center" wrapText="1" indent="1"/>
      <protection locked="0"/>
    </xf>
    <xf numFmtId="0" fontId="45" fillId="0" borderId="0" xfId="4" applyFont="1" applyFill="1" applyBorder="1"/>
    <xf numFmtId="0" fontId="42" fillId="0" borderId="0" xfId="4" applyFont="1" applyFill="1" applyBorder="1" applyAlignment="1"/>
    <xf numFmtId="9" fontId="42" fillId="0" borderId="0" xfId="4" applyNumberFormat="1" applyFont="1" applyFill="1" applyBorder="1"/>
    <xf numFmtId="9" fontId="42" fillId="0" borderId="0" xfId="4" applyNumberFormat="1" applyFont="1" applyFill="1" applyBorder="1" applyAlignment="1">
      <alignment horizontal="left" vertical="center" indent="1"/>
    </xf>
    <xf numFmtId="0" fontId="48" fillId="0" borderId="0" xfId="0" applyFont="1" applyBorder="1" applyAlignment="1" applyProtection="1">
      <alignment horizontal="right" vertical="center" wrapText="1" indent="1"/>
      <protection locked="0"/>
    </xf>
    <xf numFmtId="164" fontId="47" fillId="0" borderId="0" xfId="0" applyNumberFormat="1" applyFont="1" applyBorder="1" applyAlignment="1" applyProtection="1">
      <alignment horizontal="right" vertical="center" wrapText="1" indent="1"/>
    </xf>
    <xf numFmtId="9" fontId="46" fillId="0" borderId="0" xfId="4" applyNumberFormat="1" applyFont="1" applyFill="1" applyBorder="1" applyAlignment="1">
      <alignment vertical="center"/>
    </xf>
    <xf numFmtId="0" fontId="47" fillId="0" borderId="0" xfId="0" quotePrefix="1" applyFont="1" applyBorder="1" applyAlignment="1" applyProtection="1">
      <alignment horizontal="right" vertical="center" wrapText="1" indent="1"/>
      <protection locked="0"/>
    </xf>
    <xf numFmtId="9" fontId="42" fillId="0" borderId="0" xfId="6" applyFont="1" applyFill="1" applyBorder="1"/>
    <xf numFmtId="49" fontId="47" fillId="0" borderId="0" xfId="0" applyNumberFormat="1" applyFont="1" applyBorder="1" applyAlignment="1" applyProtection="1">
      <alignment horizontal="right" vertical="center" wrapText="1" indent="1"/>
    </xf>
    <xf numFmtId="0" fontId="44" fillId="0" borderId="74" xfId="0" applyFont="1" applyFill="1" applyBorder="1" applyAlignment="1" applyProtection="1">
      <alignment horizontal="right" vertical="center"/>
    </xf>
    <xf numFmtId="164" fontId="41" fillId="0" borderId="3" xfId="4" applyNumberFormat="1" applyFont="1" applyFill="1" applyBorder="1" applyAlignment="1" applyProtection="1">
      <alignment horizontal="right" vertical="center" wrapText="1" indent="1"/>
    </xf>
    <xf numFmtId="164" fontId="45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46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42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42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42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43" fillId="0" borderId="1" xfId="4" applyNumberFormat="1" applyFont="1" applyFill="1" applyBorder="1" applyAlignment="1" applyProtection="1">
      <alignment horizontal="right" vertical="center" wrapText="1" indent="1"/>
    </xf>
    <xf numFmtId="164" fontId="46" fillId="0" borderId="16" xfId="4" applyNumberFormat="1" applyFont="1" applyFill="1" applyBorder="1" applyAlignment="1" applyProtection="1">
      <alignment horizontal="right" vertical="center" wrapText="1" indent="1"/>
    </xf>
    <xf numFmtId="164" fontId="46" fillId="0" borderId="1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41" fillId="0" borderId="74" xfId="4" applyNumberFormat="1" applyFont="1" applyFill="1" applyBorder="1" applyAlignment="1" applyProtection="1">
      <alignment horizontal="right" vertical="center" wrapText="1" indent="1"/>
    </xf>
    <xf numFmtId="0" fontId="42" fillId="0" borderId="74" xfId="4" applyFont="1" applyFill="1" applyBorder="1"/>
    <xf numFmtId="0" fontId="44" fillId="0" borderId="74" xfId="0" applyFont="1" applyFill="1" applyBorder="1" applyAlignment="1" applyProtection="1">
      <alignment horizontal="right"/>
    </xf>
    <xf numFmtId="164" fontId="41" fillId="0" borderId="18" xfId="4" applyNumberFormat="1" applyFont="1" applyFill="1" applyBorder="1" applyAlignment="1" applyProtection="1">
      <alignment horizontal="right" vertical="center" wrapText="1" indent="1"/>
    </xf>
    <xf numFmtId="164" fontId="45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4" fontId="45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50" fillId="0" borderId="16" xfId="4" applyNumberFormat="1" applyFont="1" applyFill="1" applyBorder="1" applyAlignment="1" applyProtection="1">
      <alignment horizontal="right" vertical="center" wrapText="1" indent="1"/>
    </xf>
    <xf numFmtId="0" fontId="48" fillId="0" borderId="4" xfId="0" applyFont="1" applyBorder="1" applyAlignment="1" applyProtection="1">
      <alignment horizontal="right" vertical="center" wrapText="1" indent="1"/>
      <protection locked="0"/>
    </xf>
    <xf numFmtId="0" fontId="48" fillId="0" borderId="2" xfId="0" applyFont="1" applyBorder="1" applyAlignment="1" applyProtection="1">
      <alignment horizontal="right" vertical="center" wrapText="1" indent="1"/>
      <protection locked="0"/>
    </xf>
    <xf numFmtId="0" fontId="48" fillId="0" borderId="7" xfId="0" applyFont="1" applyBorder="1" applyAlignment="1" applyProtection="1">
      <alignment horizontal="right" vertical="center" wrapText="1" indent="1"/>
      <protection locked="0"/>
    </xf>
    <xf numFmtId="164" fontId="47" fillId="0" borderId="16" xfId="0" applyNumberFormat="1" applyFont="1" applyBorder="1" applyAlignment="1" applyProtection="1">
      <alignment horizontal="right" vertical="center" wrapText="1" indent="1"/>
    </xf>
    <xf numFmtId="0" fontId="47" fillId="0" borderId="16" xfId="0" quotePrefix="1" applyFont="1" applyBorder="1" applyAlignment="1" applyProtection="1">
      <alignment horizontal="right" vertical="center" wrapText="1" indent="1"/>
      <protection locked="0"/>
    </xf>
    <xf numFmtId="0" fontId="42" fillId="0" borderId="74" xfId="4" applyFont="1" applyFill="1" applyBorder="1" applyAlignment="1" applyProtection="1">
      <alignment horizontal="right" vertical="center" indent="1"/>
    </xf>
    <xf numFmtId="0" fontId="42" fillId="0" borderId="74" xfId="0" applyFont="1" applyBorder="1"/>
    <xf numFmtId="0" fontId="42" fillId="0" borderId="0" xfId="4" applyFont="1" applyFill="1" applyBorder="1" applyAlignment="1">
      <alignment wrapText="1"/>
    </xf>
    <xf numFmtId="0" fontId="44" fillId="0" borderId="38" xfId="0" applyFont="1" applyFill="1" applyBorder="1" applyAlignment="1" applyProtection="1">
      <alignment horizontal="right" vertical="center"/>
    </xf>
    <xf numFmtId="0" fontId="41" fillId="0" borderId="29" xfId="4" applyFont="1" applyFill="1" applyBorder="1" applyAlignment="1" applyProtection="1">
      <alignment horizontal="center" vertical="center" wrapText="1"/>
    </xf>
    <xf numFmtId="164" fontId="48" fillId="0" borderId="0" xfId="0" applyNumberFormat="1" applyFont="1" applyBorder="1" applyAlignment="1" applyProtection="1">
      <alignment horizontal="right" vertical="center" wrapText="1" indent="1"/>
    </xf>
    <xf numFmtId="0" fontId="48" fillId="0" borderId="0" xfId="0" applyFont="1" applyBorder="1" applyAlignment="1" applyProtection="1">
      <alignment horizontal="right" vertical="center" wrapText="1" indent="1"/>
    </xf>
    <xf numFmtId="164" fontId="47" fillId="0" borderId="32" xfId="0" applyNumberFormat="1" applyFont="1" applyBorder="1" applyAlignment="1" applyProtection="1">
      <alignment horizontal="right" vertical="center" wrapText="1" indent="1"/>
    </xf>
    <xf numFmtId="164" fontId="48" fillId="0" borderId="16" xfId="0" applyNumberFormat="1" applyFont="1" applyBorder="1" applyAlignment="1" applyProtection="1">
      <alignment horizontal="right" vertical="center" wrapText="1" indent="1"/>
    </xf>
    <xf numFmtId="0" fontId="48" fillId="0" borderId="16" xfId="0" applyFont="1" applyBorder="1" applyAlignment="1" applyProtection="1">
      <alignment horizontal="right" vertical="center" wrapText="1" indent="1"/>
    </xf>
    <xf numFmtId="0" fontId="48" fillId="0" borderId="5" xfId="0" applyFont="1" applyBorder="1" applyAlignment="1" applyProtection="1">
      <alignment horizontal="right" vertical="center" wrapText="1" indent="1"/>
    </xf>
    <xf numFmtId="164" fontId="46" fillId="0" borderId="47" xfId="0" applyNumberFormat="1" applyFont="1" applyFill="1" applyBorder="1" applyAlignment="1" applyProtection="1">
      <alignment horizontal="center" vertical="center" wrapText="1"/>
    </xf>
    <xf numFmtId="164" fontId="46" fillId="0" borderId="32" xfId="0" applyNumberFormat="1" applyFont="1" applyFill="1" applyBorder="1" applyAlignment="1" applyProtection="1">
      <alignment horizontal="center" vertical="center" wrapText="1"/>
    </xf>
    <xf numFmtId="164" fontId="46" fillId="0" borderId="5" xfId="0" applyNumberFormat="1" applyFont="1" applyFill="1" applyBorder="1" applyAlignment="1" applyProtection="1">
      <alignment horizontal="right" vertical="center" wrapText="1" indent="1"/>
    </xf>
    <xf numFmtId="164" fontId="4" fillId="0" borderId="39" xfId="0" applyNumberFormat="1" applyFont="1" applyFill="1" applyBorder="1" applyAlignment="1">
      <alignment horizontal="center" vertical="center" wrapText="1"/>
    </xf>
    <xf numFmtId="164" fontId="18" fillId="0" borderId="19" xfId="0" applyNumberFormat="1" applyFont="1" applyFill="1" applyBorder="1" applyAlignment="1" applyProtection="1">
      <alignment vertical="center" wrapText="1"/>
      <protection locked="0"/>
    </xf>
    <xf numFmtId="164" fontId="18" fillId="0" borderId="21" xfId="0" applyNumberFormat="1" applyFont="1" applyFill="1" applyBorder="1" applyAlignment="1" applyProtection="1">
      <alignment vertical="center" wrapText="1"/>
      <protection locked="0"/>
    </xf>
    <xf numFmtId="164" fontId="15" fillId="0" borderId="19" xfId="0" applyNumberFormat="1" applyFont="1" applyFill="1" applyBorder="1" applyAlignment="1" applyProtection="1">
      <alignment vertical="center" wrapText="1"/>
      <protection locked="0"/>
    </xf>
    <xf numFmtId="164" fontId="15" fillId="0" borderId="21" xfId="0" applyNumberFormat="1" applyFont="1" applyFill="1" applyBorder="1" applyAlignment="1" applyProtection="1">
      <alignment vertical="center" wrapText="1"/>
      <protection locked="0"/>
    </xf>
    <xf numFmtId="49" fontId="7" fillId="0" borderId="22" xfId="0" applyNumberFormat="1" applyFont="1" applyFill="1" applyBorder="1" applyAlignment="1" applyProtection="1">
      <alignment horizontal="right" vertical="center" indent="1"/>
    </xf>
    <xf numFmtId="164" fontId="1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61" xfId="0" applyNumberFormat="1" applyFont="1" applyFill="1" applyBorder="1" applyAlignment="1" applyProtection="1">
      <alignment horizontal="right" vertical="center" wrapText="1" indent="1"/>
    </xf>
    <xf numFmtId="164" fontId="25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0" xfId="0" applyNumberFormat="1" applyFont="1" applyFill="1" applyAlignment="1">
      <alignment vertical="center" wrapText="1"/>
    </xf>
    <xf numFmtId="164" fontId="25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35" fillId="0" borderId="0" xfId="0" applyFont="1" applyAlignment="1" applyProtection="1">
      <alignment horizontal="right" vertical="center"/>
      <protection locked="0"/>
    </xf>
    <xf numFmtId="164" fontId="3" fillId="0" borderId="0" xfId="0" applyNumberFormat="1" applyFont="1" applyFill="1" applyAlignment="1">
      <alignment horizontal="right" vertical="center" wrapText="1"/>
    </xf>
    <xf numFmtId="0" fontId="7" fillId="0" borderId="48" xfId="0" applyNumberFormat="1" applyFont="1" applyFill="1" applyBorder="1" applyAlignment="1" applyProtection="1">
      <alignment horizontal="right" vertical="center"/>
    </xf>
    <xf numFmtId="49" fontId="7" fillId="0" borderId="63" xfId="6" applyNumberFormat="1" applyFont="1" applyFill="1" applyBorder="1" applyAlignment="1" applyProtection="1">
      <alignment horizontal="right" vertical="center"/>
      <protection locked="0"/>
    </xf>
    <xf numFmtId="0" fontId="7" fillId="0" borderId="62" xfId="0" quotePrefix="1" applyFont="1" applyFill="1" applyBorder="1" applyAlignment="1" applyProtection="1">
      <alignment horizontal="right" vertical="center"/>
    </xf>
    <xf numFmtId="0" fontId="7" fillId="0" borderId="30" xfId="0" applyFont="1" applyFill="1" applyBorder="1" applyAlignment="1" applyProtection="1">
      <alignment horizontal="right" vertical="center"/>
    </xf>
    <xf numFmtId="0" fontId="7" fillId="0" borderId="61" xfId="0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right" vertical="center" wrapText="1"/>
    </xf>
    <xf numFmtId="0" fontId="24" fillId="0" borderId="25" xfId="0" applyFont="1" applyFill="1" applyBorder="1" applyAlignment="1" applyProtection="1">
      <alignment horizontal="right" vertical="center" wrapText="1" indent="1"/>
    </xf>
    <xf numFmtId="0" fontId="18" fillId="0" borderId="63" xfId="4" applyFont="1" applyFill="1" applyBorder="1" applyAlignment="1" applyProtection="1">
      <alignment horizontal="right" vertical="center" wrapText="1" indent="1"/>
    </xf>
    <xf numFmtId="0" fontId="18" fillId="0" borderId="26" xfId="4" applyFont="1" applyFill="1" applyBorder="1" applyAlignment="1" applyProtection="1">
      <alignment horizontal="right" vertical="center" wrapText="1" indent="1"/>
    </xf>
    <xf numFmtId="0" fontId="18" fillId="0" borderId="30" xfId="4" applyFont="1" applyFill="1" applyBorder="1" applyAlignment="1" applyProtection="1">
      <alignment horizontal="right" vertical="center" wrapText="1" indent="1"/>
    </xf>
    <xf numFmtId="0" fontId="18" fillId="0" borderId="28" xfId="4" applyFont="1" applyFill="1" applyBorder="1" applyAlignment="1" applyProtection="1">
      <alignment horizontal="right" vertical="center" wrapText="1" indent="1"/>
    </xf>
    <xf numFmtId="0" fontId="24" fillId="0" borderId="25" xfId="4" applyFont="1" applyFill="1" applyBorder="1" applyAlignment="1" applyProtection="1">
      <alignment horizontal="right" vertical="center" wrapText="1" indent="1"/>
    </xf>
    <xf numFmtId="0" fontId="25" fillId="0" borderId="63" xfId="4" applyFont="1" applyFill="1" applyBorder="1" applyAlignment="1" applyProtection="1">
      <alignment horizontal="right" vertical="center" wrapText="1" indent="1"/>
    </xf>
    <xf numFmtId="0" fontId="25" fillId="0" borderId="62" xfId="4" applyFont="1" applyFill="1" applyBorder="1" applyAlignment="1" applyProtection="1">
      <alignment horizontal="right" vertical="center" wrapText="1" indent="1"/>
    </xf>
    <xf numFmtId="0" fontId="24" fillId="0" borderId="25" xfId="4" applyFont="1" applyFill="1" applyBorder="1" applyAlignment="1" applyProtection="1">
      <alignment vertical="center" wrapText="1"/>
    </xf>
    <xf numFmtId="166" fontId="24" fillId="0" borderId="61" xfId="1" applyNumberFormat="1" applyFont="1" applyFill="1" applyBorder="1" applyAlignment="1" applyProtection="1">
      <alignment horizontal="right" wrapText="1"/>
    </xf>
    <xf numFmtId="0" fontId="25" fillId="0" borderId="28" xfId="4" applyFont="1" applyFill="1" applyBorder="1" applyAlignment="1" applyProtection="1">
      <alignment horizontal="right" vertical="center" wrapText="1" indent="1"/>
    </xf>
    <xf numFmtId="0" fontId="25" fillId="0" borderId="64" xfId="4" applyFont="1" applyFill="1" applyBorder="1" applyAlignment="1" applyProtection="1">
      <alignment horizontal="right" vertical="center" wrapText="1" indent="1"/>
    </xf>
    <xf numFmtId="0" fontId="24" fillId="0" borderId="61" xfId="4" applyFont="1" applyFill="1" applyBorder="1" applyAlignment="1" applyProtection="1">
      <alignment horizontal="right" vertical="center" wrapText="1" indent="1"/>
    </xf>
    <xf numFmtId="166" fontId="34" fillId="0" borderId="25" xfId="1" applyNumberFormat="1" applyFont="1" applyBorder="1" applyAlignment="1" applyProtection="1">
      <alignment horizontal="right" wrapText="1"/>
    </xf>
    <xf numFmtId="0" fontId="7" fillId="0" borderId="30" xfId="0" applyFont="1" applyFill="1" applyBorder="1" applyAlignment="1" applyProtection="1">
      <alignment horizontal="right" vertical="center" wrapText="1" indent="1"/>
    </xf>
    <xf numFmtId="0" fontId="18" fillId="0" borderId="30" xfId="0" applyFont="1" applyFill="1" applyBorder="1" applyAlignment="1" applyProtection="1">
      <alignment horizontal="right" vertical="center" wrapText="1"/>
    </xf>
    <xf numFmtId="0" fontId="7" fillId="0" borderId="25" xfId="0" applyFont="1" applyFill="1" applyBorder="1" applyAlignment="1" applyProtection="1">
      <alignment horizontal="right" vertical="center" wrapText="1"/>
    </xf>
    <xf numFmtId="166" fontId="24" fillId="0" borderId="25" xfId="1" applyNumberFormat="1" applyFont="1" applyFill="1" applyBorder="1" applyAlignment="1" applyProtection="1">
      <alignment horizontal="right" wrapText="1"/>
    </xf>
    <xf numFmtId="166" fontId="18" fillId="0" borderId="28" xfId="1" applyNumberFormat="1" applyFont="1" applyFill="1" applyBorder="1" applyAlignment="1" applyProtection="1">
      <alignment horizontal="right" wrapText="1"/>
    </xf>
    <xf numFmtId="166" fontId="18" fillId="0" borderId="26" xfId="1" applyNumberFormat="1" applyFont="1" applyFill="1" applyBorder="1" applyAlignment="1" applyProtection="1">
      <alignment horizontal="right" wrapText="1"/>
    </xf>
    <xf numFmtId="166" fontId="18" fillId="0" borderId="26" xfId="1" applyNumberFormat="1" applyFont="1" applyFill="1" applyBorder="1" applyAlignment="1" applyProtection="1">
      <alignment wrapText="1"/>
    </xf>
    <xf numFmtId="166" fontId="16" fillId="0" borderId="25" xfId="1" applyNumberFormat="1" applyFont="1" applyFill="1" applyBorder="1" applyAlignment="1" applyProtection="1">
      <alignment wrapText="1"/>
    </xf>
    <xf numFmtId="166" fontId="24" fillId="0" borderId="25" xfId="1" applyNumberFormat="1" applyFont="1" applyFill="1" applyBorder="1" applyAlignment="1" applyProtection="1">
      <alignment wrapText="1"/>
    </xf>
    <xf numFmtId="166" fontId="7" fillId="0" borderId="25" xfId="1" applyNumberFormat="1" applyFont="1" applyFill="1" applyBorder="1" applyAlignment="1" applyProtection="1">
      <alignment horizontal="right" wrapText="1"/>
    </xf>
    <xf numFmtId="0" fontId="0" fillId="0" borderId="30" xfId="0" applyFill="1" applyBorder="1" applyAlignment="1" applyProtection="1">
      <alignment horizontal="right" vertical="center" wrapText="1"/>
    </xf>
    <xf numFmtId="0" fontId="4" fillId="0" borderId="61" xfId="0" applyFont="1" applyFill="1" applyBorder="1" applyAlignment="1" applyProtection="1">
      <alignment horizontal="right" vertical="center" wrapText="1"/>
    </xf>
    <xf numFmtId="0" fontId="4" fillId="0" borderId="25" xfId="0" applyFont="1" applyFill="1" applyBorder="1" applyAlignment="1" applyProtection="1">
      <alignment horizontal="right" vertical="center" wrapText="1"/>
    </xf>
    <xf numFmtId="0" fontId="7" fillId="0" borderId="27" xfId="0" applyFont="1" applyFill="1" applyBorder="1" applyAlignment="1" applyProtection="1">
      <alignment horizontal="center" vertical="center" wrapText="1"/>
    </xf>
    <xf numFmtId="0" fontId="24" fillId="0" borderId="25" xfId="0" applyFont="1" applyFill="1" applyBorder="1" applyAlignment="1" applyProtection="1">
      <alignment horizontal="left" vertical="center" wrapText="1" indent="1"/>
    </xf>
    <xf numFmtId="0" fontId="18" fillId="0" borderId="63" xfId="4" applyFont="1" applyFill="1" applyBorder="1" applyAlignment="1" applyProtection="1">
      <alignment horizontal="left" vertical="center" wrapText="1" indent="1"/>
    </xf>
    <xf numFmtId="0" fontId="18" fillId="0" borderId="26" xfId="4" applyFont="1" applyFill="1" applyBorder="1" applyAlignment="1" applyProtection="1">
      <alignment horizontal="left" vertical="center" wrapText="1" indent="1"/>
    </xf>
    <xf numFmtId="0" fontId="18" fillId="0" borderId="30" xfId="4" applyFont="1" applyFill="1" applyBorder="1" applyAlignment="1" applyProtection="1">
      <alignment horizontal="left" vertical="center" wrapText="1" indent="1"/>
    </xf>
    <xf numFmtId="0" fontId="18" fillId="0" borderId="28" xfId="4" applyFont="1" applyFill="1" applyBorder="1" applyAlignment="1" applyProtection="1">
      <alignment horizontal="left" vertical="center" wrapText="1" indent="1"/>
    </xf>
    <xf numFmtId="0" fontId="24" fillId="0" borderId="25" xfId="4" applyFont="1" applyFill="1" applyBorder="1" applyAlignment="1" applyProtection="1">
      <alignment horizontal="left" vertical="center" wrapText="1" indent="1"/>
    </xf>
    <xf numFmtId="0" fontId="25" fillId="0" borderId="63" xfId="4" applyFont="1" applyFill="1" applyBorder="1" applyAlignment="1" applyProtection="1">
      <alignment horizontal="left" vertical="center" wrapText="1" indent="1"/>
    </xf>
    <xf numFmtId="0" fontId="25" fillId="0" borderId="62" xfId="4" applyFont="1" applyFill="1" applyBorder="1" applyAlignment="1" applyProtection="1">
      <alignment horizontal="left" vertical="center" wrapText="1" indent="1"/>
    </xf>
    <xf numFmtId="0" fontId="34" fillId="0" borderId="25" xfId="0" applyFont="1" applyBorder="1" applyAlignment="1" applyProtection="1">
      <alignment horizontal="right" wrapText="1" indent="1"/>
    </xf>
    <xf numFmtId="0" fontId="7" fillId="0" borderId="25" xfId="0" applyFont="1" applyFill="1" applyBorder="1" applyAlignment="1" applyProtection="1">
      <alignment horizontal="center" vertical="center" wrapText="1"/>
    </xf>
    <xf numFmtId="166" fontId="18" fillId="0" borderId="26" xfId="1" applyNumberFormat="1" applyFont="1" applyFill="1" applyBorder="1" applyAlignment="1" applyProtection="1">
      <alignment horizontal="right" vertical="center" wrapText="1" indent="1"/>
    </xf>
    <xf numFmtId="166" fontId="24" fillId="0" borderId="25" xfId="1" applyNumberFormat="1" applyFont="1" applyFill="1" applyBorder="1" applyAlignment="1" applyProtection="1">
      <alignment horizontal="right" vertical="center" wrapText="1"/>
    </xf>
    <xf numFmtId="166" fontId="18" fillId="0" borderId="28" xfId="1" applyNumberFormat="1" applyFont="1" applyFill="1" applyBorder="1" applyAlignment="1" applyProtection="1">
      <alignment horizontal="right" vertical="center" wrapText="1"/>
    </xf>
    <xf numFmtId="166" fontId="18" fillId="0" borderId="26" xfId="1" applyNumberFormat="1" applyFont="1" applyFill="1" applyBorder="1" applyAlignment="1" applyProtection="1">
      <alignment horizontal="right" vertical="center" wrapText="1"/>
    </xf>
    <xf numFmtId="166" fontId="16" fillId="0" borderId="25" xfId="1" applyNumberFormat="1" applyFont="1" applyFill="1" applyBorder="1" applyAlignment="1" applyProtection="1">
      <alignment horizontal="right" vertical="center" wrapText="1" indent="1"/>
    </xf>
    <xf numFmtId="166" fontId="24" fillId="0" borderId="25" xfId="1" applyNumberFormat="1" applyFont="1" applyFill="1" applyBorder="1" applyAlignment="1" applyProtection="1">
      <alignment horizontal="right" vertical="center" wrapText="1" indent="1"/>
    </xf>
    <xf numFmtId="166" fontId="0" fillId="0" borderId="61" xfId="1" applyNumberFormat="1" applyFont="1" applyFill="1" applyBorder="1" applyAlignment="1" applyProtection="1">
      <alignment horizontal="right" vertical="center" wrapText="1"/>
    </xf>
    <xf numFmtId="0" fontId="4" fillId="0" borderId="25" xfId="0" applyFont="1" applyFill="1" applyBorder="1" applyAlignment="1" applyProtection="1">
      <alignment vertical="center" wrapText="1"/>
    </xf>
    <xf numFmtId="166" fontId="25" fillId="0" borderId="63" xfId="1" applyNumberFormat="1" applyFont="1" applyFill="1" applyBorder="1" applyAlignment="1" applyProtection="1">
      <alignment horizontal="right" wrapText="1"/>
    </xf>
    <xf numFmtId="166" fontId="25" fillId="0" borderId="64" xfId="1" applyNumberFormat="1" applyFont="1" applyFill="1" applyBorder="1" applyAlignment="1" applyProtection="1">
      <alignment horizontal="right" wrapText="1"/>
    </xf>
    <xf numFmtId="0" fontId="4" fillId="0" borderId="35" xfId="0" applyFont="1" applyFill="1" applyBorder="1" applyAlignment="1" applyProtection="1">
      <alignment vertical="center" wrapText="1"/>
    </xf>
    <xf numFmtId="0" fontId="24" fillId="0" borderId="25" xfId="4" applyFont="1" applyFill="1" applyBorder="1" applyAlignment="1" applyProtection="1">
      <alignment horizontal="right" vertical="center" wrapText="1"/>
    </xf>
    <xf numFmtId="0" fontId="18" fillId="0" borderId="28" xfId="4" applyFont="1" applyFill="1" applyBorder="1" applyAlignment="1" applyProtection="1">
      <alignment horizontal="right" vertical="center" wrapText="1"/>
    </xf>
    <xf numFmtId="0" fontId="18" fillId="0" borderId="26" xfId="4" applyFont="1" applyFill="1" applyBorder="1" applyAlignment="1" applyProtection="1">
      <alignment horizontal="right" vertical="center" wrapText="1"/>
    </xf>
    <xf numFmtId="0" fontId="16" fillId="0" borderId="25" xfId="4" applyFont="1" applyFill="1" applyBorder="1" applyAlignment="1" applyProtection="1">
      <alignment horizontal="right" vertical="center" wrapText="1"/>
    </xf>
    <xf numFmtId="0" fontId="0" fillId="0" borderId="30" xfId="0" applyFill="1" applyBorder="1" applyAlignment="1" applyProtection="1">
      <alignment vertical="center" wrapText="1"/>
    </xf>
    <xf numFmtId="0" fontId="24" fillId="0" borderId="61" xfId="4" applyFont="1" applyFill="1" applyBorder="1" applyAlignment="1" applyProtection="1">
      <alignment wrapText="1"/>
    </xf>
    <xf numFmtId="0" fontId="24" fillId="0" borderId="25" xfId="4" applyFont="1" applyFill="1" applyBorder="1" applyAlignment="1" applyProtection="1">
      <alignment wrapText="1"/>
    </xf>
    <xf numFmtId="0" fontId="25" fillId="0" borderId="28" xfId="4" applyFont="1" applyFill="1" applyBorder="1" applyAlignment="1" applyProtection="1">
      <alignment wrapText="1"/>
    </xf>
    <xf numFmtId="0" fontId="25" fillId="0" borderId="64" xfId="4" applyFont="1" applyFill="1" applyBorder="1" applyAlignment="1" applyProtection="1">
      <alignment wrapText="1"/>
    </xf>
    <xf numFmtId="0" fontId="34" fillId="0" borderId="25" xfId="0" applyFont="1" applyBorder="1" applyAlignment="1" applyProtection="1">
      <alignment wrapText="1"/>
    </xf>
    <xf numFmtId="0" fontId="18" fillId="0" borderId="28" xfId="4" applyFont="1" applyFill="1" applyBorder="1" applyAlignment="1" applyProtection="1">
      <alignment wrapText="1"/>
    </xf>
    <xf numFmtId="0" fontId="18" fillId="0" borderId="26" xfId="4" applyFont="1" applyFill="1" applyBorder="1" applyAlignment="1" applyProtection="1">
      <alignment wrapText="1"/>
    </xf>
    <xf numFmtId="0" fontId="16" fillId="0" borderId="25" xfId="4" applyFont="1" applyFill="1" applyBorder="1" applyAlignment="1" applyProtection="1">
      <alignment wrapText="1"/>
    </xf>
    <xf numFmtId="0" fontId="7" fillId="0" borderId="25" xfId="0" applyFont="1" applyFill="1" applyBorder="1" applyAlignment="1" applyProtection="1">
      <alignment wrapText="1"/>
    </xf>
    <xf numFmtId="0" fontId="25" fillId="0" borderId="63" xfId="4" applyFont="1" applyFill="1" applyBorder="1" applyAlignment="1" applyProtection="1">
      <alignment wrapText="1"/>
    </xf>
    <xf numFmtId="0" fontId="25" fillId="0" borderId="27" xfId="4" applyFont="1" applyFill="1" applyBorder="1" applyAlignment="1" applyProtection="1">
      <alignment wrapText="1"/>
    </xf>
    <xf numFmtId="0" fontId="18" fillId="0" borderId="28" xfId="4" applyFont="1" applyFill="1" applyBorder="1" applyAlignment="1" applyProtection="1">
      <alignment vertical="center" wrapText="1"/>
    </xf>
    <xf numFmtId="0" fontId="18" fillId="0" borderId="26" xfId="4" applyFont="1" applyFill="1" applyBorder="1" applyAlignment="1" applyProtection="1">
      <alignment vertical="center" wrapText="1"/>
    </xf>
    <xf numFmtId="0" fontId="16" fillId="0" borderId="25" xfId="4" applyFont="1" applyFill="1" applyBorder="1" applyAlignment="1" applyProtection="1">
      <alignment vertical="center" wrapText="1"/>
    </xf>
    <xf numFmtId="0" fontId="7" fillId="0" borderId="25" xfId="0" applyFont="1" applyFill="1" applyBorder="1" applyAlignment="1" applyProtection="1">
      <alignment vertical="center" wrapText="1"/>
    </xf>
  </cellXfs>
  <cellStyles count="7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  <cellStyle name="Százalék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horvathne.szilvia/Local%20Settings/Temporary%20Internet%20Files/Content.Outlook/RKVE07K5/Teljes&#237;tett%2012%2031%20%20K&#246;lts&#233;gvet&#233;si%20rendelet%20mell&#233;kletek%202013%20Gy&#337;rz&#225;moly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sz.mell"/>
      <sheetName val="2.a.sz.mell  "/>
      <sheetName val="2.b.sz.mell  "/>
      <sheetName val="3.sz.mell.  "/>
      <sheetName val="4.sz.mell."/>
      <sheetName val="5.sz.mell."/>
      <sheetName val="6.sz.mell."/>
      <sheetName val="6.mell.új"/>
      <sheetName val="7.sz.mell."/>
      <sheetName val="7.mell. új"/>
      <sheetName val="8. sz. mell. "/>
      <sheetName val="9. sz. mell Önkormányzat összes"/>
      <sheetName val="9.1.1. sz. mell Önk.foly.száll."/>
      <sheetName val="9.1.2 sz. mell Önk.közutak"/>
      <sheetName val="9.1.3 sz. mell Önk.lakóingatlan"/>
      <sheetName val="9.1.4. sz. mell Önk.zöldter."/>
      <sheetName val="9.1.5. sz. mell Önk.jogalk."/>
      <sheetName val="9.1.6 sz. mell Önk.nem lakóing."/>
      <sheetName val="9.1.7. sz. mell közvilágít"/>
      <sheetName val="9.1.8. sz. mell város "/>
      <sheetName val="9.1.9. sz. mell Önk.elsz."/>
      <sheetName val="9.1.10. sz. mell finansz.műv."/>
      <sheetName val="9.1.11 sz. mell önk.elsz ktgvet"/>
      <sheetName val="9.1.12. sz. mell isk.1-4 évf."/>
      <sheetName val="9.1.13. sz. mell isk.5-8 évf. "/>
      <sheetName val="9.1.14. sz. mell háziorv."/>
      <sheetName val="9.1.15. sz. mell fogászat"/>
      <sheetName val="9.1.16. sz. mell család "/>
      <sheetName val="9.1.17. sz. mell ifj.eü"/>
      <sheetName val="9.1.18. sz. mell átm.segély"/>
      <sheetName val="9.1.19. sz. mell temetési"/>
      <sheetName val="9.1.20. sz. mell egyéb önk"/>
      <sheetName val="9.1.21. sz. mell jelzőrsz."/>
      <sheetName val="9.1.22. sz. mell gyermekjóléti"/>
      <sheetName val="9.1.23. sz. mell családsegítés"/>
      <sheetName val="9.1.24. sz. mell civil szerv"/>
      <sheetName val="9.1.25. sz. mell közfogl"/>
      <sheetName val="9.1.26. sz. mell könyvtár"/>
      <sheetName val="9.1.27. sz. mell IKSZT"/>
      <sheetName val="9.1.28. sz. mell sport"/>
      <sheetName val="9.1.30. ktgvet befizetések"/>
      <sheetName val="9.1.31. árvíz védelem"/>
      <sheetName val="9.1.32. óvodai nevelé"/>
      <sheetName val="9.1.34. rövid távú közfoglalk."/>
      <sheetName val="9.1.33. int.finansz. "/>
      <sheetName val="9.1.29. sz. mell köztemető"/>
      <sheetName val="10. sz. mell Polg.Hiv.összes"/>
      <sheetName val="10.1.1. sz. mell PH igazg."/>
      <sheetName val="10.1.2. sz. mell PH adó"/>
      <sheetName val="10.1.3. sz. mell aktív k."/>
      <sheetName val="10.1.4. sz. mell idősk.j."/>
      <sheetName val="10.1.5. sz. mell lakásfenn."/>
      <sheetName val="10.1.6. sz. mell ápolási"/>
      <sheetName val="10.1.7. sz. mell közgyógy"/>
      <sheetName val="11. sz. mell int.össz."/>
      <sheetName val="11.1.1. sz. mell óvoda int.étk."/>
      <sheetName val="11.1.2 sz. mell isk. int.étk."/>
      <sheetName val="11.1.3. sz. mell egyéb vendégl."/>
      <sheetName val="11.1.4. sz. mell óvodai nevelés"/>
      <sheetName val="11.1.5. sz. mell bölcs"/>
      <sheetName val="13.mell."/>
      <sheetName val="14. mell. Közös Hivatal"/>
      <sheetName val="közös hiv. igazg."/>
      <sheetName val="közös hiv adó"/>
      <sheetName val="közös hiv. aktív korúak ell."/>
      <sheetName val="közös hiv. lakásfenntart.tam."/>
      <sheetName val="közös hiv. rendsz.gyved.tam."/>
      <sheetName val="közös hiv. közgyógy ell. "/>
      <sheetName val="12.sz.mell. köt.és önként váll."/>
      <sheetName val="vagyonkimu.kötelezettségek"/>
      <sheetName val="vagyonkim.ért.nélk.nyilvtart.e"/>
      <sheetName val="tartozásállomány"/>
      <sheetName val="vagyonkimutatás eszközök"/>
      <sheetName val="vagyonkimutatás forrás"/>
      <sheetName val="pénzeszközök"/>
      <sheetName val="1. sz tájékoztató t."/>
      <sheetName val="2. sz tájékoztató t"/>
      <sheetName val="3. sz tájékoztató t."/>
      <sheetName val="4.sz tájékoztató t."/>
      <sheetName val="5.sz tájékoztató t."/>
      <sheetName val="5.sz.táj.tábla új"/>
      <sheetName val="6.sz tájékoztató t."/>
      <sheetName val="6.sz.tájékoztató új"/>
    </sheetNames>
    <sheetDataSet>
      <sheetData sheetId="0" refreshError="1"/>
      <sheetData sheetId="1">
        <row r="27">
          <cell r="C27">
            <v>0</v>
          </cell>
          <cell r="I27">
            <v>0</v>
          </cell>
        </row>
      </sheetData>
      <sheetData sheetId="2">
        <row r="33">
          <cell r="C33">
            <v>92769</v>
          </cell>
          <cell r="I33">
            <v>0</v>
          </cell>
        </row>
        <row r="38">
          <cell r="C38">
            <v>53968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L147"/>
  <sheetViews>
    <sheetView zoomScale="120" zoomScaleNormal="120" zoomScaleSheetLayoutView="100" workbookViewId="0">
      <selection activeCell="I136" sqref="I136"/>
    </sheetView>
  </sheetViews>
  <sheetFormatPr defaultRowHeight="10.5"/>
  <cols>
    <col min="1" max="1" width="5.6640625" style="614" customWidth="1"/>
    <col min="2" max="2" width="55.83203125" style="614" customWidth="1"/>
    <col min="3" max="3" width="9" style="741" customWidth="1"/>
    <col min="4" max="4" width="9.33203125" style="741" customWidth="1"/>
    <col min="5" max="5" width="9.83203125" style="741" customWidth="1"/>
    <col min="6" max="6" width="9" style="741" customWidth="1"/>
    <col min="7" max="7" width="6" style="614" customWidth="1"/>
    <col min="8" max="16384" width="9.33203125" style="614"/>
  </cols>
  <sheetData>
    <row r="1" spans="1:12" ht="15.95" customHeight="1">
      <c r="A1" s="846" t="s">
        <v>58</v>
      </c>
      <c r="B1" s="846"/>
      <c r="C1" s="846"/>
      <c r="D1" s="612"/>
      <c r="E1" s="924"/>
      <c r="F1" s="613"/>
    </row>
    <row r="2" spans="1:12" ht="15.95" customHeight="1" thickBot="1">
      <c r="A2" s="847" t="s">
        <v>184</v>
      </c>
      <c r="B2" s="847"/>
      <c r="C2" s="615"/>
      <c r="D2" s="615"/>
      <c r="E2" s="925" t="s">
        <v>607</v>
      </c>
      <c r="F2" s="615"/>
    </row>
    <row r="3" spans="1:12" ht="38.1" customHeight="1" thickBot="1">
      <c r="A3" s="616" t="s">
        <v>119</v>
      </c>
      <c r="B3" s="617" t="s">
        <v>60</v>
      </c>
      <c r="C3" s="618" t="s">
        <v>310</v>
      </c>
      <c r="D3" s="618" t="s">
        <v>598</v>
      </c>
      <c r="E3" s="617" t="s">
        <v>490</v>
      </c>
      <c r="F3" s="926"/>
      <c r="G3" s="880"/>
      <c r="H3" s="734"/>
    </row>
    <row r="4" spans="1:12" s="622" customFormat="1" ht="12" customHeight="1" thickBot="1">
      <c r="A4" s="619">
        <v>1</v>
      </c>
      <c r="B4" s="620">
        <v>2</v>
      </c>
      <c r="C4" s="621">
        <v>3</v>
      </c>
      <c r="D4" s="621">
        <v>4</v>
      </c>
      <c r="E4" s="620">
        <v>5</v>
      </c>
      <c r="F4" s="687"/>
      <c r="G4" s="881"/>
    </row>
    <row r="5" spans="1:12" s="622" customFormat="1" ht="12" customHeight="1" thickBot="1">
      <c r="A5" s="623" t="s">
        <v>61</v>
      </c>
      <c r="B5" s="624" t="s">
        <v>187</v>
      </c>
      <c r="C5" s="625">
        <f>+C6+C11+C20</f>
        <v>61131</v>
      </c>
      <c r="D5" s="625">
        <v>61132</v>
      </c>
      <c r="E5" s="901">
        <v>62739</v>
      </c>
      <c r="F5" s="689"/>
      <c r="G5" s="882"/>
    </row>
    <row r="6" spans="1:12" s="622" customFormat="1" ht="12" customHeight="1" thickBot="1">
      <c r="A6" s="626" t="s">
        <v>62</v>
      </c>
      <c r="B6" s="627" t="s">
        <v>342</v>
      </c>
      <c r="C6" s="628">
        <f>+C7+C8+C9+C10</f>
        <v>34300</v>
      </c>
      <c r="D6" s="628">
        <v>34331</v>
      </c>
      <c r="E6" s="656">
        <v>34342</v>
      </c>
      <c r="F6" s="689"/>
      <c r="G6" s="882"/>
    </row>
    <row r="7" spans="1:12" s="622" customFormat="1" ht="12" customHeight="1">
      <c r="A7" s="630" t="s">
        <v>159</v>
      </c>
      <c r="B7" s="631" t="s">
        <v>103</v>
      </c>
      <c r="C7" s="632">
        <v>33800</v>
      </c>
      <c r="D7" s="633">
        <v>33800</v>
      </c>
      <c r="E7" s="632">
        <v>33800</v>
      </c>
      <c r="F7" s="673"/>
      <c r="G7" s="883"/>
    </row>
    <row r="8" spans="1:12" s="622" customFormat="1" ht="12" customHeight="1">
      <c r="A8" s="635" t="s">
        <v>160</v>
      </c>
      <c r="B8" s="631" t="s">
        <v>132</v>
      </c>
      <c r="C8" s="636"/>
      <c r="D8" s="637">
        <v>31</v>
      </c>
      <c r="E8" s="636">
        <v>42</v>
      </c>
      <c r="F8" s="673"/>
      <c r="G8" s="883"/>
    </row>
    <row r="9" spans="1:12" s="622" customFormat="1" ht="12" customHeight="1">
      <c r="A9" s="635" t="s">
        <v>161</v>
      </c>
      <c r="B9" s="631" t="s">
        <v>188</v>
      </c>
      <c r="C9" s="636">
        <v>500</v>
      </c>
      <c r="D9" s="637">
        <v>500</v>
      </c>
      <c r="E9" s="636">
        <v>500</v>
      </c>
      <c r="F9" s="673"/>
      <c r="G9" s="883"/>
    </row>
    <row r="10" spans="1:12" s="622" customFormat="1" ht="12" customHeight="1" thickBot="1">
      <c r="A10" s="639" t="s">
        <v>162</v>
      </c>
      <c r="B10" s="640" t="s">
        <v>189</v>
      </c>
      <c r="C10" s="641"/>
      <c r="D10" s="642"/>
      <c r="E10" s="641"/>
      <c r="F10" s="673"/>
      <c r="G10" s="883"/>
    </row>
    <row r="11" spans="1:12" s="622" customFormat="1" ht="12" customHeight="1" thickBot="1">
      <c r="A11" s="626" t="s">
        <v>63</v>
      </c>
      <c r="B11" s="644" t="s">
        <v>190</v>
      </c>
      <c r="C11" s="629">
        <f>+C12+C13+C14+C15+C16+C17+C18+C19</f>
        <v>20831</v>
      </c>
      <c r="D11" s="629">
        <v>20801</v>
      </c>
      <c r="E11" s="656">
        <v>22397</v>
      </c>
      <c r="F11" s="689"/>
      <c r="G11" s="882"/>
      <c r="L11" s="645"/>
    </row>
    <row r="12" spans="1:12" s="622" customFormat="1" ht="12" customHeight="1">
      <c r="A12" s="630" t="s">
        <v>133</v>
      </c>
      <c r="B12" s="646" t="s">
        <v>195</v>
      </c>
      <c r="C12" s="634"/>
      <c r="D12" s="634"/>
      <c r="E12" s="632"/>
      <c r="F12" s="673"/>
      <c r="G12" s="883"/>
    </row>
    <row r="13" spans="1:12" s="622" customFormat="1" ht="12" customHeight="1">
      <c r="A13" s="635" t="s">
        <v>134</v>
      </c>
      <c r="B13" s="647" t="s">
        <v>196</v>
      </c>
      <c r="C13" s="638">
        <v>3457</v>
      </c>
      <c r="D13" s="638">
        <v>3427</v>
      </c>
      <c r="E13" s="636">
        <v>4396</v>
      </c>
      <c r="F13" s="673"/>
      <c r="G13" s="883"/>
    </row>
    <row r="14" spans="1:12" s="622" customFormat="1" ht="12" customHeight="1">
      <c r="A14" s="635" t="s">
        <v>135</v>
      </c>
      <c r="B14" s="647" t="s">
        <v>197</v>
      </c>
      <c r="C14" s="638">
        <v>3190</v>
      </c>
      <c r="D14" s="638">
        <v>3190</v>
      </c>
      <c r="E14" s="636">
        <v>3215</v>
      </c>
      <c r="F14" s="673"/>
      <c r="G14" s="883"/>
    </row>
    <row r="15" spans="1:12" s="622" customFormat="1" ht="12" customHeight="1">
      <c r="A15" s="635" t="s">
        <v>136</v>
      </c>
      <c r="B15" s="647" t="s">
        <v>198</v>
      </c>
      <c r="C15" s="638">
        <v>9255</v>
      </c>
      <c r="D15" s="638">
        <v>9255</v>
      </c>
      <c r="E15" s="636">
        <v>9255</v>
      </c>
      <c r="F15" s="673"/>
      <c r="G15" s="883"/>
    </row>
    <row r="16" spans="1:12" s="622" customFormat="1" ht="12" customHeight="1">
      <c r="A16" s="648" t="s">
        <v>191</v>
      </c>
      <c r="B16" s="649" t="s">
        <v>199</v>
      </c>
      <c r="C16" s="650"/>
      <c r="D16" s="650"/>
      <c r="E16" s="902"/>
      <c r="F16" s="673"/>
      <c r="G16" s="883"/>
    </row>
    <row r="17" spans="1:7" s="622" customFormat="1">
      <c r="A17" s="635" t="s">
        <v>192</v>
      </c>
      <c r="B17" s="647" t="s">
        <v>276</v>
      </c>
      <c r="C17" s="638">
        <v>3465</v>
      </c>
      <c r="D17" s="638">
        <v>3465</v>
      </c>
      <c r="E17" s="636">
        <v>4067</v>
      </c>
      <c r="F17" s="673"/>
      <c r="G17" s="883"/>
    </row>
    <row r="18" spans="1:7" s="622" customFormat="1">
      <c r="A18" s="635" t="s">
        <v>193</v>
      </c>
      <c r="B18" s="647" t="s">
        <v>201</v>
      </c>
      <c r="C18" s="638">
        <v>400</v>
      </c>
      <c r="D18" s="638">
        <v>400</v>
      </c>
      <c r="E18" s="636">
        <v>400</v>
      </c>
      <c r="F18" s="673"/>
      <c r="G18" s="883"/>
    </row>
    <row r="19" spans="1:7" s="622" customFormat="1" ht="11.25" thickBot="1">
      <c r="A19" s="648" t="s">
        <v>194</v>
      </c>
      <c r="B19" s="649" t="s">
        <v>202</v>
      </c>
      <c r="C19" s="650">
        <v>1064</v>
      </c>
      <c r="D19" s="650">
        <v>1064</v>
      </c>
      <c r="E19" s="902">
        <v>1064</v>
      </c>
      <c r="F19" s="673"/>
      <c r="G19" s="883"/>
    </row>
    <row r="20" spans="1:7" s="622" customFormat="1" ht="11.25" thickBot="1">
      <c r="A20" s="626" t="s">
        <v>203</v>
      </c>
      <c r="B20" s="644" t="s">
        <v>277</v>
      </c>
      <c r="C20" s="651">
        <v>6000</v>
      </c>
      <c r="D20" s="651">
        <v>6000</v>
      </c>
      <c r="E20" s="903">
        <v>6000</v>
      </c>
      <c r="F20" s="884"/>
      <c r="G20" s="882"/>
    </row>
    <row r="21" spans="1:7" s="622" customFormat="1" ht="11.25" thickBot="1">
      <c r="A21" s="626" t="s">
        <v>65</v>
      </c>
      <c r="B21" s="644" t="s">
        <v>494</v>
      </c>
      <c r="C21" s="629">
        <f>+C22+C23+C24+C25+C26+C27+C29+C30</f>
        <v>101775</v>
      </c>
      <c r="D21" s="629">
        <v>105141</v>
      </c>
      <c r="E21" s="656">
        <v>117096</v>
      </c>
      <c r="F21" s="689"/>
      <c r="G21" s="882"/>
    </row>
    <row r="22" spans="1:7" s="622" customFormat="1">
      <c r="A22" s="630" t="s">
        <v>137</v>
      </c>
      <c r="B22" s="646" t="s">
        <v>210</v>
      </c>
      <c r="C22" s="634">
        <v>101775</v>
      </c>
      <c r="D22" s="634">
        <v>102322</v>
      </c>
      <c r="E22" s="632">
        <v>97278</v>
      </c>
      <c r="F22" s="673"/>
      <c r="G22" s="883"/>
    </row>
    <row r="23" spans="1:7" s="622" customFormat="1">
      <c r="A23" s="635" t="s">
        <v>138</v>
      </c>
      <c r="B23" s="647" t="s">
        <v>211</v>
      </c>
      <c r="C23" s="638"/>
      <c r="D23" s="638"/>
      <c r="E23" s="636"/>
      <c r="F23" s="673"/>
      <c r="G23" s="883"/>
    </row>
    <row r="24" spans="1:7" s="622" customFormat="1">
      <c r="A24" s="635" t="s">
        <v>139</v>
      </c>
      <c r="B24" s="647" t="s">
        <v>212</v>
      </c>
      <c r="C24" s="638"/>
      <c r="D24" s="638"/>
      <c r="E24" s="636">
        <v>4858</v>
      </c>
      <c r="F24" s="673"/>
      <c r="G24" s="883"/>
    </row>
    <row r="25" spans="1:7" s="622" customFormat="1">
      <c r="A25" s="639" t="s">
        <v>205</v>
      </c>
      <c r="B25" s="647" t="s">
        <v>142</v>
      </c>
      <c r="C25" s="643"/>
      <c r="D25" s="643"/>
      <c r="E25" s="641"/>
      <c r="F25" s="673"/>
      <c r="G25" s="883"/>
    </row>
    <row r="26" spans="1:7" s="622" customFormat="1">
      <c r="A26" s="639" t="s">
        <v>206</v>
      </c>
      <c r="B26" s="647" t="s">
        <v>213</v>
      </c>
      <c r="C26" s="643"/>
      <c r="D26" s="643"/>
      <c r="E26" s="641"/>
      <c r="F26" s="673"/>
      <c r="G26" s="883"/>
    </row>
    <row r="27" spans="1:7" s="622" customFormat="1">
      <c r="A27" s="635" t="s">
        <v>207</v>
      </c>
      <c r="B27" s="647" t="s">
        <v>214</v>
      </c>
      <c r="C27" s="638"/>
      <c r="D27" s="638"/>
      <c r="E27" s="636"/>
      <c r="F27" s="673"/>
      <c r="G27" s="883"/>
    </row>
    <row r="28" spans="1:7" s="622" customFormat="1">
      <c r="A28" s="635" t="s">
        <v>495</v>
      </c>
      <c r="B28" s="647" t="s">
        <v>496</v>
      </c>
      <c r="C28" s="638"/>
      <c r="D28" s="638"/>
      <c r="E28" s="636">
        <v>5776</v>
      </c>
      <c r="F28" s="673"/>
      <c r="G28" s="883"/>
    </row>
    <row r="29" spans="1:7" s="622" customFormat="1">
      <c r="A29" s="635" t="s">
        <v>497</v>
      </c>
      <c r="B29" s="647" t="s">
        <v>278</v>
      </c>
      <c r="C29" s="652"/>
      <c r="D29" s="652"/>
      <c r="E29" s="665"/>
      <c r="F29" s="671"/>
      <c r="G29" s="883"/>
    </row>
    <row r="30" spans="1:7" s="622" customFormat="1" ht="11.25" thickBot="1">
      <c r="A30" s="639" t="s">
        <v>498</v>
      </c>
      <c r="B30" s="653" t="s">
        <v>216</v>
      </c>
      <c r="C30" s="654"/>
      <c r="D30" s="654">
        <v>2819</v>
      </c>
      <c r="E30" s="904">
        <v>2819</v>
      </c>
      <c r="F30" s="671"/>
      <c r="G30" s="883"/>
    </row>
    <row r="31" spans="1:7" s="622" customFormat="1" ht="11.25" thickBot="1">
      <c r="A31" s="655" t="s">
        <v>66</v>
      </c>
      <c r="B31" s="644" t="s">
        <v>499</v>
      </c>
      <c r="C31" s="628">
        <f>+C32+C38</f>
        <v>13952</v>
      </c>
      <c r="D31" s="656">
        <v>27473</v>
      </c>
      <c r="E31" s="656">
        <v>72768</v>
      </c>
      <c r="F31" s="689"/>
      <c r="G31" s="882"/>
    </row>
    <row r="32" spans="1:7" s="622" customFormat="1">
      <c r="A32" s="657" t="s">
        <v>140</v>
      </c>
      <c r="B32" s="658" t="s">
        <v>343</v>
      </c>
      <c r="C32" s="659">
        <f>+C33+C34+C35+C36+C37</f>
        <v>4886</v>
      </c>
      <c r="D32" s="660">
        <v>18407</v>
      </c>
      <c r="E32" s="660">
        <v>22905</v>
      </c>
      <c r="F32" s="885"/>
      <c r="G32" s="883"/>
    </row>
    <row r="33" spans="1:7" s="622" customFormat="1">
      <c r="A33" s="662" t="s">
        <v>143</v>
      </c>
      <c r="B33" s="663" t="s">
        <v>279</v>
      </c>
      <c r="C33" s="664">
        <v>3675</v>
      </c>
      <c r="D33" s="665">
        <v>3675</v>
      </c>
      <c r="E33" s="665">
        <v>4263</v>
      </c>
      <c r="F33" s="671"/>
      <c r="G33" s="883"/>
    </row>
    <row r="34" spans="1:7" s="622" customFormat="1">
      <c r="A34" s="662" t="s">
        <v>144</v>
      </c>
      <c r="B34" s="663" t="s">
        <v>280</v>
      </c>
      <c r="C34" s="664">
        <v>610</v>
      </c>
      <c r="D34" s="665">
        <v>13057</v>
      </c>
      <c r="E34" s="665">
        <v>13058</v>
      </c>
      <c r="F34" s="671"/>
      <c r="G34" s="883"/>
    </row>
    <row r="35" spans="1:7" s="622" customFormat="1">
      <c r="A35" s="662" t="s">
        <v>145</v>
      </c>
      <c r="B35" s="663" t="s">
        <v>281</v>
      </c>
      <c r="C35" s="664"/>
      <c r="D35" s="665"/>
      <c r="E35" s="665">
        <v>290</v>
      </c>
      <c r="F35" s="671"/>
      <c r="G35" s="883"/>
    </row>
    <row r="36" spans="1:7" s="622" customFormat="1">
      <c r="A36" s="662" t="s">
        <v>146</v>
      </c>
      <c r="B36" s="663" t="s">
        <v>282</v>
      </c>
      <c r="C36" s="664"/>
      <c r="D36" s="665"/>
      <c r="E36" s="665"/>
      <c r="F36" s="671"/>
      <c r="G36" s="883"/>
    </row>
    <row r="37" spans="1:7" s="622" customFormat="1">
      <c r="A37" s="662" t="s">
        <v>217</v>
      </c>
      <c r="B37" s="663" t="s">
        <v>344</v>
      </c>
      <c r="C37" s="664">
        <v>601</v>
      </c>
      <c r="D37" s="665">
        <v>1675</v>
      </c>
      <c r="E37" s="665">
        <v>5294</v>
      </c>
      <c r="F37" s="671"/>
      <c r="G37" s="883"/>
    </row>
    <row r="38" spans="1:7" s="622" customFormat="1">
      <c r="A38" s="662" t="s">
        <v>141</v>
      </c>
      <c r="B38" s="666" t="s">
        <v>345</v>
      </c>
      <c r="C38" s="667">
        <f>+C39+C40+C41+C42+C43</f>
        <v>9066</v>
      </c>
      <c r="D38" s="668">
        <v>9066</v>
      </c>
      <c r="E38" s="668">
        <v>49863</v>
      </c>
      <c r="F38" s="885"/>
      <c r="G38" s="883"/>
    </row>
    <row r="39" spans="1:7" s="622" customFormat="1">
      <c r="A39" s="662" t="s">
        <v>149</v>
      </c>
      <c r="B39" s="663" t="s">
        <v>279</v>
      </c>
      <c r="C39" s="664"/>
      <c r="D39" s="665"/>
      <c r="E39" s="665"/>
      <c r="F39" s="671"/>
      <c r="G39" s="883"/>
    </row>
    <row r="40" spans="1:7" s="622" customFormat="1">
      <c r="A40" s="662" t="s">
        <v>150</v>
      </c>
      <c r="B40" s="663" t="s">
        <v>280</v>
      </c>
      <c r="C40" s="664"/>
      <c r="D40" s="665"/>
      <c r="E40" s="665"/>
      <c r="F40" s="671"/>
      <c r="G40" s="883"/>
    </row>
    <row r="41" spans="1:7" s="622" customFormat="1">
      <c r="A41" s="662" t="s">
        <v>151</v>
      </c>
      <c r="B41" s="663" t="s">
        <v>281</v>
      </c>
      <c r="C41" s="664"/>
      <c r="D41" s="665"/>
      <c r="E41" s="665"/>
      <c r="F41" s="671"/>
      <c r="G41" s="883"/>
    </row>
    <row r="42" spans="1:7" s="622" customFormat="1">
      <c r="A42" s="662" t="s">
        <v>152</v>
      </c>
      <c r="B42" s="670" t="s">
        <v>282</v>
      </c>
      <c r="C42" s="664">
        <v>9066</v>
      </c>
      <c r="D42" s="665">
        <v>9066</v>
      </c>
      <c r="E42" s="665">
        <v>31972</v>
      </c>
      <c r="F42" s="671"/>
      <c r="G42" s="883"/>
    </row>
    <row r="43" spans="1:7" s="622" customFormat="1">
      <c r="A43" s="841" t="s">
        <v>218</v>
      </c>
      <c r="B43" s="670" t="s">
        <v>346</v>
      </c>
      <c r="C43" s="665"/>
      <c r="D43" s="665"/>
      <c r="E43" s="665"/>
      <c r="F43" s="671"/>
      <c r="G43" s="883"/>
    </row>
    <row r="44" spans="1:7" s="622" customFormat="1">
      <c r="A44" s="841" t="s">
        <v>236</v>
      </c>
      <c r="B44" s="670" t="s">
        <v>278</v>
      </c>
      <c r="C44" s="665"/>
      <c r="D44" s="665"/>
      <c r="E44" s="665">
        <v>17891</v>
      </c>
      <c r="F44" s="671"/>
      <c r="G44" s="883"/>
    </row>
    <row r="45" spans="1:7" s="622" customFormat="1" ht="11.25" thickBot="1">
      <c r="A45" s="623" t="s">
        <v>219</v>
      </c>
      <c r="B45" s="723" t="s">
        <v>283</v>
      </c>
      <c r="C45" s="840">
        <f>+C46+C47</f>
        <v>20740</v>
      </c>
      <c r="D45" s="840">
        <v>20740</v>
      </c>
      <c r="E45" s="901">
        <v>20740</v>
      </c>
      <c r="F45" s="689"/>
      <c r="G45" s="882"/>
    </row>
    <row r="46" spans="1:7" s="622" customFormat="1">
      <c r="A46" s="630" t="s">
        <v>147</v>
      </c>
      <c r="B46" s="631" t="s">
        <v>284</v>
      </c>
      <c r="C46" s="633">
        <v>20000</v>
      </c>
      <c r="D46" s="632">
        <v>20000</v>
      </c>
      <c r="E46" s="632">
        <v>20000</v>
      </c>
      <c r="F46" s="673"/>
      <c r="G46" s="883"/>
    </row>
    <row r="47" spans="1:7" s="622" customFormat="1" ht="11.25" thickBot="1">
      <c r="A47" s="648" t="s">
        <v>148</v>
      </c>
      <c r="B47" s="672" t="s">
        <v>287</v>
      </c>
      <c r="C47" s="673">
        <v>740</v>
      </c>
      <c r="D47" s="641">
        <v>740</v>
      </c>
      <c r="E47" s="902">
        <v>740</v>
      </c>
      <c r="F47" s="673"/>
      <c r="G47" s="883"/>
    </row>
    <row r="48" spans="1:7" s="622" customFormat="1" ht="11.25" thickBot="1">
      <c r="A48" s="626" t="s">
        <v>68</v>
      </c>
      <c r="B48" s="627" t="s">
        <v>358</v>
      </c>
      <c r="C48" s="628">
        <f>+C49+C50+C52+C51</f>
        <v>5296</v>
      </c>
      <c r="D48" s="628">
        <v>6458</v>
      </c>
      <c r="E48" s="656">
        <v>5937</v>
      </c>
      <c r="F48" s="689"/>
      <c r="G48" s="882"/>
    </row>
    <row r="49" spans="1:7" s="622" customFormat="1">
      <c r="A49" s="630" t="s">
        <v>222</v>
      </c>
      <c r="B49" s="631" t="s">
        <v>220</v>
      </c>
      <c r="C49" s="674"/>
      <c r="D49" s="674"/>
      <c r="E49" s="905"/>
      <c r="F49" s="671"/>
      <c r="G49" s="883"/>
    </row>
    <row r="50" spans="1:7" s="622" customFormat="1" ht="21">
      <c r="A50" s="635" t="s">
        <v>223</v>
      </c>
      <c r="B50" s="663" t="s">
        <v>500</v>
      </c>
      <c r="C50" s="652">
        <v>5144</v>
      </c>
      <c r="D50" s="652">
        <v>5144</v>
      </c>
      <c r="E50" s="665">
        <v>4623</v>
      </c>
      <c r="F50" s="671"/>
      <c r="G50" s="883"/>
    </row>
    <row r="51" spans="1:7" s="622" customFormat="1">
      <c r="A51" s="648" t="s">
        <v>332</v>
      </c>
      <c r="B51" s="672" t="s">
        <v>357</v>
      </c>
      <c r="C51" s="665">
        <v>152</v>
      </c>
      <c r="D51" s="652">
        <v>1314</v>
      </c>
      <c r="E51" s="665">
        <v>1314</v>
      </c>
      <c r="F51" s="671"/>
      <c r="G51" s="883"/>
    </row>
    <row r="52" spans="1:7" s="622" customFormat="1" ht="11.25" thickBot="1">
      <c r="A52" s="648" t="s">
        <v>356</v>
      </c>
      <c r="B52" s="672" t="s">
        <v>285</v>
      </c>
      <c r="C52" s="671"/>
      <c r="D52" s="671"/>
      <c r="E52" s="906"/>
      <c r="F52" s="671"/>
      <c r="G52" s="883"/>
    </row>
    <row r="53" spans="1:7" s="622" customFormat="1" ht="11.25" thickBot="1">
      <c r="A53" s="626" t="s">
        <v>224</v>
      </c>
      <c r="B53" s="627" t="s">
        <v>286</v>
      </c>
      <c r="C53" s="651"/>
      <c r="D53" s="651"/>
      <c r="E53" s="903"/>
      <c r="F53" s="884"/>
      <c r="G53" s="883"/>
    </row>
    <row r="54" spans="1:7" s="622" customFormat="1" ht="11.25" thickBot="1">
      <c r="A54" s="675" t="s">
        <v>70</v>
      </c>
      <c r="B54" s="676" t="s">
        <v>225</v>
      </c>
      <c r="C54" s="677">
        <f>+C6+C11+C20+C21+C31+C45+C48+C53</f>
        <v>202894</v>
      </c>
      <c r="D54" s="677">
        <v>220944</v>
      </c>
      <c r="E54" s="907">
        <v>279280</v>
      </c>
      <c r="F54" s="886"/>
      <c r="G54" s="887"/>
    </row>
    <row r="55" spans="1:7" s="622" customFormat="1" ht="11.25" thickBot="1">
      <c r="A55" s="678" t="s">
        <v>71</v>
      </c>
      <c r="B55" s="627" t="s">
        <v>288</v>
      </c>
      <c r="C55" s="679">
        <f>+C56+C62</f>
        <v>92769</v>
      </c>
      <c r="D55" s="679">
        <v>92769</v>
      </c>
      <c r="E55" s="908">
        <v>49502</v>
      </c>
      <c r="F55" s="888"/>
      <c r="G55" s="883"/>
    </row>
    <row r="56" spans="1:7" s="622" customFormat="1">
      <c r="A56" s="680" t="s">
        <v>182</v>
      </c>
      <c r="B56" s="658" t="s">
        <v>340</v>
      </c>
      <c r="C56" s="661">
        <f>+C57+C58+C59+C60+C61</f>
        <v>49502</v>
      </c>
      <c r="D56" s="661">
        <v>49502</v>
      </c>
      <c r="E56" s="660">
        <v>49502</v>
      </c>
      <c r="F56" s="885"/>
      <c r="G56" s="883"/>
    </row>
    <row r="57" spans="1:7" s="622" customFormat="1">
      <c r="A57" s="681" t="s">
        <v>300</v>
      </c>
      <c r="B57" s="663" t="s">
        <v>289</v>
      </c>
      <c r="C57" s="652">
        <v>49502</v>
      </c>
      <c r="D57" s="652">
        <v>49502</v>
      </c>
      <c r="E57" s="665">
        <v>49502</v>
      </c>
      <c r="F57" s="671"/>
      <c r="G57" s="883"/>
    </row>
    <row r="58" spans="1:7" s="622" customFormat="1">
      <c r="A58" s="681" t="s">
        <v>301</v>
      </c>
      <c r="B58" s="663" t="s">
        <v>290</v>
      </c>
      <c r="C58" s="652"/>
      <c r="D58" s="652"/>
      <c r="E58" s="665"/>
      <c r="F58" s="671"/>
      <c r="G58" s="883"/>
    </row>
    <row r="59" spans="1:7" s="622" customFormat="1">
      <c r="A59" s="681" t="s">
        <v>302</v>
      </c>
      <c r="B59" s="663" t="s">
        <v>291</v>
      </c>
      <c r="C59" s="652"/>
      <c r="D59" s="652"/>
      <c r="E59" s="665"/>
      <c r="F59" s="671"/>
      <c r="G59" s="883"/>
    </row>
    <row r="60" spans="1:7" s="622" customFormat="1">
      <c r="A60" s="681" t="s">
        <v>303</v>
      </c>
      <c r="B60" s="663" t="s">
        <v>292</v>
      </c>
      <c r="C60" s="652"/>
      <c r="D60" s="652"/>
      <c r="E60" s="665"/>
      <c r="F60" s="671"/>
      <c r="G60" s="883"/>
    </row>
    <row r="61" spans="1:7" s="622" customFormat="1">
      <c r="A61" s="681" t="s">
        <v>304</v>
      </c>
      <c r="B61" s="663" t="s">
        <v>293</v>
      </c>
      <c r="C61" s="652"/>
      <c r="D61" s="652"/>
      <c r="E61" s="665"/>
      <c r="F61" s="671"/>
      <c r="G61" s="883"/>
    </row>
    <row r="62" spans="1:7" s="622" customFormat="1">
      <c r="A62" s="682" t="s">
        <v>183</v>
      </c>
      <c r="B62" s="666" t="s">
        <v>339</v>
      </c>
      <c r="C62" s="669">
        <f>+C63+C64+C65+C66+C67</f>
        <v>43267</v>
      </c>
      <c r="D62" s="669">
        <v>43267</v>
      </c>
      <c r="E62" s="668"/>
      <c r="F62" s="885"/>
      <c r="G62" s="883"/>
    </row>
    <row r="63" spans="1:7" s="622" customFormat="1">
      <c r="A63" s="681" t="s">
        <v>305</v>
      </c>
      <c r="B63" s="663" t="s">
        <v>294</v>
      </c>
      <c r="C63" s="652">
        <v>43267</v>
      </c>
      <c r="D63" s="652">
        <v>43267</v>
      </c>
      <c r="E63" s="665"/>
      <c r="F63" s="671"/>
      <c r="G63" s="883"/>
    </row>
    <row r="64" spans="1:7" s="622" customFormat="1">
      <c r="A64" s="681" t="s">
        <v>306</v>
      </c>
      <c r="B64" s="663" t="s">
        <v>295</v>
      </c>
      <c r="C64" s="652"/>
      <c r="D64" s="652"/>
      <c r="E64" s="665"/>
      <c r="F64" s="671"/>
      <c r="G64" s="883"/>
    </row>
    <row r="65" spans="1:7" s="622" customFormat="1">
      <c r="A65" s="681" t="s">
        <v>307</v>
      </c>
      <c r="B65" s="663" t="s">
        <v>296</v>
      </c>
      <c r="C65" s="652"/>
      <c r="D65" s="652"/>
      <c r="E65" s="665"/>
      <c r="F65" s="671"/>
      <c r="G65" s="883"/>
    </row>
    <row r="66" spans="1:7" s="622" customFormat="1">
      <c r="A66" s="681" t="s">
        <v>308</v>
      </c>
      <c r="B66" s="663" t="s">
        <v>297</v>
      </c>
      <c r="C66" s="652"/>
      <c r="D66" s="652"/>
      <c r="E66" s="665"/>
      <c r="F66" s="671"/>
      <c r="G66" s="883"/>
    </row>
    <row r="67" spans="1:7" s="622" customFormat="1" ht="11.25" thickBot="1">
      <c r="A67" s="683" t="s">
        <v>309</v>
      </c>
      <c r="B67" s="672" t="s">
        <v>298</v>
      </c>
      <c r="C67" s="654"/>
      <c r="D67" s="654"/>
      <c r="E67" s="904"/>
      <c r="F67" s="671"/>
      <c r="G67" s="883"/>
    </row>
    <row r="68" spans="1:7" s="622" customFormat="1" ht="11.25" thickBot="1">
      <c r="A68" s="678" t="s">
        <v>72</v>
      </c>
      <c r="B68" s="627" t="s">
        <v>337</v>
      </c>
      <c r="C68" s="679">
        <f>+C54+C55</f>
        <v>295663</v>
      </c>
      <c r="D68" s="679">
        <v>313713</v>
      </c>
      <c r="E68" s="908">
        <v>328782</v>
      </c>
      <c r="F68" s="888"/>
      <c r="G68" s="882"/>
    </row>
    <row r="69" spans="1:7" s="622" customFormat="1" ht="11.25" thickBot="1">
      <c r="A69" s="684" t="s">
        <v>73</v>
      </c>
      <c r="B69" s="685" t="s">
        <v>299</v>
      </c>
      <c r="C69" s="686"/>
      <c r="D69" s="686"/>
      <c r="E69" s="909"/>
      <c r="F69" s="889"/>
      <c r="G69" s="883"/>
    </row>
    <row r="70" spans="1:7" s="622" customFormat="1" ht="11.25" thickBot="1">
      <c r="A70" s="678" t="s">
        <v>74</v>
      </c>
      <c r="B70" s="627" t="s">
        <v>338</v>
      </c>
      <c r="C70" s="679">
        <f>+C68+C69</f>
        <v>295663</v>
      </c>
      <c r="D70" s="679">
        <v>313713</v>
      </c>
      <c r="E70" s="908">
        <v>328782</v>
      </c>
      <c r="F70" s="888"/>
      <c r="G70" s="882"/>
    </row>
    <row r="71" spans="1:7" s="622" customFormat="1">
      <c r="A71" s="687"/>
      <c r="B71" s="688"/>
      <c r="C71" s="689"/>
      <c r="D71" s="689"/>
      <c r="E71" s="910"/>
      <c r="F71" s="689"/>
      <c r="G71" s="890"/>
    </row>
    <row r="72" spans="1:7">
      <c r="A72" s="846" t="s">
        <v>90</v>
      </c>
      <c r="B72" s="846"/>
      <c r="C72" s="846"/>
      <c r="D72" s="612"/>
      <c r="E72" s="911"/>
      <c r="F72" s="734"/>
      <c r="G72" s="734"/>
    </row>
    <row r="73" spans="1:7" s="691" customFormat="1" ht="11.25" thickBot="1">
      <c r="A73" s="848" t="s">
        <v>185</v>
      </c>
      <c r="B73" s="848"/>
      <c r="C73" s="690"/>
      <c r="D73" s="690"/>
      <c r="E73" s="912"/>
      <c r="F73" s="690"/>
      <c r="G73" s="891"/>
    </row>
    <row r="74" spans="1:7" s="622" customFormat="1" ht="21.75" thickBot="1">
      <c r="A74" s="619" t="s">
        <v>59</v>
      </c>
      <c r="B74" s="620" t="s">
        <v>91</v>
      </c>
      <c r="C74" s="621" t="s">
        <v>310</v>
      </c>
      <c r="D74" s="618" t="s">
        <v>598</v>
      </c>
      <c r="E74" s="617" t="s">
        <v>490</v>
      </c>
      <c r="F74" s="687"/>
      <c r="G74" s="880"/>
    </row>
    <row r="75" spans="1:7" s="622" customFormat="1" ht="11.25" thickBot="1">
      <c r="A75" s="619">
        <v>1</v>
      </c>
      <c r="B75" s="620">
        <v>2</v>
      </c>
      <c r="C75" s="621">
        <v>3</v>
      </c>
      <c r="D75" s="621">
        <v>4</v>
      </c>
      <c r="E75" s="620">
        <v>4</v>
      </c>
      <c r="F75" s="687"/>
      <c r="G75" s="890"/>
    </row>
    <row r="76" spans="1:7" ht="11.25" thickBot="1">
      <c r="A76" s="692" t="s">
        <v>61</v>
      </c>
      <c r="B76" s="693" t="s">
        <v>501</v>
      </c>
      <c r="C76" s="694">
        <f>+C77+C78+C79+C81+C82+C83+C80</f>
        <v>178917</v>
      </c>
      <c r="D76" s="694">
        <v>196152</v>
      </c>
      <c r="E76" s="913">
        <v>216036</v>
      </c>
      <c r="F76" s="689"/>
      <c r="G76" s="882"/>
    </row>
    <row r="77" spans="1:7">
      <c r="A77" s="695" t="s">
        <v>153</v>
      </c>
      <c r="B77" s="696" t="s">
        <v>92</v>
      </c>
      <c r="C77" s="697">
        <f>18043+43428+17669</f>
        <v>79140</v>
      </c>
      <c r="D77" s="697">
        <v>90261</v>
      </c>
      <c r="E77" s="914">
        <v>94888</v>
      </c>
      <c r="F77" s="673"/>
      <c r="G77" s="892"/>
    </row>
    <row r="78" spans="1:7">
      <c r="A78" s="635" t="s">
        <v>154</v>
      </c>
      <c r="B78" s="647" t="s">
        <v>226</v>
      </c>
      <c r="C78" s="638">
        <f>4588+10764+4403</f>
        <v>19755</v>
      </c>
      <c r="D78" s="638">
        <v>22674</v>
      </c>
      <c r="E78" s="636">
        <v>23461</v>
      </c>
      <c r="F78" s="673"/>
      <c r="G78" s="892"/>
    </row>
    <row r="79" spans="1:7">
      <c r="A79" s="635" t="s">
        <v>155</v>
      </c>
      <c r="B79" s="647" t="s">
        <v>179</v>
      </c>
      <c r="C79" s="643">
        <f>32181+33897+6695-3093-1094-32</f>
        <v>68554</v>
      </c>
      <c r="D79" s="643">
        <v>71509</v>
      </c>
      <c r="E79" s="641">
        <v>83885</v>
      </c>
      <c r="F79" s="673"/>
      <c r="G79" s="892"/>
    </row>
    <row r="80" spans="1:7">
      <c r="A80" s="635" t="s">
        <v>156</v>
      </c>
      <c r="B80" s="698" t="s">
        <v>359</v>
      </c>
      <c r="C80" s="643">
        <v>3093</v>
      </c>
      <c r="D80" s="643">
        <v>2542</v>
      </c>
      <c r="E80" s="641">
        <v>2654</v>
      </c>
      <c r="F80" s="673"/>
      <c r="G80" s="892"/>
    </row>
    <row r="81" spans="1:7">
      <c r="A81" s="635" t="s">
        <v>181</v>
      </c>
      <c r="B81" s="698" t="s">
        <v>227</v>
      </c>
      <c r="C81" s="643">
        <v>4696</v>
      </c>
      <c r="D81" s="643">
        <v>5487</v>
      </c>
      <c r="E81" s="641">
        <v>6176</v>
      </c>
      <c r="F81" s="673"/>
      <c r="G81" s="892"/>
    </row>
    <row r="82" spans="1:7">
      <c r="A82" s="635" t="s">
        <v>157</v>
      </c>
      <c r="B82" s="699" t="s">
        <v>228</v>
      </c>
      <c r="C82" s="643">
        <v>3679</v>
      </c>
      <c r="D82" s="643">
        <v>3679</v>
      </c>
      <c r="E82" s="641">
        <v>5407</v>
      </c>
      <c r="F82" s="673"/>
      <c r="G82" s="892"/>
    </row>
    <row r="83" spans="1:7">
      <c r="A83" s="635" t="s">
        <v>158</v>
      </c>
      <c r="B83" s="647" t="s">
        <v>360</v>
      </c>
      <c r="C83" s="643"/>
      <c r="D83" s="643"/>
      <c r="E83" s="641"/>
      <c r="F83" s="673"/>
      <c r="G83" s="892"/>
    </row>
    <row r="84" spans="1:7">
      <c r="A84" s="635" t="s">
        <v>168</v>
      </c>
      <c r="B84" s="700" t="s">
        <v>240</v>
      </c>
      <c r="C84" s="643"/>
      <c r="D84" s="643"/>
      <c r="E84" s="641"/>
      <c r="F84" s="673"/>
      <c r="G84" s="892"/>
    </row>
    <row r="85" spans="1:7">
      <c r="A85" s="635" t="s">
        <v>169</v>
      </c>
      <c r="B85" s="700" t="s">
        <v>311</v>
      </c>
      <c r="C85" s="643">
        <v>829</v>
      </c>
      <c r="D85" s="643">
        <v>829</v>
      </c>
      <c r="E85" s="641">
        <v>1183</v>
      </c>
      <c r="F85" s="673"/>
      <c r="G85" s="892"/>
    </row>
    <row r="86" spans="1:7" ht="21">
      <c r="A86" s="635" t="s">
        <v>170</v>
      </c>
      <c r="B86" s="701" t="s">
        <v>241</v>
      </c>
      <c r="C86" s="643">
        <v>2850</v>
      </c>
      <c r="D86" s="643">
        <v>2850</v>
      </c>
      <c r="E86" s="641">
        <v>4224</v>
      </c>
      <c r="F86" s="673"/>
      <c r="G86" s="892"/>
    </row>
    <row r="87" spans="1:7" ht="21">
      <c r="A87" s="648" t="s">
        <v>171</v>
      </c>
      <c r="B87" s="702" t="s">
        <v>242</v>
      </c>
      <c r="C87" s="643"/>
      <c r="D87" s="643"/>
      <c r="E87" s="641"/>
      <c r="F87" s="673"/>
      <c r="G87" s="892"/>
    </row>
    <row r="88" spans="1:7" ht="21">
      <c r="A88" s="635" t="s">
        <v>173</v>
      </c>
      <c r="B88" s="702" t="s">
        <v>243</v>
      </c>
      <c r="C88" s="643"/>
      <c r="D88" s="643"/>
      <c r="E88" s="641"/>
      <c r="F88" s="673"/>
      <c r="G88" s="892"/>
    </row>
    <row r="89" spans="1:7" ht="21.75" thickBot="1">
      <c r="A89" s="703" t="s">
        <v>229</v>
      </c>
      <c r="B89" s="704" t="s">
        <v>244</v>
      </c>
      <c r="C89" s="705"/>
      <c r="D89" s="705"/>
      <c r="E89" s="915"/>
      <c r="F89" s="673"/>
      <c r="G89" s="892"/>
    </row>
    <row r="90" spans="1:7" ht="11.25" thickBot="1">
      <c r="A90" s="626" t="s">
        <v>62</v>
      </c>
      <c r="B90" s="706" t="s">
        <v>502</v>
      </c>
      <c r="C90" s="629">
        <f>+C91+C92+C93</f>
        <v>102506</v>
      </c>
      <c r="D90" s="629">
        <v>103321</v>
      </c>
      <c r="E90" s="656">
        <v>100951</v>
      </c>
      <c r="F90" s="689"/>
      <c r="G90" s="882"/>
    </row>
    <row r="91" spans="1:7">
      <c r="A91" s="630" t="s">
        <v>159</v>
      </c>
      <c r="B91" s="646" t="s">
        <v>312</v>
      </c>
      <c r="C91" s="632">
        <v>39658</v>
      </c>
      <c r="D91" s="633">
        <v>40038</v>
      </c>
      <c r="E91" s="632">
        <v>40850</v>
      </c>
      <c r="F91" s="673"/>
      <c r="G91" s="892"/>
    </row>
    <row r="92" spans="1:7">
      <c r="A92" s="630" t="s">
        <v>160</v>
      </c>
      <c r="B92" s="653" t="s">
        <v>230</v>
      </c>
      <c r="C92" s="636">
        <v>57672</v>
      </c>
      <c r="D92" s="637">
        <v>57672</v>
      </c>
      <c r="E92" s="636">
        <v>54925</v>
      </c>
      <c r="F92" s="673"/>
      <c r="G92" s="892"/>
    </row>
    <row r="93" spans="1:7">
      <c r="A93" s="630" t="s">
        <v>161</v>
      </c>
      <c r="B93" s="663" t="s">
        <v>333</v>
      </c>
      <c r="C93" s="636">
        <f>C95+C101</f>
        <v>5176</v>
      </c>
      <c r="D93" s="637">
        <v>5176</v>
      </c>
      <c r="E93" s="636">
        <v>5176</v>
      </c>
      <c r="F93" s="673"/>
      <c r="G93" s="892"/>
    </row>
    <row r="94" spans="1:7">
      <c r="A94" s="630" t="s">
        <v>162</v>
      </c>
      <c r="B94" s="663" t="s">
        <v>347</v>
      </c>
      <c r="C94" s="636"/>
      <c r="D94" s="637"/>
      <c r="E94" s="636"/>
      <c r="F94" s="673"/>
      <c r="G94" s="892"/>
    </row>
    <row r="95" spans="1:7">
      <c r="A95" s="630" t="s">
        <v>163</v>
      </c>
      <c r="B95" s="663" t="s">
        <v>334</v>
      </c>
      <c r="C95" s="636">
        <v>5144</v>
      </c>
      <c r="D95" s="637">
        <v>5144</v>
      </c>
      <c r="E95" s="636">
        <v>5144</v>
      </c>
      <c r="F95" s="673"/>
      <c r="G95" s="892"/>
    </row>
    <row r="96" spans="1:7">
      <c r="A96" s="630" t="s">
        <v>172</v>
      </c>
      <c r="B96" s="663" t="s">
        <v>335</v>
      </c>
      <c r="C96" s="636"/>
      <c r="D96" s="637"/>
      <c r="E96" s="636"/>
      <c r="F96" s="673"/>
      <c r="G96" s="892"/>
    </row>
    <row r="97" spans="1:7">
      <c r="A97" s="630" t="s">
        <v>174</v>
      </c>
      <c r="B97" s="707" t="s">
        <v>316</v>
      </c>
      <c r="C97" s="636"/>
      <c r="D97" s="637"/>
      <c r="E97" s="636"/>
      <c r="F97" s="673"/>
      <c r="G97" s="892"/>
    </row>
    <row r="98" spans="1:7">
      <c r="A98" s="630" t="s">
        <v>231</v>
      </c>
      <c r="B98" s="707" t="s">
        <v>317</v>
      </c>
      <c r="C98" s="636"/>
      <c r="D98" s="637"/>
      <c r="E98" s="636"/>
      <c r="F98" s="673"/>
      <c r="G98" s="892"/>
    </row>
    <row r="99" spans="1:7" ht="21">
      <c r="A99" s="630" t="s">
        <v>232</v>
      </c>
      <c r="B99" s="707" t="s">
        <v>315</v>
      </c>
      <c r="C99" s="636"/>
      <c r="D99" s="637"/>
      <c r="E99" s="636"/>
      <c r="F99" s="673"/>
      <c r="G99" s="892"/>
    </row>
    <row r="100" spans="1:7" ht="31.5">
      <c r="A100" s="648" t="s">
        <v>233</v>
      </c>
      <c r="B100" s="708" t="s">
        <v>314</v>
      </c>
      <c r="C100" s="636"/>
      <c r="D100" s="642"/>
      <c r="E100" s="641"/>
      <c r="F100" s="673"/>
      <c r="G100" s="892"/>
    </row>
    <row r="101" spans="1:7" ht="21.75" thickBot="1">
      <c r="A101" s="648" t="s">
        <v>361</v>
      </c>
      <c r="B101" s="708" t="s">
        <v>362</v>
      </c>
      <c r="C101" s="641">
        <v>32</v>
      </c>
      <c r="D101" s="642">
        <v>32</v>
      </c>
      <c r="E101" s="641">
        <v>32</v>
      </c>
      <c r="F101" s="673"/>
      <c r="G101" s="892"/>
    </row>
    <row r="102" spans="1:7" ht="11.25" thickBot="1">
      <c r="A102" s="626" t="s">
        <v>63</v>
      </c>
      <c r="B102" s="709" t="s">
        <v>336</v>
      </c>
      <c r="C102" s="629">
        <f>+C103+C104</f>
        <v>14240</v>
      </c>
      <c r="D102" s="629">
        <v>14240</v>
      </c>
      <c r="E102" s="656">
        <v>11360</v>
      </c>
      <c r="F102" s="689"/>
      <c r="G102" s="892"/>
    </row>
    <row r="103" spans="1:7">
      <c r="A103" s="630" t="s">
        <v>133</v>
      </c>
      <c r="B103" s="646" t="s">
        <v>107</v>
      </c>
      <c r="C103" s="634">
        <v>7240</v>
      </c>
      <c r="D103" s="634">
        <v>7240</v>
      </c>
      <c r="E103" s="632">
        <v>4360</v>
      </c>
      <c r="F103" s="673"/>
      <c r="G103" s="892"/>
    </row>
    <row r="104" spans="1:7" ht="11.25" thickBot="1">
      <c r="A104" s="639" t="s">
        <v>134</v>
      </c>
      <c r="B104" s="653" t="s">
        <v>108</v>
      </c>
      <c r="C104" s="643">
        <v>7000</v>
      </c>
      <c r="D104" s="643">
        <v>7000</v>
      </c>
      <c r="E104" s="641">
        <v>7000</v>
      </c>
      <c r="F104" s="673"/>
      <c r="G104" s="892"/>
    </row>
    <row r="105" spans="1:7" s="711" customFormat="1" ht="11.25" thickBot="1">
      <c r="A105" s="678" t="s">
        <v>64</v>
      </c>
      <c r="B105" s="627" t="s">
        <v>318</v>
      </c>
      <c r="C105" s="710"/>
      <c r="D105" s="710"/>
      <c r="E105" s="903"/>
      <c r="F105" s="884"/>
      <c r="G105" s="893"/>
    </row>
    <row r="106" spans="1:7" ht="11.25" thickBot="1">
      <c r="A106" s="675" t="s">
        <v>65</v>
      </c>
      <c r="B106" s="712" t="s">
        <v>186</v>
      </c>
      <c r="C106" s="694">
        <f>+C76+C90+C102+C105</f>
        <v>295663</v>
      </c>
      <c r="D106" s="694">
        <v>313713</v>
      </c>
      <c r="E106" s="913">
        <v>328782</v>
      </c>
      <c r="F106" s="689"/>
      <c r="G106" s="882"/>
    </row>
    <row r="107" spans="1:7" ht="11.25" thickBot="1">
      <c r="A107" s="678" t="s">
        <v>66</v>
      </c>
      <c r="B107" s="627" t="s">
        <v>348</v>
      </c>
      <c r="C107" s="629">
        <f>+C108+C116</f>
        <v>0</v>
      </c>
      <c r="D107" s="629"/>
      <c r="E107" s="656"/>
      <c r="F107" s="689"/>
      <c r="G107" s="892"/>
    </row>
    <row r="108" spans="1:7" ht="11.25" thickBot="1">
      <c r="A108" s="713" t="s">
        <v>140</v>
      </c>
      <c r="B108" s="714" t="s">
        <v>349</v>
      </c>
      <c r="C108" s="715">
        <f>+C109+C110+C111+C112+C113+C114+C115</f>
        <v>0</v>
      </c>
      <c r="D108" s="715"/>
      <c r="E108" s="916"/>
      <c r="F108" s="885"/>
      <c r="G108" s="892"/>
    </row>
    <row r="109" spans="1:7">
      <c r="A109" s="716" t="s">
        <v>143</v>
      </c>
      <c r="B109" s="631" t="s">
        <v>319</v>
      </c>
      <c r="C109" s="717"/>
      <c r="D109" s="717"/>
      <c r="E109" s="917"/>
      <c r="F109" s="894"/>
      <c r="G109" s="892"/>
    </row>
    <row r="110" spans="1:7">
      <c r="A110" s="681" t="s">
        <v>144</v>
      </c>
      <c r="B110" s="663" t="s">
        <v>320</v>
      </c>
      <c r="C110" s="718"/>
      <c r="D110" s="718"/>
      <c r="E110" s="918"/>
      <c r="F110" s="894"/>
      <c r="G110" s="892"/>
    </row>
    <row r="111" spans="1:7">
      <c r="A111" s="681" t="s">
        <v>145</v>
      </c>
      <c r="B111" s="663" t="s">
        <v>321</v>
      </c>
      <c r="C111" s="718"/>
      <c r="D111" s="718"/>
      <c r="E111" s="918"/>
      <c r="F111" s="894"/>
      <c r="G111" s="892"/>
    </row>
    <row r="112" spans="1:7">
      <c r="A112" s="681" t="s">
        <v>146</v>
      </c>
      <c r="B112" s="663" t="s">
        <v>322</v>
      </c>
      <c r="C112" s="718"/>
      <c r="D112" s="718"/>
      <c r="E112" s="918"/>
      <c r="F112" s="894"/>
      <c r="G112" s="892"/>
    </row>
    <row r="113" spans="1:9">
      <c r="A113" s="681" t="s">
        <v>217</v>
      </c>
      <c r="B113" s="663" t="s">
        <v>323</v>
      </c>
      <c r="C113" s="718"/>
      <c r="D113" s="718"/>
      <c r="E113" s="918"/>
      <c r="F113" s="894"/>
      <c r="G113" s="892"/>
    </row>
    <row r="114" spans="1:9">
      <c r="A114" s="681" t="s">
        <v>234</v>
      </c>
      <c r="B114" s="663" t="s">
        <v>324</v>
      </c>
      <c r="C114" s="718"/>
      <c r="D114" s="718"/>
      <c r="E114" s="918"/>
      <c r="F114" s="894"/>
      <c r="G114" s="892"/>
    </row>
    <row r="115" spans="1:9" ht="11.25" thickBot="1">
      <c r="A115" s="683" t="s">
        <v>235</v>
      </c>
      <c r="B115" s="672" t="s">
        <v>325</v>
      </c>
      <c r="C115" s="719"/>
      <c r="D115" s="719"/>
      <c r="E115" s="919"/>
      <c r="F115" s="894"/>
      <c r="G115" s="892"/>
    </row>
    <row r="116" spans="1:9" ht="11.25" thickBot="1">
      <c r="A116" s="713" t="s">
        <v>141</v>
      </c>
      <c r="B116" s="714" t="s">
        <v>350</v>
      </c>
      <c r="C116" s="715">
        <f>+C117+C118+C119+C120+C121+C122+C123+C124</f>
        <v>0</v>
      </c>
      <c r="D116" s="715"/>
      <c r="E116" s="916"/>
      <c r="F116" s="885"/>
      <c r="G116" s="892"/>
    </row>
    <row r="117" spans="1:9">
      <c r="A117" s="716" t="s">
        <v>149</v>
      </c>
      <c r="B117" s="631" t="s">
        <v>319</v>
      </c>
      <c r="C117" s="717"/>
      <c r="D117" s="717"/>
      <c r="E117" s="917"/>
      <c r="F117" s="894"/>
      <c r="G117" s="892"/>
    </row>
    <row r="118" spans="1:9">
      <c r="A118" s="681" t="s">
        <v>150</v>
      </c>
      <c r="B118" s="663" t="s">
        <v>326</v>
      </c>
      <c r="C118" s="718"/>
      <c r="D118" s="718"/>
      <c r="E118" s="918"/>
      <c r="F118" s="894"/>
      <c r="G118" s="892"/>
    </row>
    <row r="119" spans="1:9">
      <c r="A119" s="681" t="s">
        <v>151</v>
      </c>
      <c r="B119" s="663" t="s">
        <v>321</v>
      </c>
      <c r="C119" s="718"/>
      <c r="D119" s="718"/>
      <c r="E119" s="918"/>
      <c r="F119" s="894"/>
      <c r="G119" s="892"/>
    </row>
    <row r="120" spans="1:9">
      <c r="A120" s="681" t="s">
        <v>152</v>
      </c>
      <c r="B120" s="663" t="s">
        <v>322</v>
      </c>
      <c r="C120" s="718"/>
      <c r="D120" s="718"/>
      <c r="E120" s="918"/>
      <c r="F120" s="894"/>
      <c r="G120" s="892"/>
    </row>
    <row r="121" spans="1:9">
      <c r="A121" s="681" t="s">
        <v>218</v>
      </c>
      <c r="B121" s="663" t="s">
        <v>323</v>
      </c>
      <c r="C121" s="718"/>
      <c r="D121" s="718"/>
      <c r="E121" s="918"/>
      <c r="F121" s="894"/>
      <c r="G121" s="892"/>
    </row>
    <row r="122" spans="1:9">
      <c r="A122" s="681" t="s">
        <v>236</v>
      </c>
      <c r="B122" s="663" t="s">
        <v>327</v>
      </c>
      <c r="C122" s="718"/>
      <c r="D122" s="718"/>
      <c r="E122" s="918"/>
      <c r="F122" s="894"/>
      <c r="G122" s="892"/>
    </row>
    <row r="123" spans="1:9">
      <c r="A123" s="681" t="s">
        <v>237</v>
      </c>
      <c r="B123" s="663" t="s">
        <v>325</v>
      </c>
      <c r="C123" s="718"/>
      <c r="D123" s="718"/>
      <c r="E123" s="918"/>
      <c r="F123" s="894"/>
      <c r="G123" s="892"/>
    </row>
    <row r="124" spans="1:9" ht="11.25" thickBot="1">
      <c r="A124" s="683" t="s">
        <v>238</v>
      </c>
      <c r="B124" s="672" t="s">
        <v>351</v>
      </c>
      <c r="C124" s="719"/>
      <c r="D124" s="719"/>
      <c r="E124" s="919"/>
      <c r="F124" s="894"/>
      <c r="G124" s="892"/>
    </row>
    <row r="125" spans="1:9" ht="11.25" thickBot="1">
      <c r="A125" s="678" t="s">
        <v>67</v>
      </c>
      <c r="B125" s="627" t="s">
        <v>328</v>
      </c>
      <c r="C125" s="720">
        <f>+C106+C107</f>
        <v>295663</v>
      </c>
      <c r="D125" s="720">
        <v>313713</v>
      </c>
      <c r="E125" s="920">
        <v>328782</v>
      </c>
      <c r="F125" s="895"/>
      <c r="G125" s="896"/>
    </row>
    <row r="126" spans="1:9" ht="11.25" thickBot="1">
      <c r="A126" s="678" t="s">
        <v>68</v>
      </c>
      <c r="B126" s="627" t="s">
        <v>329</v>
      </c>
      <c r="C126" s="721"/>
      <c r="D126" s="721"/>
      <c r="E126" s="921"/>
      <c r="F126" s="897"/>
      <c r="G126" s="882"/>
      <c r="H126" s="645"/>
      <c r="I126" s="645"/>
    </row>
    <row r="127" spans="1:9" s="622" customFormat="1" ht="11.25" thickBot="1">
      <c r="A127" s="722" t="s">
        <v>69</v>
      </c>
      <c r="B127" s="723" t="s">
        <v>330</v>
      </c>
      <c r="C127" s="679">
        <f>+C125+C126</f>
        <v>295663</v>
      </c>
      <c r="D127" s="679">
        <v>313713</v>
      </c>
      <c r="E127" s="908">
        <v>328782</v>
      </c>
      <c r="F127" s="888"/>
      <c r="G127" s="882"/>
    </row>
    <row r="128" spans="1:9">
      <c r="A128" s="724"/>
      <c r="B128" s="724"/>
      <c r="C128" s="725"/>
      <c r="D128" s="725"/>
      <c r="E128" s="922"/>
      <c r="F128" s="727"/>
      <c r="G128" s="734"/>
    </row>
    <row r="129" spans="1:7">
      <c r="A129" s="849" t="s">
        <v>503</v>
      </c>
      <c r="B129" s="849"/>
      <c r="C129" s="849"/>
      <c r="D129" s="726"/>
      <c r="E129" s="911"/>
      <c r="F129" s="734"/>
      <c r="G129" s="734"/>
    </row>
    <row r="130" spans="1:7" ht="11.25" thickBot="1">
      <c r="A130" s="847" t="s">
        <v>504</v>
      </c>
      <c r="B130" s="847"/>
      <c r="C130" s="615"/>
      <c r="D130" s="615" t="s">
        <v>331</v>
      </c>
      <c r="E130" s="900"/>
      <c r="F130" s="615"/>
      <c r="G130" s="734"/>
    </row>
    <row r="131" spans="1:7" ht="21.75" thickBot="1">
      <c r="A131" s="626">
        <v>1</v>
      </c>
      <c r="B131" s="706" t="s">
        <v>505</v>
      </c>
      <c r="C131" s="629">
        <f>+C54-C106</f>
        <v>-92769</v>
      </c>
      <c r="D131" s="629">
        <v>-92769</v>
      </c>
      <c r="E131" s="656">
        <f>+E54-E106</f>
        <v>-49502</v>
      </c>
      <c r="F131" s="689"/>
      <c r="G131" s="898"/>
    </row>
    <row r="132" spans="1:7">
      <c r="A132" s="724"/>
      <c r="B132" s="724"/>
      <c r="C132" s="725"/>
      <c r="D132" s="725"/>
      <c r="E132" s="922"/>
      <c r="F132" s="727"/>
      <c r="G132" s="898"/>
    </row>
    <row r="133" spans="1:7">
      <c r="A133" s="843" t="s">
        <v>506</v>
      </c>
      <c r="B133" s="843"/>
      <c r="C133" s="843"/>
      <c r="D133" s="728"/>
      <c r="E133" s="923"/>
      <c r="F133" s="729"/>
      <c r="G133" s="898"/>
    </row>
    <row r="134" spans="1:7" ht="11.25" thickBot="1">
      <c r="A134" s="844" t="s">
        <v>507</v>
      </c>
      <c r="B134" s="844"/>
      <c r="C134" s="615"/>
      <c r="D134" s="615" t="s">
        <v>331</v>
      </c>
      <c r="E134" s="900"/>
      <c r="F134" s="615"/>
      <c r="G134" s="898"/>
    </row>
    <row r="135" spans="1:7" ht="11.25" thickBot="1">
      <c r="A135" s="678" t="s">
        <v>61</v>
      </c>
      <c r="B135" s="627" t="s">
        <v>508</v>
      </c>
      <c r="C135" s="720">
        <v>-10701</v>
      </c>
      <c r="D135" s="842" t="s">
        <v>608</v>
      </c>
      <c r="E135" s="920">
        <v>-1909</v>
      </c>
      <c r="F135" s="899"/>
      <c r="G135" s="898"/>
    </row>
    <row r="136" spans="1:7" ht="21.75" thickBot="1">
      <c r="A136" s="678" t="s">
        <v>62</v>
      </c>
      <c r="B136" s="627" t="s">
        <v>509</v>
      </c>
      <c r="C136" s="720">
        <f>IF('[1]2.b.sz.mell  '!C38&lt;&gt;"-",'[1]2.b.sz.mell  '!C38,0)</f>
        <v>53968</v>
      </c>
      <c r="D136" s="720">
        <v>44120</v>
      </c>
      <c r="E136" s="920">
        <v>1909</v>
      </c>
      <c r="F136" s="895"/>
      <c r="G136" s="898"/>
    </row>
    <row r="137" spans="1:7" ht="11.25" thickBot="1">
      <c r="A137" s="678" t="s">
        <v>63</v>
      </c>
      <c r="B137" s="627" t="s">
        <v>510</v>
      </c>
      <c r="C137" s="720">
        <f>C136+C135</f>
        <v>43267</v>
      </c>
      <c r="D137" s="720">
        <v>43267</v>
      </c>
      <c r="E137" s="920">
        <v>0</v>
      </c>
      <c r="F137" s="895"/>
      <c r="G137" s="898"/>
    </row>
    <row r="138" spans="1:7">
      <c r="A138" s="728"/>
      <c r="B138" s="730"/>
      <c r="C138" s="731"/>
      <c r="D138" s="731"/>
      <c r="E138" s="732"/>
      <c r="F138" s="732"/>
    </row>
    <row r="139" spans="1:7">
      <c r="A139" s="845" t="s">
        <v>511</v>
      </c>
      <c r="B139" s="845"/>
      <c r="C139" s="845"/>
      <c r="D139" s="733"/>
      <c r="E139" s="734"/>
      <c r="F139" s="734"/>
    </row>
    <row r="140" spans="1:7" ht="11.25" thickBot="1">
      <c r="A140" s="844" t="s">
        <v>512</v>
      </c>
      <c r="B140" s="844"/>
      <c r="C140" s="615"/>
      <c r="D140" s="615" t="s">
        <v>331</v>
      </c>
      <c r="E140" s="615"/>
      <c r="F140" s="615"/>
    </row>
    <row r="141" spans="1:7" ht="11.25" thickBot="1">
      <c r="A141" s="678" t="s">
        <v>61</v>
      </c>
      <c r="B141" s="627" t="s">
        <v>513</v>
      </c>
      <c r="C141" s="720">
        <f>+C142-C145</f>
        <v>92769</v>
      </c>
      <c r="D141" s="720">
        <v>92769</v>
      </c>
      <c r="E141" s="929">
        <v>49502</v>
      </c>
      <c r="F141" s="895"/>
      <c r="G141" s="734"/>
    </row>
    <row r="142" spans="1:7" ht="11.25" thickBot="1">
      <c r="A142" s="735" t="s">
        <v>153</v>
      </c>
      <c r="B142" s="736" t="s">
        <v>514</v>
      </c>
      <c r="C142" s="737">
        <f>+C55</f>
        <v>92769</v>
      </c>
      <c r="D142" s="737">
        <v>92769</v>
      </c>
      <c r="E142" s="930">
        <v>49502</v>
      </c>
      <c r="F142" s="927"/>
      <c r="G142" s="734"/>
    </row>
    <row r="143" spans="1:7" ht="18.75" thickBot="1">
      <c r="A143" s="738" t="s">
        <v>515</v>
      </c>
      <c r="B143" s="714" t="s">
        <v>516</v>
      </c>
      <c r="C143" s="739">
        <f>+'[1]2.a.sz.mell  '!C27</f>
        <v>0</v>
      </c>
      <c r="D143" s="739">
        <v>0</v>
      </c>
      <c r="E143" s="931">
        <v>0</v>
      </c>
      <c r="F143" s="928"/>
      <c r="G143" s="734"/>
    </row>
    <row r="144" spans="1:7" ht="18.75" thickBot="1">
      <c r="A144" s="738" t="s">
        <v>517</v>
      </c>
      <c r="B144" s="714" t="s">
        <v>518</v>
      </c>
      <c r="C144" s="739">
        <f>+'[1]2.b.sz.mell  '!C33</f>
        <v>92769</v>
      </c>
      <c r="D144" s="739">
        <v>92769</v>
      </c>
      <c r="E144" s="931">
        <v>49502</v>
      </c>
      <c r="F144" s="928"/>
      <c r="G144" s="734"/>
    </row>
    <row r="145" spans="1:7" ht="11.25" thickBot="1">
      <c r="A145" s="740" t="s">
        <v>154</v>
      </c>
      <c r="B145" s="736" t="s">
        <v>519</v>
      </c>
      <c r="C145" s="737">
        <f>+C107</f>
        <v>0</v>
      </c>
      <c r="D145" s="737">
        <v>0</v>
      </c>
      <c r="E145" s="930">
        <f>+E107</f>
        <v>0</v>
      </c>
      <c r="F145" s="927"/>
      <c r="G145" s="734"/>
    </row>
    <row r="146" spans="1:7" ht="18.75" thickBot="1">
      <c r="A146" s="738" t="s">
        <v>520</v>
      </c>
      <c r="B146" s="714" t="s">
        <v>521</v>
      </c>
      <c r="C146" s="739">
        <f>+'[1]2.a.sz.mell  '!I27</f>
        <v>0</v>
      </c>
      <c r="D146" s="739"/>
      <c r="E146" s="931"/>
      <c r="F146" s="928"/>
      <c r="G146" s="734"/>
    </row>
    <row r="147" spans="1:7" ht="18.75" thickBot="1">
      <c r="A147" s="738" t="s">
        <v>522</v>
      </c>
      <c r="B147" s="714" t="s">
        <v>523</v>
      </c>
      <c r="C147" s="739">
        <f>+'[1]2.b.sz.mell  '!I33</f>
        <v>0</v>
      </c>
      <c r="D147" s="739"/>
      <c r="E147" s="932"/>
      <c r="F147" s="928"/>
      <c r="G147" s="734"/>
    </row>
  </sheetData>
  <mergeCells count="10">
    <mergeCell ref="A133:C133"/>
    <mergeCell ref="A134:B134"/>
    <mergeCell ref="A139:C139"/>
    <mergeCell ref="A140:B140"/>
    <mergeCell ref="A1:C1"/>
    <mergeCell ref="A2:B2"/>
    <mergeCell ref="A72:C72"/>
    <mergeCell ref="A73:B73"/>
    <mergeCell ref="A129:C129"/>
    <mergeCell ref="A130:B130"/>
  </mergeCells>
  <phoneticPr fontId="0" type="noConversion"/>
  <printOptions horizontalCentered="1"/>
  <pageMargins left="0" right="0" top="0.98425196850393704" bottom="0.19685039370078741" header="0.31496062992125984" footer="0.31496062992125984"/>
  <pageSetup paperSize="9" orientation="portrait" r:id="rId1"/>
  <headerFooter alignWithMargins="0">
    <oddHeader>&amp;C&amp;"Times New Roman CE,Félkövér"&amp;12
Győrzámoly Községi Önkormányzat
2013. ÉVI KÖLTSÉGVETÉSÉNEK ÖSSZEVONT MÉRLEGE&amp;10
&amp;R&amp;"Times New Roman CE,Félkövér dőlt"&amp;11 1. melléklet a 4/2014. (V.23.)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K102"/>
  <sheetViews>
    <sheetView zoomScale="115" zoomScaleNormal="100" workbookViewId="0">
      <selection activeCell="F1" sqref="F1"/>
    </sheetView>
  </sheetViews>
  <sheetFormatPr defaultRowHeight="12.75"/>
  <cols>
    <col min="1" max="1" width="9.6640625" style="270" customWidth="1"/>
    <col min="2" max="2" width="9.6640625" style="271" customWidth="1"/>
    <col min="3" max="3" width="58.83203125" style="271" customWidth="1"/>
    <col min="4" max="5" width="12.5" style="272" customWidth="1"/>
    <col min="6" max="6" width="11.1640625" style="3" customWidth="1"/>
    <col min="7" max="16384" width="9.33203125" style="3"/>
  </cols>
  <sheetData>
    <row r="1" spans="1:9" s="1" customFormat="1" ht="16.5" customHeight="1" thickBot="1">
      <c r="A1" s="113"/>
      <c r="B1" s="114"/>
      <c r="C1" s="115"/>
      <c r="D1" s="160"/>
      <c r="E1" s="160"/>
      <c r="F1" s="160" t="s">
        <v>611</v>
      </c>
      <c r="G1" s="160"/>
      <c r="H1" s="160"/>
      <c r="I1" s="160"/>
    </row>
    <row r="2" spans="1:9" s="46" customFormat="1" ht="25.5" customHeight="1">
      <c r="A2" s="856" t="s">
        <v>270</v>
      </c>
      <c r="B2" s="857"/>
      <c r="C2" s="365" t="s">
        <v>398</v>
      </c>
      <c r="D2" s="366"/>
      <c r="E2" s="366"/>
      <c r="F2" s="219" t="s">
        <v>97</v>
      </c>
    </row>
    <row r="3" spans="1:9" s="46" customFormat="1" ht="16.5" thickBot="1">
      <c r="A3" s="300" t="s">
        <v>246</v>
      </c>
      <c r="B3" s="367"/>
      <c r="C3" s="368" t="s">
        <v>414</v>
      </c>
      <c r="D3" s="369"/>
      <c r="E3" s="369"/>
      <c r="F3" s="829" t="s">
        <v>449</v>
      </c>
    </row>
    <row r="4" spans="1:9" s="47" customFormat="1" ht="15.95" customHeight="1" thickBot="1">
      <c r="A4" s="370"/>
      <c r="B4" s="370"/>
      <c r="C4" s="370"/>
      <c r="D4" s="311"/>
      <c r="E4" s="311"/>
      <c r="F4" s="119" t="s">
        <v>607</v>
      </c>
    </row>
    <row r="5" spans="1:9" ht="39.75" customHeight="1" thickBot="1">
      <c r="A5" s="860" t="s">
        <v>248</v>
      </c>
      <c r="B5" s="861"/>
      <c r="C5" s="363" t="s">
        <v>99</v>
      </c>
      <c r="D5" s="364" t="s">
        <v>100</v>
      </c>
      <c r="E5" s="303" t="s">
        <v>491</v>
      </c>
      <c r="F5" s="304" t="s">
        <v>492</v>
      </c>
    </row>
    <row r="6" spans="1:9" s="41" customFormat="1" ht="12.95" customHeight="1" thickBot="1">
      <c r="A6" s="106">
        <v>1</v>
      </c>
      <c r="B6" s="107">
        <v>2</v>
      </c>
      <c r="C6" s="107">
        <v>3</v>
      </c>
      <c r="D6" s="108">
        <v>4</v>
      </c>
      <c r="E6" s="108">
        <v>5</v>
      </c>
      <c r="F6" s="108">
        <v>6</v>
      </c>
    </row>
    <row r="7" spans="1:9" s="41" customFormat="1" ht="15.95" customHeight="1" thickBot="1">
      <c r="A7" s="122"/>
      <c r="B7" s="123"/>
      <c r="C7" s="123" t="s">
        <v>101</v>
      </c>
      <c r="D7" s="222"/>
      <c r="E7" s="282"/>
      <c r="F7" s="282"/>
    </row>
    <row r="8" spans="1:9" s="41" customFormat="1" ht="12" customHeight="1" thickBot="1">
      <c r="A8" s="106" t="s">
        <v>61</v>
      </c>
      <c r="B8" s="125"/>
      <c r="C8" s="186" t="s">
        <v>249</v>
      </c>
      <c r="D8" s="192">
        <f>+D9+D14</f>
        <v>0</v>
      </c>
      <c r="E8" s="192"/>
      <c r="F8" s="192"/>
    </row>
    <row r="9" spans="1:9" s="48" customFormat="1" ht="12" customHeight="1" thickBot="1">
      <c r="A9" s="106" t="s">
        <v>62</v>
      </c>
      <c r="B9" s="125"/>
      <c r="C9" s="207" t="s">
        <v>3</v>
      </c>
      <c r="D9" s="192">
        <f>SUM(D10:D13)</f>
        <v>0</v>
      </c>
      <c r="E9" s="192"/>
      <c r="F9" s="192"/>
    </row>
    <row r="10" spans="1:9" s="49" customFormat="1" ht="12" customHeight="1">
      <c r="A10" s="127"/>
      <c r="B10" s="128" t="s">
        <v>159</v>
      </c>
      <c r="C10" s="208" t="s">
        <v>103</v>
      </c>
      <c r="D10" s="190"/>
      <c r="E10" s="190"/>
      <c r="F10" s="190"/>
    </row>
    <row r="11" spans="1:9" s="49" customFormat="1" ht="12" customHeight="1">
      <c r="A11" s="127"/>
      <c r="B11" s="128" t="s">
        <v>160</v>
      </c>
      <c r="C11" s="209" t="s">
        <v>132</v>
      </c>
      <c r="D11" s="190"/>
      <c r="E11" s="190"/>
      <c r="F11" s="190"/>
    </row>
    <row r="12" spans="1:9" s="49" customFormat="1" ht="12" customHeight="1">
      <c r="A12" s="127"/>
      <c r="B12" s="128" t="s">
        <v>161</v>
      </c>
      <c r="C12" s="209" t="s">
        <v>188</v>
      </c>
      <c r="D12" s="190"/>
      <c r="E12" s="190"/>
      <c r="F12" s="190"/>
    </row>
    <row r="13" spans="1:9" s="49" customFormat="1" ht="12" customHeight="1" thickBot="1">
      <c r="A13" s="127"/>
      <c r="B13" s="128" t="s">
        <v>162</v>
      </c>
      <c r="C13" s="210" t="s">
        <v>189</v>
      </c>
      <c r="D13" s="190"/>
      <c r="E13" s="190"/>
      <c r="F13" s="190"/>
    </row>
    <row r="14" spans="1:9" s="48" customFormat="1" ht="12" customHeight="1" thickBot="1">
      <c r="A14" s="106" t="s">
        <v>63</v>
      </c>
      <c r="B14" s="125"/>
      <c r="C14" s="207" t="s">
        <v>190</v>
      </c>
      <c r="D14" s="192">
        <f>SUM(D15:D22)</f>
        <v>0</v>
      </c>
      <c r="E14" s="192"/>
      <c r="F14" s="192"/>
    </row>
    <row r="15" spans="1:9" s="48" customFormat="1" ht="12" customHeight="1">
      <c r="A15" s="129"/>
      <c r="B15" s="128" t="s">
        <v>133</v>
      </c>
      <c r="C15" s="208" t="s">
        <v>195</v>
      </c>
      <c r="D15" s="223"/>
      <c r="E15" s="223"/>
      <c r="F15" s="223"/>
    </row>
    <row r="16" spans="1:9" s="48" customFormat="1" ht="12" customHeight="1">
      <c r="A16" s="127"/>
      <c r="B16" s="128" t="s">
        <v>134</v>
      </c>
      <c r="C16" s="209" t="s">
        <v>196</v>
      </c>
      <c r="D16" s="190"/>
      <c r="E16" s="190"/>
      <c r="F16" s="190"/>
    </row>
    <row r="17" spans="1:6" s="48" customFormat="1" ht="12" customHeight="1">
      <c r="A17" s="127"/>
      <c r="B17" s="128" t="s">
        <v>135</v>
      </c>
      <c r="C17" s="209" t="s">
        <v>197</v>
      </c>
      <c r="D17" s="190"/>
      <c r="E17" s="190"/>
      <c r="F17" s="190"/>
    </row>
    <row r="18" spans="1:6" s="48" customFormat="1" ht="12" customHeight="1">
      <c r="A18" s="127"/>
      <c r="B18" s="128" t="s">
        <v>136</v>
      </c>
      <c r="C18" s="209" t="s">
        <v>198</v>
      </c>
      <c r="D18" s="190"/>
      <c r="E18" s="190"/>
      <c r="F18" s="190"/>
    </row>
    <row r="19" spans="1:6" s="48" customFormat="1" ht="12" customHeight="1">
      <c r="A19" s="127"/>
      <c r="B19" s="128" t="s">
        <v>191</v>
      </c>
      <c r="C19" s="209" t="s">
        <v>199</v>
      </c>
      <c r="D19" s="190"/>
      <c r="E19" s="190"/>
      <c r="F19" s="190"/>
    </row>
    <row r="20" spans="1:6" s="48" customFormat="1" ht="12" customHeight="1">
      <c r="A20" s="130"/>
      <c r="B20" s="128" t="s">
        <v>192</v>
      </c>
      <c r="C20" s="209" t="s">
        <v>276</v>
      </c>
      <c r="D20" s="224"/>
      <c r="E20" s="224"/>
      <c r="F20" s="224"/>
    </row>
    <row r="21" spans="1:6" s="49" customFormat="1" ht="12" customHeight="1">
      <c r="A21" s="127"/>
      <c r="B21" s="128" t="s">
        <v>193</v>
      </c>
      <c r="C21" s="209" t="s">
        <v>201</v>
      </c>
      <c r="D21" s="190"/>
      <c r="E21" s="190"/>
      <c r="F21" s="190"/>
    </row>
    <row r="22" spans="1:6" s="49" customFormat="1" ht="12" customHeight="1" thickBot="1">
      <c r="A22" s="131"/>
      <c r="B22" s="132" t="s">
        <v>194</v>
      </c>
      <c r="C22" s="210" t="s">
        <v>202</v>
      </c>
      <c r="D22" s="191"/>
      <c r="E22" s="191"/>
      <c r="F22" s="191"/>
    </row>
    <row r="23" spans="1:6" s="49" customFormat="1" ht="12" customHeight="1" thickBot="1">
      <c r="A23" s="106" t="s">
        <v>64</v>
      </c>
      <c r="B23" s="133"/>
      <c r="C23" s="207" t="s">
        <v>277</v>
      </c>
      <c r="D23" s="193"/>
      <c r="E23" s="193"/>
      <c r="F23" s="193"/>
    </row>
    <row r="24" spans="1:6" s="48" customFormat="1" ht="12" customHeight="1" thickBot="1">
      <c r="A24" s="106" t="s">
        <v>65</v>
      </c>
      <c r="B24" s="125"/>
      <c r="C24" s="207" t="s">
        <v>4</v>
      </c>
      <c r="D24" s="192">
        <f>D25</f>
        <v>0</v>
      </c>
      <c r="E24" s="192"/>
      <c r="F24" s="192"/>
    </row>
    <row r="25" spans="1:6" s="49" customFormat="1" ht="12" customHeight="1">
      <c r="A25" s="127"/>
      <c r="B25" s="128" t="s">
        <v>137</v>
      </c>
      <c r="C25" s="208" t="s">
        <v>5</v>
      </c>
      <c r="D25" s="44"/>
      <c r="E25" s="44"/>
      <c r="F25" s="44"/>
    </row>
    <row r="26" spans="1:6" s="49" customFormat="1" ht="12" customHeight="1">
      <c r="A26" s="127"/>
      <c r="B26" s="128" t="s">
        <v>138</v>
      </c>
      <c r="C26" s="209" t="s">
        <v>212</v>
      </c>
      <c r="D26" s="44"/>
      <c r="E26" s="44"/>
      <c r="F26" s="44"/>
    </row>
    <row r="27" spans="1:6" s="49" customFormat="1" ht="12" customHeight="1">
      <c r="A27" s="127"/>
      <c r="B27" s="128" t="s">
        <v>139</v>
      </c>
      <c r="C27" s="209" t="s">
        <v>142</v>
      </c>
      <c r="D27" s="44"/>
      <c r="E27" s="44"/>
      <c r="F27" s="44"/>
    </row>
    <row r="28" spans="1:6" s="49" customFormat="1" ht="12" customHeight="1">
      <c r="A28" s="127"/>
      <c r="B28" s="128" t="s">
        <v>205</v>
      </c>
      <c r="C28" s="209" t="s">
        <v>213</v>
      </c>
      <c r="D28" s="44"/>
      <c r="E28" s="44"/>
      <c r="F28" s="44"/>
    </row>
    <row r="29" spans="1:6" s="49" customFormat="1" ht="12" customHeight="1">
      <c r="A29" s="127"/>
      <c r="B29" s="128" t="s">
        <v>206</v>
      </c>
      <c r="C29" s="209" t="s">
        <v>214</v>
      </c>
      <c r="D29" s="44"/>
      <c r="E29" s="44"/>
      <c r="F29" s="44"/>
    </row>
    <row r="30" spans="1:6" s="49" customFormat="1" ht="12" customHeight="1">
      <c r="A30" s="127"/>
      <c r="B30" s="128" t="s">
        <v>207</v>
      </c>
      <c r="C30" s="209" t="s">
        <v>215</v>
      </c>
      <c r="D30" s="44"/>
      <c r="E30" s="44"/>
      <c r="F30" s="44"/>
    </row>
    <row r="31" spans="1:6" s="49" customFormat="1" ht="12" customHeight="1">
      <c r="A31" s="127"/>
      <c r="B31" s="128" t="s">
        <v>208</v>
      </c>
      <c r="C31" s="209" t="s">
        <v>278</v>
      </c>
      <c r="D31" s="44"/>
      <c r="E31" s="44"/>
      <c r="F31" s="44"/>
    </row>
    <row r="32" spans="1:6" s="49" customFormat="1" ht="12" customHeight="1" thickBot="1">
      <c r="A32" s="131"/>
      <c r="B32" s="132" t="s">
        <v>209</v>
      </c>
      <c r="C32" s="211" t="s">
        <v>250</v>
      </c>
      <c r="D32" s="225"/>
      <c r="E32" s="225"/>
      <c r="F32" s="225"/>
    </row>
    <row r="33" spans="1:6" s="49" customFormat="1" ht="12" customHeight="1" thickBot="1">
      <c r="A33" s="111" t="s">
        <v>66</v>
      </c>
      <c r="B33" s="78"/>
      <c r="C33" s="186" t="s">
        <v>352</v>
      </c>
      <c r="D33" s="192">
        <f>+D34+D40</f>
        <v>0</v>
      </c>
      <c r="E33" s="192"/>
      <c r="F33" s="192"/>
    </row>
    <row r="34" spans="1:6" s="49" customFormat="1" ht="12" customHeight="1">
      <c r="A34" s="129"/>
      <c r="B34" s="84" t="s">
        <v>140</v>
      </c>
      <c r="C34" s="260" t="s">
        <v>343</v>
      </c>
      <c r="D34" s="243">
        <f>SUM(D35:D39)</f>
        <v>0</v>
      </c>
      <c r="E34" s="243"/>
      <c r="F34" s="243"/>
    </row>
    <row r="35" spans="1:6" s="49" customFormat="1" ht="12" customHeight="1">
      <c r="A35" s="127"/>
      <c r="B35" s="81" t="s">
        <v>143</v>
      </c>
      <c r="C35" s="209" t="s">
        <v>279</v>
      </c>
      <c r="D35" s="190"/>
      <c r="E35" s="190"/>
      <c r="F35" s="190"/>
    </row>
    <row r="36" spans="1:6" s="49" customFormat="1" ht="12" customHeight="1">
      <c r="A36" s="127"/>
      <c r="B36" s="81" t="s">
        <v>144</v>
      </c>
      <c r="C36" s="209" t="s">
        <v>280</v>
      </c>
      <c r="D36" s="190"/>
      <c r="E36" s="190"/>
      <c r="F36" s="190"/>
    </row>
    <row r="37" spans="1:6" s="49" customFormat="1" ht="12" customHeight="1">
      <c r="A37" s="127"/>
      <c r="B37" s="81" t="s">
        <v>145</v>
      </c>
      <c r="C37" s="209" t="s">
        <v>281</v>
      </c>
      <c r="D37" s="190"/>
      <c r="E37" s="190"/>
      <c r="F37" s="190"/>
    </row>
    <row r="38" spans="1:6" s="49" customFormat="1" ht="12" customHeight="1">
      <c r="A38" s="127"/>
      <c r="B38" s="81" t="s">
        <v>146</v>
      </c>
      <c r="C38" s="209" t="s">
        <v>282</v>
      </c>
      <c r="D38" s="190"/>
      <c r="E38" s="190"/>
      <c r="F38" s="190"/>
    </row>
    <row r="39" spans="1:6" s="49" customFormat="1" ht="12" customHeight="1">
      <c r="A39" s="127"/>
      <c r="B39" s="81" t="s">
        <v>217</v>
      </c>
      <c r="C39" s="209" t="s">
        <v>344</v>
      </c>
      <c r="D39" s="190"/>
      <c r="E39" s="190"/>
      <c r="F39" s="190"/>
    </row>
    <row r="40" spans="1:6" s="49" customFormat="1" ht="12" customHeight="1">
      <c r="A40" s="127"/>
      <c r="B40" s="81" t="s">
        <v>141</v>
      </c>
      <c r="C40" s="212" t="s">
        <v>345</v>
      </c>
      <c r="D40" s="242">
        <f>SUM(D41:D45)</f>
        <v>0</v>
      </c>
      <c r="E40" s="242"/>
      <c r="F40" s="242"/>
    </row>
    <row r="41" spans="1:6" s="49" customFormat="1" ht="12" customHeight="1">
      <c r="A41" s="127"/>
      <c r="B41" s="81" t="s">
        <v>149</v>
      </c>
      <c r="C41" s="209" t="s">
        <v>279</v>
      </c>
      <c r="D41" s="190"/>
      <c r="E41" s="190"/>
      <c r="F41" s="190"/>
    </row>
    <row r="42" spans="1:6" s="49" customFormat="1" ht="12" customHeight="1">
      <c r="A42" s="127"/>
      <c r="B42" s="81" t="s">
        <v>150</v>
      </c>
      <c r="C42" s="209" t="s">
        <v>280</v>
      </c>
      <c r="D42" s="190"/>
      <c r="E42" s="190"/>
      <c r="F42" s="190"/>
    </row>
    <row r="43" spans="1:6" s="49" customFormat="1" ht="12" customHeight="1">
      <c r="A43" s="127"/>
      <c r="B43" s="81" t="s">
        <v>151</v>
      </c>
      <c r="C43" s="209" t="s">
        <v>281</v>
      </c>
      <c r="D43" s="190"/>
      <c r="E43" s="190"/>
      <c r="F43" s="190"/>
    </row>
    <row r="44" spans="1:6" s="49" customFormat="1" ht="12" customHeight="1">
      <c r="A44" s="127"/>
      <c r="B44" s="81" t="s">
        <v>152</v>
      </c>
      <c r="C44" s="209" t="s">
        <v>282</v>
      </c>
      <c r="D44" s="190"/>
      <c r="E44" s="190"/>
      <c r="F44" s="190"/>
    </row>
    <row r="45" spans="1:6" s="49" customFormat="1" ht="12" customHeight="1" thickBot="1">
      <c r="A45" s="134"/>
      <c r="B45" s="85" t="s">
        <v>218</v>
      </c>
      <c r="C45" s="210" t="s">
        <v>346</v>
      </c>
      <c r="D45" s="226"/>
      <c r="E45" s="226"/>
      <c r="F45" s="226"/>
    </row>
    <row r="46" spans="1:6" s="48" customFormat="1" ht="12" customHeight="1" thickBot="1">
      <c r="A46" s="111" t="s">
        <v>67</v>
      </c>
      <c r="B46" s="125"/>
      <c r="C46" s="207" t="s">
        <v>283</v>
      </c>
      <c r="D46" s="192">
        <f>+D47+D48</f>
        <v>0</v>
      </c>
      <c r="E46" s="192"/>
      <c r="F46" s="192"/>
    </row>
    <row r="47" spans="1:6" s="49" customFormat="1" ht="12" customHeight="1">
      <c r="A47" s="127"/>
      <c r="B47" s="81" t="s">
        <v>147</v>
      </c>
      <c r="C47" s="208" t="s">
        <v>180</v>
      </c>
      <c r="D47" s="190"/>
      <c r="E47" s="190"/>
      <c r="F47" s="190"/>
    </row>
    <row r="48" spans="1:6" s="49" customFormat="1" ht="12" customHeight="1" thickBot="1">
      <c r="A48" s="127"/>
      <c r="B48" s="81" t="s">
        <v>148</v>
      </c>
      <c r="C48" s="210" t="s">
        <v>7</v>
      </c>
      <c r="D48" s="190"/>
      <c r="E48" s="190"/>
      <c r="F48" s="190"/>
    </row>
    <row r="49" spans="1:6" s="49" customFormat="1" ht="12" customHeight="1" thickBot="1">
      <c r="A49" s="106" t="s">
        <v>68</v>
      </c>
      <c r="B49" s="125"/>
      <c r="C49" s="207" t="s">
        <v>6</v>
      </c>
      <c r="D49" s="192">
        <f>+D50+D51+D53+D52</f>
        <v>0</v>
      </c>
      <c r="E49" s="192"/>
      <c r="F49" s="192"/>
    </row>
    <row r="50" spans="1:6" s="49" customFormat="1" ht="12" customHeight="1">
      <c r="A50" s="135"/>
      <c r="B50" s="81" t="s">
        <v>222</v>
      </c>
      <c r="C50" s="208" t="s">
        <v>220</v>
      </c>
      <c r="D50" s="189"/>
      <c r="E50" s="189"/>
      <c r="F50" s="189"/>
    </row>
    <row r="51" spans="1:6" s="49" customFormat="1" ht="12" customHeight="1">
      <c r="A51" s="135"/>
      <c r="B51" s="81" t="s">
        <v>223</v>
      </c>
      <c r="C51" s="209" t="s">
        <v>221</v>
      </c>
      <c r="D51" s="189"/>
      <c r="E51" s="189"/>
      <c r="F51" s="189"/>
    </row>
    <row r="52" spans="1:6" s="49" customFormat="1" ht="12" customHeight="1">
      <c r="A52" s="135"/>
      <c r="B52" s="81" t="s">
        <v>332</v>
      </c>
      <c r="C52" s="211" t="s">
        <v>357</v>
      </c>
      <c r="D52" s="189"/>
      <c r="E52" s="189"/>
      <c r="F52" s="189"/>
    </row>
    <row r="53" spans="1:6" s="49" customFormat="1" ht="12" customHeight="1" thickBot="1">
      <c r="A53" s="127"/>
      <c r="B53" s="81" t="s">
        <v>356</v>
      </c>
      <c r="C53" s="211" t="s">
        <v>285</v>
      </c>
      <c r="D53" s="190"/>
      <c r="E53" s="190"/>
      <c r="F53" s="190"/>
    </row>
    <row r="54" spans="1:6" s="49" customFormat="1" ht="12" customHeight="1" thickBot="1">
      <c r="A54" s="111" t="s">
        <v>69</v>
      </c>
      <c r="B54" s="136"/>
      <c r="C54" s="186" t="s">
        <v>286</v>
      </c>
      <c r="D54" s="227"/>
      <c r="E54" s="227"/>
      <c r="F54" s="227"/>
    </row>
    <row r="55" spans="1:6" s="48" customFormat="1" ht="12" customHeight="1" thickBot="1">
      <c r="A55" s="137" t="s">
        <v>70</v>
      </c>
      <c r="B55" s="138"/>
      <c r="C55" s="186" t="s">
        <v>353</v>
      </c>
      <c r="D55" s="228">
        <f>+D9+D14+D23+D24+D33+D46+D49+D54</f>
        <v>0</v>
      </c>
      <c r="E55" s="228"/>
      <c r="F55" s="228"/>
    </row>
    <row r="56" spans="1:6" s="48" customFormat="1" ht="12" customHeight="1" thickBot="1">
      <c r="A56" s="106" t="s">
        <v>71</v>
      </c>
      <c r="B56" s="86"/>
      <c r="C56" s="186" t="s">
        <v>288</v>
      </c>
      <c r="D56" s="229">
        <f>+D57+D58</f>
        <v>0</v>
      </c>
      <c r="E56" s="229"/>
      <c r="F56" s="229"/>
    </row>
    <row r="57" spans="1:6" s="48" customFormat="1" ht="12" customHeight="1">
      <c r="A57" s="129"/>
      <c r="B57" s="84" t="s">
        <v>182</v>
      </c>
      <c r="C57" s="261" t="s">
        <v>8</v>
      </c>
      <c r="D57" s="230"/>
      <c r="E57" s="230"/>
      <c r="F57" s="230"/>
    </row>
    <row r="58" spans="1:6" s="48" customFormat="1" ht="12" customHeight="1" thickBot="1">
      <c r="A58" s="134"/>
      <c r="B58" s="85" t="s">
        <v>183</v>
      </c>
      <c r="C58" s="262" t="s">
        <v>9</v>
      </c>
      <c r="D58" s="45"/>
      <c r="E58" s="45"/>
      <c r="F58" s="45"/>
    </row>
    <row r="59" spans="1:6" s="49" customFormat="1" ht="12" customHeight="1" thickBot="1">
      <c r="A59" s="139" t="s">
        <v>72</v>
      </c>
      <c r="B59" s="263"/>
      <c r="C59" s="264" t="s">
        <v>10</v>
      </c>
      <c r="D59" s="192">
        <f>+D55+D56</f>
        <v>0</v>
      </c>
      <c r="E59" s="192"/>
      <c r="F59" s="372"/>
    </row>
    <row r="60" spans="1:6" s="49" customFormat="1" ht="15" customHeight="1">
      <c r="A60" s="142"/>
      <c r="B60" s="142"/>
      <c r="C60" s="143"/>
      <c r="D60" s="231"/>
      <c r="E60" s="231"/>
      <c r="F60" s="290"/>
    </row>
    <row r="61" spans="1:6" ht="13.5" thickBot="1">
      <c r="A61" s="144"/>
      <c r="B61" s="145"/>
      <c r="C61" s="145"/>
      <c r="D61" s="232"/>
      <c r="E61" s="232"/>
      <c r="F61" s="231"/>
    </row>
    <row r="62" spans="1:6" s="41" customFormat="1" ht="16.5" customHeight="1" thickBot="1">
      <c r="A62" s="146"/>
      <c r="B62" s="147"/>
      <c r="C62" s="148" t="s">
        <v>105</v>
      </c>
      <c r="D62" s="233"/>
      <c r="E62" s="389"/>
      <c r="F62" s="374"/>
    </row>
    <row r="63" spans="1:6" s="50" customFormat="1" ht="12" customHeight="1" thickBot="1">
      <c r="A63" s="111" t="s">
        <v>61</v>
      </c>
      <c r="B63" s="14"/>
      <c r="C63" s="78" t="s">
        <v>29</v>
      </c>
      <c r="D63" s="192">
        <f>SUM(D64:D69)</f>
        <v>7191</v>
      </c>
      <c r="E63" s="291">
        <v>7191</v>
      </c>
      <c r="F63" s="379">
        <v>9168</v>
      </c>
    </row>
    <row r="64" spans="1:6" ht="12" customHeight="1">
      <c r="A64" s="149"/>
      <c r="B64" s="83" t="s">
        <v>153</v>
      </c>
      <c r="C64" s="198" t="s">
        <v>92</v>
      </c>
      <c r="D64" s="234">
        <v>2449</v>
      </c>
      <c r="E64" s="498">
        <v>2449</v>
      </c>
      <c r="F64" s="524">
        <v>3901</v>
      </c>
    </row>
    <row r="65" spans="1:6" ht="12" customHeight="1">
      <c r="A65" s="150"/>
      <c r="B65" s="81" t="s">
        <v>154</v>
      </c>
      <c r="C65" s="199" t="s">
        <v>226</v>
      </c>
      <c r="D65" s="235">
        <v>622</v>
      </c>
      <c r="E65" s="288">
        <v>622</v>
      </c>
      <c r="F65" s="375">
        <v>825</v>
      </c>
    </row>
    <row r="66" spans="1:6" ht="12" customHeight="1">
      <c r="A66" s="150"/>
      <c r="B66" s="81" t="s">
        <v>155</v>
      </c>
      <c r="C66" s="199" t="s">
        <v>179</v>
      </c>
      <c r="D66" s="236">
        <v>3349</v>
      </c>
      <c r="E66" s="499">
        <v>3349</v>
      </c>
      <c r="F66" s="43">
        <v>3691</v>
      </c>
    </row>
    <row r="67" spans="1:6" ht="12" customHeight="1">
      <c r="A67" s="150"/>
      <c r="B67" s="81" t="s">
        <v>156</v>
      </c>
      <c r="C67" s="199" t="s">
        <v>400</v>
      </c>
      <c r="D67" s="236">
        <v>771</v>
      </c>
      <c r="E67" s="499">
        <v>771</v>
      </c>
      <c r="F67" s="375">
        <v>751</v>
      </c>
    </row>
    <row r="68" spans="1:6" ht="12" customHeight="1">
      <c r="A68" s="150"/>
      <c r="B68" s="81" t="s">
        <v>181</v>
      </c>
      <c r="C68" s="199" t="s">
        <v>227</v>
      </c>
      <c r="D68" s="236"/>
      <c r="E68" s="499"/>
      <c r="F68" s="375"/>
    </row>
    <row r="69" spans="1:6" ht="12" customHeight="1">
      <c r="A69" s="150"/>
      <c r="B69" s="81" t="s">
        <v>391</v>
      </c>
      <c r="C69" s="199" t="s">
        <v>228</v>
      </c>
      <c r="D69" s="236"/>
      <c r="E69" s="499"/>
      <c r="F69" s="375"/>
    </row>
    <row r="70" spans="1:6" ht="12" customHeight="1">
      <c r="A70" s="150"/>
      <c r="B70" s="81" t="s">
        <v>401</v>
      </c>
      <c r="C70" s="199" t="s">
        <v>239</v>
      </c>
      <c r="D70" s="235"/>
      <c r="E70" s="288"/>
      <c r="F70" s="375"/>
    </row>
    <row r="71" spans="1:6" ht="12" customHeight="1">
      <c r="A71" s="150"/>
      <c r="B71" s="81" t="s">
        <v>402</v>
      </c>
      <c r="C71" s="200" t="s">
        <v>11</v>
      </c>
      <c r="D71" s="236"/>
      <c r="E71" s="499"/>
      <c r="F71" s="43"/>
    </row>
    <row r="72" spans="1:6" ht="12" customHeight="1">
      <c r="A72" s="150"/>
      <c r="B72" s="81" t="s">
        <v>403</v>
      </c>
      <c r="C72" s="213" t="s">
        <v>354</v>
      </c>
      <c r="D72" s="236"/>
      <c r="E72" s="499"/>
      <c r="F72" s="375"/>
    </row>
    <row r="73" spans="1:6" ht="12" customHeight="1">
      <c r="A73" s="150"/>
      <c r="B73" s="81" t="s">
        <v>404</v>
      </c>
      <c r="C73" s="213" t="s">
        <v>12</v>
      </c>
      <c r="D73" s="236"/>
      <c r="E73" s="499"/>
      <c r="F73" s="375"/>
    </row>
    <row r="74" spans="1:6" ht="12" customHeight="1">
      <c r="A74" s="150"/>
      <c r="B74" s="81" t="s">
        <v>405</v>
      </c>
      <c r="C74" s="213" t="s">
        <v>355</v>
      </c>
      <c r="D74" s="236"/>
      <c r="E74" s="499"/>
      <c r="F74" s="375"/>
    </row>
    <row r="75" spans="1:6" ht="12" customHeight="1">
      <c r="A75" s="150"/>
      <c r="B75" s="81" t="s">
        <v>406</v>
      </c>
      <c r="C75" s="201" t="s">
        <v>13</v>
      </c>
      <c r="D75" s="236"/>
      <c r="E75" s="499"/>
      <c r="F75" s="375"/>
    </row>
    <row r="76" spans="1:6" ht="12" customHeight="1">
      <c r="A76" s="150"/>
      <c r="B76" s="81" t="s">
        <v>407</v>
      </c>
      <c r="C76" s="202" t="s">
        <v>14</v>
      </c>
      <c r="D76" s="236"/>
      <c r="E76" s="499"/>
      <c r="F76" s="375"/>
    </row>
    <row r="77" spans="1:6" ht="12" customHeight="1" thickBot="1">
      <c r="A77" s="151"/>
      <c r="B77" s="81" t="s">
        <v>408</v>
      </c>
      <c r="C77" s="203" t="s">
        <v>15</v>
      </c>
      <c r="D77" s="237"/>
      <c r="E77" s="500"/>
      <c r="F77" s="376"/>
    </row>
    <row r="78" spans="1:6" ht="12" customHeight="1" thickBot="1">
      <c r="A78" s="111" t="s">
        <v>62</v>
      </c>
      <c r="B78" s="14"/>
      <c r="C78" s="204" t="s">
        <v>409</v>
      </c>
      <c r="D78" s="229">
        <f>SUM(D79:D81)</f>
        <v>6221</v>
      </c>
      <c r="E78" s="292">
        <v>6221</v>
      </c>
      <c r="F78" s="194">
        <v>6221</v>
      </c>
    </row>
    <row r="79" spans="1:6" s="50" customFormat="1" ht="12" customHeight="1">
      <c r="A79" s="196"/>
      <c r="B79" s="84" t="s">
        <v>159</v>
      </c>
      <c r="C79" s="261" t="s">
        <v>16</v>
      </c>
      <c r="D79" s="280">
        <v>4876</v>
      </c>
      <c r="E79" s="488">
        <v>4876</v>
      </c>
      <c r="F79" s="523">
        <v>4876</v>
      </c>
    </row>
    <row r="80" spans="1:6" ht="12" customHeight="1">
      <c r="A80" s="150"/>
      <c r="B80" s="81" t="s">
        <v>160</v>
      </c>
      <c r="C80" s="209" t="s">
        <v>230</v>
      </c>
      <c r="D80" s="235">
        <v>1345</v>
      </c>
      <c r="E80" s="288">
        <v>1345</v>
      </c>
      <c r="F80" s="43">
        <v>1345</v>
      </c>
    </row>
    <row r="81" spans="1:11" ht="12" customHeight="1">
      <c r="A81" s="150"/>
      <c r="B81" s="81" t="s">
        <v>161</v>
      </c>
      <c r="C81" s="209" t="s">
        <v>313</v>
      </c>
      <c r="D81" s="235"/>
      <c r="E81" s="288"/>
      <c r="F81" s="43"/>
    </row>
    <row r="82" spans="1:11" ht="12" customHeight="1">
      <c r="A82" s="150"/>
      <c r="B82" s="81" t="s">
        <v>162</v>
      </c>
      <c r="C82" s="209" t="s">
        <v>17</v>
      </c>
      <c r="D82" s="235"/>
      <c r="E82" s="288"/>
      <c r="F82" s="43"/>
    </row>
    <row r="83" spans="1:11" ht="12" customHeight="1">
      <c r="A83" s="150"/>
      <c r="B83" s="81" t="s">
        <v>163</v>
      </c>
      <c r="C83" s="213" t="s">
        <v>22</v>
      </c>
      <c r="D83" s="235"/>
      <c r="E83" s="288"/>
      <c r="F83" s="43"/>
    </row>
    <row r="84" spans="1:11" ht="12" customHeight="1">
      <c r="A84" s="150"/>
      <c r="B84" s="81" t="s">
        <v>172</v>
      </c>
      <c r="C84" s="213" t="s">
        <v>21</v>
      </c>
      <c r="D84" s="235"/>
      <c r="E84" s="288"/>
      <c r="F84" s="43"/>
    </row>
    <row r="85" spans="1:11" ht="12" customHeight="1">
      <c r="A85" s="150"/>
      <c r="B85" s="81" t="s">
        <v>174</v>
      </c>
      <c r="C85" s="213" t="s">
        <v>20</v>
      </c>
      <c r="D85" s="235"/>
      <c r="E85" s="288"/>
      <c r="F85" s="43"/>
    </row>
    <row r="86" spans="1:11" s="50" customFormat="1" ht="12" customHeight="1">
      <c r="A86" s="150"/>
      <c r="B86" s="81" t="s">
        <v>231</v>
      </c>
      <c r="C86" s="213" t="s">
        <v>19</v>
      </c>
      <c r="D86" s="235"/>
      <c r="E86" s="288"/>
      <c r="F86" s="43"/>
    </row>
    <row r="87" spans="1:11" ht="23.25" customHeight="1">
      <c r="A87" s="150"/>
      <c r="B87" s="81" t="s">
        <v>232</v>
      </c>
      <c r="C87" s="213" t="s">
        <v>18</v>
      </c>
      <c r="D87" s="235"/>
      <c r="E87" s="288"/>
      <c r="F87" s="43"/>
      <c r="K87" s="161"/>
    </row>
    <row r="88" spans="1:11" ht="21" customHeight="1">
      <c r="A88" s="150"/>
      <c r="B88" s="81" t="s">
        <v>233</v>
      </c>
      <c r="C88" s="383" t="s">
        <v>23</v>
      </c>
      <c r="D88" s="235"/>
      <c r="E88" s="288"/>
      <c r="F88" s="43"/>
    </row>
    <row r="89" spans="1:11" ht="12" customHeight="1" thickBot="1">
      <c r="A89" s="197"/>
      <c r="B89" s="85" t="s">
        <v>361</v>
      </c>
      <c r="C89" s="265" t="s">
        <v>362</v>
      </c>
      <c r="D89" s="235"/>
      <c r="E89" s="489"/>
      <c r="F89" s="289"/>
    </row>
    <row r="90" spans="1:11" ht="12" customHeight="1" thickBot="1">
      <c r="A90" s="111" t="s">
        <v>63</v>
      </c>
      <c r="B90" s="14"/>
      <c r="C90" s="510" t="s">
        <v>24</v>
      </c>
      <c r="D90" s="192">
        <f>+D91+D92</f>
        <v>0</v>
      </c>
      <c r="E90" s="291">
        <v>0</v>
      </c>
      <c r="F90" s="384"/>
    </row>
    <row r="91" spans="1:11" s="50" customFormat="1" ht="12" customHeight="1">
      <c r="A91" s="149"/>
      <c r="B91" s="83" t="s">
        <v>133</v>
      </c>
      <c r="C91" s="509" t="s">
        <v>107</v>
      </c>
      <c r="D91" s="42"/>
      <c r="E91" s="293"/>
      <c r="F91" s="381"/>
    </row>
    <row r="92" spans="1:11" s="50" customFormat="1" ht="12" customHeight="1" thickBot="1">
      <c r="A92" s="151"/>
      <c r="B92" s="87" t="s">
        <v>134</v>
      </c>
      <c r="C92" s="513" t="s">
        <v>108</v>
      </c>
      <c r="D92" s="191"/>
      <c r="E92" s="503"/>
      <c r="F92" s="289"/>
    </row>
    <row r="93" spans="1:11" s="50" customFormat="1" ht="12" customHeight="1" thickBot="1">
      <c r="A93" s="385" t="s">
        <v>64</v>
      </c>
      <c r="B93" s="218"/>
      <c r="C93" s="186" t="s">
        <v>318</v>
      </c>
      <c r="D93" s="193"/>
      <c r="E93" s="438"/>
      <c r="F93" s="377"/>
    </row>
    <row r="94" spans="1:11" s="50" customFormat="1" ht="12" customHeight="1" thickBot="1">
      <c r="A94" s="111" t="s">
        <v>65</v>
      </c>
      <c r="B94" s="97"/>
      <c r="C94" s="266" t="s">
        <v>272</v>
      </c>
      <c r="D94" s="193"/>
      <c r="E94" s="438"/>
      <c r="F94" s="194"/>
    </row>
    <row r="95" spans="1:11" s="50" customFormat="1" ht="12" customHeight="1" thickBot="1">
      <c r="A95" s="111" t="s">
        <v>66</v>
      </c>
      <c r="B95" s="14"/>
      <c r="C95" s="186" t="s">
        <v>25</v>
      </c>
      <c r="D95" s="239">
        <f>+D63+D78+D90+D93+D94</f>
        <v>13412</v>
      </c>
      <c r="E95" s="501">
        <v>13412</v>
      </c>
      <c r="F95" s="194">
        <v>15389</v>
      </c>
    </row>
    <row r="96" spans="1:11" s="50" customFormat="1" ht="12" customHeight="1" thickBot="1">
      <c r="A96" s="111" t="s">
        <v>67</v>
      </c>
      <c r="B96" s="14"/>
      <c r="C96" s="186" t="s">
        <v>28</v>
      </c>
      <c r="D96" s="192">
        <f>+D97+D98</f>
        <v>0</v>
      </c>
      <c r="E96" s="291">
        <v>0</v>
      </c>
      <c r="F96" s="382"/>
    </row>
    <row r="97" spans="1:6" ht="12.75" customHeight="1">
      <c r="A97" s="149"/>
      <c r="B97" s="81" t="s">
        <v>271</v>
      </c>
      <c r="C97" s="261" t="s">
        <v>27</v>
      </c>
      <c r="D97" s="189"/>
      <c r="E97" s="502"/>
      <c r="F97" s="381"/>
    </row>
    <row r="98" spans="1:6" ht="12" customHeight="1" thickBot="1">
      <c r="A98" s="151"/>
      <c r="B98" s="87" t="s">
        <v>148</v>
      </c>
      <c r="C98" s="262" t="s">
        <v>26</v>
      </c>
      <c r="D98" s="191"/>
      <c r="E98" s="503"/>
      <c r="F98" s="376"/>
    </row>
    <row r="99" spans="1:6" ht="15" customHeight="1" thickBot="1">
      <c r="A99" s="111" t="s">
        <v>68</v>
      </c>
      <c r="B99" s="136"/>
      <c r="C99" s="186" t="s">
        <v>273</v>
      </c>
      <c r="D99" s="240">
        <f>+D95+D96</f>
        <v>13412</v>
      </c>
      <c r="E99" s="440">
        <v>13412</v>
      </c>
      <c r="F99" s="194">
        <v>15389</v>
      </c>
    </row>
    <row r="100" spans="1:6" ht="13.5" thickBot="1">
      <c r="A100" s="267"/>
      <c r="B100" s="268"/>
      <c r="C100" s="268"/>
      <c r="D100" s="269"/>
      <c r="E100" s="269"/>
      <c r="F100" s="378"/>
    </row>
    <row r="101" spans="1:6" ht="15" customHeight="1" thickBot="1">
      <c r="A101" s="155" t="s">
        <v>251</v>
      </c>
      <c r="B101" s="156"/>
      <c r="C101" s="157"/>
      <c r="D101" s="77">
        <v>1</v>
      </c>
      <c r="E101" s="441">
        <v>1</v>
      </c>
      <c r="F101" s="379">
        <v>2</v>
      </c>
    </row>
    <row r="102" spans="1:6" ht="14.25" customHeight="1" thickBot="1">
      <c r="A102" s="155" t="s">
        <v>252</v>
      </c>
      <c r="B102" s="156"/>
      <c r="C102" s="157"/>
      <c r="D102" s="77">
        <v>4</v>
      </c>
      <c r="E102" s="441">
        <v>4</v>
      </c>
      <c r="F102" s="611">
        <v>5</v>
      </c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K102"/>
  <sheetViews>
    <sheetView zoomScale="115" zoomScaleNormal="100" workbookViewId="0">
      <selection activeCell="D1" sqref="D1"/>
    </sheetView>
  </sheetViews>
  <sheetFormatPr defaultRowHeight="12.75"/>
  <cols>
    <col min="1" max="1" width="9.6640625" style="270" customWidth="1"/>
    <col min="2" max="2" width="9.6640625" style="271" customWidth="1"/>
    <col min="3" max="3" width="62.83203125" style="271" customWidth="1"/>
    <col min="4" max="5" width="11.5" style="272" customWidth="1"/>
    <col min="6" max="6" width="11.83203125" style="3" customWidth="1"/>
    <col min="7" max="16384" width="9.33203125" style="3"/>
  </cols>
  <sheetData>
    <row r="1" spans="1:6" s="1" customFormat="1" ht="16.5" customHeight="1" thickBot="1">
      <c r="A1" s="113"/>
      <c r="B1" s="114"/>
      <c r="C1" s="115"/>
      <c r="D1" s="160" t="s">
        <v>614</v>
      </c>
      <c r="E1" s="160"/>
      <c r="F1" s="945"/>
    </row>
    <row r="2" spans="1:6" s="46" customFormat="1" ht="25.5" customHeight="1">
      <c r="A2" s="856" t="s">
        <v>270</v>
      </c>
      <c r="B2" s="857"/>
      <c r="C2" s="365" t="s">
        <v>398</v>
      </c>
      <c r="D2" s="366"/>
      <c r="E2" s="366"/>
      <c r="F2" s="219" t="s">
        <v>97</v>
      </c>
    </row>
    <row r="3" spans="1:6" s="46" customFormat="1" ht="16.5" thickBot="1">
      <c r="A3" s="300" t="s">
        <v>246</v>
      </c>
      <c r="B3" s="367"/>
      <c r="C3" s="368" t="s">
        <v>415</v>
      </c>
      <c r="D3" s="369"/>
      <c r="E3" s="369"/>
      <c r="F3" s="220">
        <v>5</v>
      </c>
    </row>
    <row r="4" spans="1:6" s="47" customFormat="1" ht="15.95" customHeight="1" thickBot="1">
      <c r="A4" s="370"/>
      <c r="B4" s="370"/>
      <c r="C4" s="370"/>
      <c r="D4" s="311"/>
      <c r="E4" s="311"/>
      <c r="F4" s="119" t="s">
        <v>607</v>
      </c>
    </row>
    <row r="5" spans="1:6" ht="36.75" customHeight="1" thickBot="1">
      <c r="A5" s="860" t="s">
        <v>248</v>
      </c>
      <c r="B5" s="861"/>
      <c r="C5" s="363" t="s">
        <v>99</v>
      </c>
      <c r="D5" s="364" t="s">
        <v>100</v>
      </c>
      <c r="E5" s="303" t="s">
        <v>491</v>
      </c>
      <c r="F5" s="304" t="s">
        <v>492</v>
      </c>
    </row>
    <row r="6" spans="1:6" s="41" customFormat="1" ht="12.95" customHeight="1" thickBot="1">
      <c r="A6" s="106">
        <v>1</v>
      </c>
      <c r="B6" s="107">
        <v>2</v>
      </c>
      <c r="C6" s="107">
        <v>3</v>
      </c>
      <c r="D6" s="108">
        <v>4</v>
      </c>
      <c r="E6" s="108">
        <v>5</v>
      </c>
      <c r="F6" s="108">
        <v>6</v>
      </c>
    </row>
    <row r="7" spans="1:6" s="41" customFormat="1" ht="15.95" customHeight="1" thickBot="1">
      <c r="A7" s="122"/>
      <c r="B7" s="123"/>
      <c r="C7" s="123" t="s">
        <v>101</v>
      </c>
      <c r="D7" s="222"/>
      <c r="E7" s="282"/>
      <c r="F7" s="282"/>
    </row>
    <row r="8" spans="1:6" s="41" customFormat="1" ht="12" customHeight="1" thickBot="1">
      <c r="A8" s="106" t="s">
        <v>61</v>
      </c>
      <c r="B8" s="125"/>
      <c r="C8" s="186" t="s">
        <v>249</v>
      </c>
      <c r="D8" s="192">
        <f>+D9+D14</f>
        <v>0</v>
      </c>
      <c r="E8" s="192"/>
      <c r="F8" s="192"/>
    </row>
    <row r="9" spans="1:6" s="48" customFormat="1" ht="12" customHeight="1" thickBot="1">
      <c r="A9" s="106" t="s">
        <v>62</v>
      </c>
      <c r="B9" s="125"/>
      <c r="C9" s="207" t="s">
        <v>3</v>
      </c>
      <c r="D9" s="192">
        <f>SUM(D10:D13)</f>
        <v>0</v>
      </c>
      <c r="E9" s="192"/>
      <c r="F9" s="192"/>
    </row>
    <row r="10" spans="1:6" s="49" customFormat="1" ht="12" customHeight="1">
      <c r="A10" s="127"/>
      <c r="B10" s="128" t="s">
        <v>159</v>
      </c>
      <c r="C10" s="208" t="s">
        <v>103</v>
      </c>
      <c r="D10" s="190"/>
      <c r="E10" s="190"/>
      <c r="F10" s="190"/>
    </row>
    <row r="11" spans="1:6" s="49" customFormat="1" ht="12" customHeight="1">
      <c r="A11" s="127"/>
      <c r="B11" s="128" t="s">
        <v>160</v>
      </c>
      <c r="C11" s="209" t="s">
        <v>132</v>
      </c>
      <c r="D11" s="190"/>
      <c r="E11" s="190"/>
      <c r="F11" s="190"/>
    </row>
    <row r="12" spans="1:6" s="49" customFormat="1" ht="12" customHeight="1">
      <c r="A12" s="127"/>
      <c r="B12" s="128" t="s">
        <v>161</v>
      </c>
      <c r="C12" s="209" t="s">
        <v>188</v>
      </c>
      <c r="D12" s="190"/>
      <c r="E12" s="190"/>
      <c r="F12" s="190"/>
    </row>
    <row r="13" spans="1:6" s="49" customFormat="1" ht="12" customHeight="1" thickBot="1">
      <c r="A13" s="127"/>
      <c r="B13" s="128" t="s">
        <v>162</v>
      </c>
      <c r="C13" s="210" t="s">
        <v>189</v>
      </c>
      <c r="D13" s="190"/>
      <c r="E13" s="190"/>
      <c r="F13" s="190"/>
    </row>
    <row r="14" spans="1:6" s="48" customFormat="1" ht="12" customHeight="1" thickBot="1">
      <c r="A14" s="106" t="s">
        <v>63</v>
      </c>
      <c r="B14" s="125"/>
      <c r="C14" s="207" t="s">
        <v>190</v>
      </c>
      <c r="D14" s="192">
        <f>SUM(D15:D22)</f>
        <v>0</v>
      </c>
      <c r="E14" s="192"/>
      <c r="F14" s="192"/>
    </row>
    <row r="15" spans="1:6" s="48" customFormat="1" ht="12" customHeight="1">
      <c r="A15" s="129"/>
      <c r="B15" s="128" t="s">
        <v>133</v>
      </c>
      <c r="C15" s="208" t="s">
        <v>195</v>
      </c>
      <c r="D15" s="223"/>
      <c r="E15" s="223"/>
      <c r="F15" s="223"/>
    </row>
    <row r="16" spans="1:6" s="48" customFormat="1" ht="12" customHeight="1">
      <c r="A16" s="127"/>
      <c r="B16" s="128" t="s">
        <v>134</v>
      </c>
      <c r="C16" s="209" t="s">
        <v>196</v>
      </c>
      <c r="D16" s="190"/>
      <c r="E16" s="190"/>
      <c r="F16" s="190"/>
    </row>
    <row r="17" spans="1:6" s="48" customFormat="1" ht="12" customHeight="1">
      <c r="A17" s="127"/>
      <c r="B17" s="128" t="s">
        <v>135</v>
      </c>
      <c r="C17" s="209" t="s">
        <v>197</v>
      </c>
      <c r="D17" s="190"/>
      <c r="E17" s="190"/>
      <c r="F17" s="190"/>
    </row>
    <row r="18" spans="1:6" s="48" customFormat="1" ht="12" customHeight="1">
      <c r="A18" s="127"/>
      <c r="B18" s="128" t="s">
        <v>136</v>
      </c>
      <c r="C18" s="209" t="s">
        <v>198</v>
      </c>
      <c r="D18" s="190"/>
      <c r="E18" s="190"/>
      <c r="F18" s="190"/>
    </row>
    <row r="19" spans="1:6" s="48" customFormat="1" ht="12" customHeight="1">
      <c r="A19" s="127"/>
      <c r="B19" s="128" t="s">
        <v>191</v>
      </c>
      <c r="C19" s="209" t="s">
        <v>199</v>
      </c>
      <c r="D19" s="190"/>
      <c r="E19" s="190"/>
      <c r="F19" s="190"/>
    </row>
    <row r="20" spans="1:6" s="48" customFormat="1" ht="12" customHeight="1">
      <c r="A20" s="130"/>
      <c r="B20" s="128" t="s">
        <v>192</v>
      </c>
      <c r="C20" s="209" t="s">
        <v>276</v>
      </c>
      <c r="D20" s="224"/>
      <c r="E20" s="224"/>
      <c r="F20" s="224"/>
    </row>
    <row r="21" spans="1:6" s="49" customFormat="1" ht="12" customHeight="1">
      <c r="A21" s="127"/>
      <c r="B21" s="128" t="s">
        <v>193</v>
      </c>
      <c r="C21" s="209" t="s">
        <v>201</v>
      </c>
      <c r="D21" s="190"/>
      <c r="E21" s="190"/>
      <c r="F21" s="190"/>
    </row>
    <row r="22" spans="1:6" s="49" customFormat="1" ht="12" customHeight="1" thickBot="1">
      <c r="A22" s="131"/>
      <c r="B22" s="132" t="s">
        <v>194</v>
      </c>
      <c r="C22" s="210" t="s">
        <v>202</v>
      </c>
      <c r="D22" s="191"/>
      <c r="E22" s="191"/>
      <c r="F22" s="191"/>
    </row>
    <row r="23" spans="1:6" s="49" customFormat="1" ht="12" customHeight="1" thickBot="1">
      <c r="A23" s="106" t="s">
        <v>64</v>
      </c>
      <c r="B23" s="133"/>
      <c r="C23" s="207" t="s">
        <v>277</v>
      </c>
      <c r="D23" s="193"/>
      <c r="E23" s="193"/>
      <c r="F23" s="193"/>
    </row>
    <row r="24" spans="1:6" s="48" customFormat="1" ht="12" customHeight="1" thickBot="1">
      <c r="A24" s="106" t="s">
        <v>65</v>
      </c>
      <c r="B24" s="125"/>
      <c r="C24" s="207" t="s">
        <v>4</v>
      </c>
      <c r="D24" s="192">
        <f>D25</f>
        <v>0</v>
      </c>
      <c r="E24" s="192"/>
      <c r="F24" s="192"/>
    </row>
    <row r="25" spans="1:6" s="49" customFormat="1" ht="12" customHeight="1">
      <c r="A25" s="127"/>
      <c r="B25" s="128" t="s">
        <v>137</v>
      </c>
      <c r="C25" s="208" t="s">
        <v>5</v>
      </c>
      <c r="D25" s="44"/>
      <c r="E25" s="44"/>
      <c r="F25" s="44"/>
    </row>
    <row r="26" spans="1:6" s="49" customFormat="1" ht="12" customHeight="1">
      <c r="A26" s="127"/>
      <c r="B26" s="128" t="s">
        <v>138</v>
      </c>
      <c r="C26" s="209" t="s">
        <v>212</v>
      </c>
      <c r="D26" s="44"/>
      <c r="E26" s="44"/>
      <c r="F26" s="44"/>
    </row>
    <row r="27" spans="1:6" s="49" customFormat="1" ht="12" customHeight="1">
      <c r="A27" s="127"/>
      <c r="B27" s="128" t="s">
        <v>139</v>
      </c>
      <c r="C27" s="209" t="s">
        <v>142</v>
      </c>
      <c r="D27" s="44"/>
      <c r="E27" s="44"/>
      <c r="F27" s="44"/>
    </row>
    <row r="28" spans="1:6" s="49" customFormat="1" ht="12" customHeight="1">
      <c r="A28" s="127"/>
      <c r="B28" s="128" t="s">
        <v>205</v>
      </c>
      <c r="C28" s="209" t="s">
        <v>213</v>
      </c>
      <c r="D28" s="44"/>
      <c r="E28" s="44"/>
      <c r="F28" s="44"/>
    </row>
    <row r="29" spans="1:6" s="49" customFormat="1" ht="12" customHeight="1">
      <c r="A29" s="127"/>
      <c r="B29" s="128" t="s">
        <v>206</v>
      </c>
      <c r="C29" s="209" t="s">
        <v>214</v>
      </c>
      <c r="D29" s="44"/>
      <c r="E29" s="44"/>
      <c r="F29" s="44"/>
    </row>
    <row r="30" spans="1:6" s="49" customFormat="1" ht="12" customHeight="1">
      <c r="A30" s="127"/>
      <c r="B30" s="128" t="s">
        <v>207</v>
      </c>
      <c r="C30" s="209" t="s">
        <v>215</v>
      </c>
      <c r="D30" s="44"/>
      <c r="E30" s="44"/>
      <c r="F30" s="44"/>
    </row>
    <row r="31" spans="1:6" s="49" customFormat="1" ht="12" customHeight="1">
      <c r="A31" s="127"/>
      <c r="B31" s="128" t="s">
        <v>208</v>
      </c>
      <c r="C31" s="209" t="s">
        <v>278</v>
      </c>
      <c r="D31" s="44"/>
      <c r="E31" s="44"/>
      <c r="F31" s="44"/>
    </row>
    <row r="32" spans="1:6" s="49" customFormat="1" ht="12" customHeight="1" thickBot="1">
      <c r="A32" s="131"/>
      <c r="B32" s="132" t="s">
        <v>209</v>
      </c>
      <c r="C32" s="211" t="s">
        <v>250</v>
      </c>
      <c r="D32" s="225"/>
      <c r="E32" s="225"/>
      <c r="F32" s="225"/>
    </row>
    <row r="33" spans="1:6" s="49" customFormat="1" ht="12" customHeight="1" thickBot="1">
      <c r="A33" s="111" t="s">
        <v>66</v>
      </c>
      <c r="B33" s="78"/>
      <c r="C33" s="186" t="s">
        <v>352</v>
      </c>
      <c r="D33" s="192">
        <f>+D34+D40</f>
        <v>0</v>
      </c>
      <c r="E33" s="192"/>
      <c r="F33" s="192"/>
    </row>
    <row r="34" spans="1:6" s="49" customFormat="1" ht="12" customHeight="1">
      <c r="A34" s="129"/>
      <c r="B34" s="84" t="s">
        <v>140</v>
      </c>
      <c r="C34" s="260" t="s">
        <v>343</v>
      </c>
      <c r="D34" s="243">
        <f>SUM(D35:D39)</f>
        <v>0</v>
      </c>
      <c r="E34" s="243"/>
      <c r="F34" s="243"/>
    </row>
    <row r="35" spans="1:6" s="49" customFormat="1" ht="12" customHeight="1">
      <c r="A35" s="127"/>
      <c r="B35" s="81" t="s">
        <v>143</v>
      </c>
      <c r="C35" s="209" t="s">
        <v>279</v>
      </c>
      <c r="D35" s="190"/>
      <c r="E35" s="190"/>
      <c r="F35" s="190"/>
    </row>
    <row r="36" spans="1:6" s="49" customFormat="1" ht="12" customHeight="1">
      <c r="A36" s="127"/>
      <c r="B36" s="81" t="s">
        <v>144</v>
      </c>
      <c r="C36" s="209" t="s">
        <v>280</v>
      </c>
      <c r="D36" s="190"/>
      <c r="E36" s="190"/>
      <c r="F36" s="190"/>
    </row>
    <row r="37" spans="1:6" s="49" customFormat="1" ht="12" customHeight="1">
      <c r="A37" s="127"/>
      <c r="B37" s="81" t="s">
        <v>145</v>
      </c>
      <c r="C37" s="209" t="s">
        <v>281</v>
      </c>
      <c r="D37" s="190"/>
      <c r="E37" s="190"/>
      <c r="F37" s="190"/>
    </row>
    <row r="38" spans="1:6" s="49" customFormat="1" ht="12" customHeight="1">
      <c r="A38" s="127"/>
      <c r="B38" s="81" t="s">
        <v>146</v>
      </c>
      <c r="C38" s="209" t="s">
        <v>282</v>
      </c>
      <c r="D38" s="190"/>
      <c r="E38" s="190"/>
      <c r="F38" s="190"/>
    </row>
    <row r="39" spans="1:6" s="49" customFormat="1" ht="12" customHeight="1">
      <c r="A39" s="127"/>
      <c r="B39" s="81" t="s">
        <v>217</v>
      </c>
      <c r="C39" s="209" t="s">
        <v>344</v>
      </c>
      <c r="D39" s="190"/>
      <c r="E39" s="190"/>
      <c r="F39" s="190"/>
    </row>
    <row r="40" spans="1:6" s="49" customFormat="1" ht="12" customHeight="1">
      <c r="A40" s="127"/>
      <c r="B40" s="81" t="s">
        <v>141</v>
      </c>
      <c r="C40" s="212" t="s">
        <v>345</v>
      </c>
      <c r="D40" s="242">
        <f>SUM(D41:D45)</f>
        <v>0</v>
      </c>
      <c r="E40" s="242"/>
      <c r="F40" s="242"/>
    </row>
    <row r="41" spans="1:6" s="49" customFormat="1" ht="12" customHeight="1">
      <c r="A41" s="127"/>
      <c r="B41" s="81" t="s">
        <v>149</v>
      </c>
      <c r="C41" s="209" t="s">
        <v>279</v>
      </c>
      <c r="D41" s="190"/>
      <c r="E41" s="190"/>
      <c r="F41" s="190"/>
    </row>
    <row r="42" spans="1:6" s="49" customFormat="1" ht="12" customHeight="1">
      <c r="A42" s="127"/>
      <c r="B42" s="81" t="s">
        <v>150</v>
      </c>
      <c r="C42" s="209" t="s">
        <v>280</v>
      </c>
      <c r="D42" s="190"/>
      <c r="E42" s="190"/>
      <c r="F42" s="190"/>
    </row>
    <row r="43" spans="1:6" s="49" customFormat="1" ht="12" customHeight="1">
      <c r="A43" s="127"/>
      <c r="B43" s="81" t="s">
        <v>151</v>
      </c>
      <c r="C43" s="209" t="s">
        <v>281</v>
      </c>
      <c r="D43" s="190"/>
      <c r="E43" s="190"/>
      <c r="F43" s="190"/>
    </row>
    <row r="44" spans="1:6" s="49" customFormat="1" ht="12" customHeight="1">
      <c r="A44" s="127"/>
      <c r="B44" s="81" t="s">
        <v>152</v>
      </c>
      <c r="C44" s="209" t="s">
        <v>282</v>
      </c>
      <c r="D44" s="190"/>
      <c r="E44" s="190"/>
      <c r="F44" s="190"/>
    </row>
    <row r="45" spans="1:6" s="49" customFormat="1" ht="12" customHeight="1" thickBot="1">
      <c r="A45" s="134"/>
      <c r="B45" s="85" t="s">
        <v>218</v>
      </c>
      <c r="C45" s="210" t="s">
        <v>346</v>
      </c>
      <c r="D45" s="226"/>
      <c r="E45" s="226"/>
      <c r="F45" s="226"/>
    </row>
    <row r="46" spans="1:6" s="48" customFormat="1" ht="12" customHeight="1" thickBot="1">
      <c r="A46" s="111" t="s">
        <v>67</v>
      </c>
      <c r="B46" s="125"/>
      <c r="C46" s="207" t="s">
        <v>283</v>
      </c>
      <c r="D46" s="192">
        <f>+D47+D48</f>
        <v>0</v>
      </c>
      <c r="E46" s="192"/>
      <c r="F46" s="192"/>
    </row>
    <row r="47" spans="1:6" s="49" customFormat="1" ht="12" customHeight="1">
      <c r="A47" s="127"/>
      <c r="B47" s="81" t="s">
        <v>147</v>
      </c>
      <c r="C47" s="208" t="s">
        <v>180</v>
      </c>
      <c r="D47" s="190"/>
      <c r="E47" s="190"/>
      <c r="F47" s="190"/>
    </row>
    <row r="48" spans="1:6" s="49" customFormat="1" ht="12" customHeight="1" thickBot="1">
      <c r="A48" s="127"/>
      <c r="B48" s="81" t="s">
        <v>148</v>
      </c>
      <c r="C48" s="210" t="s">
        <v>7</v>
      </c>
      <c r="D48" s="190"/>
      <c r="E48" s="190"/>
      <c r="F48" s="190"/>
    </row>
    <row r="49" spans="1:6" s="49" customFormat="1" ht="12" customHeight="1" thickBot="1">
      <c r="A49" s="106" t="s">
        <v>68</v>
      </c>
      <c r="B49" s="125"/>
      <c r="C49" s="207" t="s">
        <v>6</v>
      </c>
      <c r="D49" s="192">
        <f>+D50+D51+D53+D52</f>
        <v>0</v>
      </c>
      <c r="E49" s="192"/>
      <c r="F49" s="192"/>
    </row>
    <row r="50" spans="1:6" s="49" customFormat="1" ht="12" customHeight="1">
      <c r="A50" s="135"/>
      <c r="B50" s="81" t="s">
        <v>222</v>
      </c>
      <c r="C50" s="208" t="s">
        <v>220</v>
      </c>
      <c r="D50" s="189"/>
      <c r="E50" s="189"/>
      <c r="F50" s="189"/>
    </row>
    <row r="51" spans="1:6" s="49" customFormat="1" ht="12" customHeight="1">
      <c r="A51" s="135"/>
      <c r="B51" s="81" t="s">
        <v>223</v>
      </c>
      <c r="C51" s="209" t="s">
        <v>221</v>
      </c>
      <c r="D51" s="189"/>
      <c r="E51" s="189"/>
      <c r="F51" s="189"/>
    </row>
    <row r="52" spans="1:6" s="49" customFormat="1" ht="12" customHeight="1">
      <c r="A52" s="135"/>
      <c r="B52" s="81" t="s">
        <v>332</v>
      </c>
      <c r="C52" s="211" t="s">
        <v>357</v>
      </c>
      <c r="D52" s="189"/>
      <c r="E52" s="189"/>
      <c r="F52" s="189"/>
    </row>
    <row r="53" spans="1:6" s="49" customFormat="1" ht="12" customHeight="1" thickBot="1">
      <c r="A53" s="127"/>
      <c r="B53" s="81" t="s">
        <v>356</v>
      </c>
      <c r="C53" s="211" t="s">
        <v>285</v>
      </c>
      <c r="D53" s="190"/>
      <c r="E53" s="190"/>
      <c r="F53" s="190"/>
    </row>
    <row r="54" spans="1:6" s="49" customFormat="1" ht="12" customHeight="1" thickBot="1">
      <c r="A54" s="111" t="s">
        <v>69</v>
      </c>
      <c r="B54" s="136"/>
      <c r="C54" s="186" t="s">
        <v>286</v>
      </c>
      <c r="D54" s="227"/>
      <c r="E54" s="227"/>
      <c r="F54" s="227"/>
    </row>
    <row r="55" spans="1:6" s="48" customFormat="1" ht="12" customHeight="1" thickBot="1">
      <c r="A55" s="137" t="s">
        <v>70</v>
      </c>
      <c r="B55" s="138"/>
      <c r="C55" s="186" t="s">
        <v>353</v>
      </c>
      <c r="D55" s="228">
        <f>+D9+D14+D23+D24+D33+D46+D49+D54</f>
        <v>0</v>
      </c>
      <c r="E55" s="228"/>
      <c r="F55" s="228"/>
    </row>
    <row r="56" spans="1:6" s="48" customFormat="1" ht="12" customHeight="1" thickBot="1">
      <c r="A56" s="106" t="s">
        <v>71</v>
      </c>
      <c r="B56" s="86"/>
      <c r="C56" s="186" t="s">
        <v>288</v>
      </c>
      <c r="D56" s="229">
        <f>+D57+D58</f>
        <v>0</v>
      </c>
      <c r="E56" s="229"/>
      <c r="F56" s="229"/>
    </row>
    <row r="57" spans="1:6" s="48" customFormat="1" ht="12" customHeight="1">
      <c r="A57" s="129"/>
      <c r="B57" s="84" t="s">
        <v>182</v>
      </c>
      <c r="C57" s="261" t="s">
        <v>8</v>
      </c>
      <c r="D57" s="230"/>
      <c r="E57" s="230"/>
      <c r="F57" s="230"/>
    </row>
    <row r="58" spans="1:6" s="48" customFormat="1" ht="12" customHeight="1" thickBot="1">
      <c r="A58" s="134"/>
      <c r="B58" s="85" t="s">
        <v>183</v>
      </c>
      <c r="C58" s="262" t="s">
        <v>9</v>
      </c>
      <c r="D58" s="45"/>
      <c r="E58" s="45"/>
      <c r="F58" s="45"/>
    </row>
    <row r="59" spans="1:6" s="49" customFormat="1" ht="12" customHeight="1" thickBot="1">
      <c r="A59" s="139" t="s">
        <v>72</v>
      </c>
      <c r="B59" s="263"/>
      <c r="C59" s="264" t="s">
        <v>10</v>
      </c>
      <c r="D59" s="192">
        <f>+D55+D56</f>
        <v>0</v>
      </c>
      <c r="E59" s="192"/>
      <c r="F59" s="372"/>
    </row>
    <row r="60" spans="1:6" s="49" customFormat="1" ht="15" customHeight="1">
      <c r="A60" s="142"/>
      <c r="B60" s="142"/>
      <c r="C60" s="143"/>
      <c r="D60" s="231"/>
      <c r="E60" s="231"/>
      <c r="F60" s="290"/>
    </row>
    <row r="61" spans="1:6" ht="13.5" thickBot="1">
      <c r="A61" s="144"/>
      <c r="B61" s="145"/>
      <c r="C61" s="145"/>
      <c r="D61" s="232"/>
      <c r="E61" s="232"/>
      <c r="F61" s="231"/>
    </row>
    <row r="62" spans="1:6" s="41" customFormat="1" ht="16.5" customHeight="1" thickBot="1">
      <c r="A62" s="146"/>
      <c r="B62" s="147"/>
      <c r="C62" s="148" t="s">
        <v>105</v>
      </c>
      <c r="D62" s="233"/>
      <c r="E62" s="389"/>
      <c r="F62" s="374"/>
    </row>
    <row r="63" spans="1:6" s="50" customFormat="1" ht="12" customHeight="1" thickBot="1">
      <c r="A63" s="111" t="s">
        <v>61</v>
      </c>
      <c r="B63" s="14"/>
      <c r="C63" s="78" t="s">
        <v>29</v>
      </c>
      <c r="D63" s="192">
        <f>SUM(D64:D69)</f>
        <v>5866</v>
      </c>
      <c r="E63" s="291">
        <v>5866</v>
      </c>
      <c r="F63" s="379">
        <v>6924</v>
      </c>
    </row>
    <row r="64" spans="1:6" ht="12" customHeight="1">
      <c r="A64" s="149"/>
      <c r="B64" s="83" t="s">
        <v>153</v>
      </c>
      <c r="C64" s="198" t="s">
        <v>92</v>
      </c>
      <c r="D64" s="234">
        <v>3624</v>
      </c>
      <c r="E64" s="498">
        <v>3624</v>
      </c>
      <c r="F64" s="524">
        <v>4243</v>
      </c>
    </row>
    <row r="65" spans="1:6" ht="12" customHeight="1">
      <c r="A65" s="150"/>
      <c r="B65" s="81" t="s">
        <v>154</v>
      </c>
      <c r="C65" s="199" t="s">
        <v>226</v>
      </c>
      <c r="D65" s="235">
        <v>978</v>
      </c>
      <c r="E65" s="288">
        <v>978</v>
      </c>
      <c r="F65" s="375">
        <v>1033</v>
      </c>
    </row>
    <row r="66" spans="1:6" ht="12" customHeight="1">
      <c r="A66" s="150"/>
      <c r="B66" s="81" t="s">
        <v>155</v>
      </c>
      <c r="C66" s="199" t="s">
        <v>179</v>
      </c>
      <c r="D66" s="236">
        <v>1064</v>
      </c>
      <c r="E66" s="499">
        <v>1064</v>
      </c>
      <c r="F66" s="43">
        <v>1448</v>
      </c>
    </row>
    <row r="67" spans="1:6" ht="12" customHeight="1">
      <c r="A67" s="150"/>
      <c r="B67" s="81" t="s">
        <v>156</v>
      </c>
      <c r="C67" s="199" t="s">
        <v>400</v>
      </c>
      <c r="D67" s="236"/>
      <c r="E67" s="499"/>
      <c r="F67" s="375"/>
    </row>
    <row r="68" spans="1:6" ht="12" customHeight="1">
      <c r="A68" s="150"/>
      <c r="B68" s="81" t="s">
        <v>181</v>
      </c>
      <c r="C68" s="199" t="s">
        <v>227</v>
      </c>
      <c r="D68" s="236"/>
      <c r="E68" s="499"/>
      <c r="F68" s="375"/>
    </row>
    <row r="69" spans="1:6" ht="12" customHeight="1">
      <c r="A69" s="150"/>
      <c r="B69" s="81" t="s">
        <v>391</v>
      </c>
      <c r="C69" s="199" t="s">
        <v>228</v>
      </c>
      <c r="D69" s="236">
        <v>200</v>
      </c>
      <c r="E69" s="499">
        <v>200</v>
      </c>
      <c r="F69" s="375">
        <v>200</v>
      </c>
    </row>
    <row r="70" spans="1:6" ht="12" customHeight="1">
      <c r="A70" s="150"/>
      <c r="B70" s="81" t="s">
        <v>401</v>
      </c>
      <c r="C70" s="199" t="s">
        <v>360</v>
      </c>
      <c r="D70" s="235"/>
      <c r="E70" s="288"/>
      <c r="F70" s="375"/>
    </row>
    <row r="71" spans="1:6" ht="12" customHeight="1">
      <c r="A71" s="150"/>
      <c r="B71" s="81" t="s">
        <v>402</v>
      </c>
      <c r="C71" s="200" t="s">
        <v>11</v>
      </c>
      <c r="D71" s="236"/>
      <c r="E71" s="499"/>
      <c r="F71" s="43"/>
    </row>
    <row r="72" spans="1:6" ht="12" customHeight="1">
      <c r="A72" s="150"/>
      <c r="B72" s="81" t="s">
        <v>403</v>
      </c>
      <c r="C72" s="213" t="s">
        <v>354</v>
      </c>
      <c r="D72" s="236">
        <v>200</v>
      </c>
      <c r="E72" s="499">
        <v>200</v>
      </c>
      <c r="F72" s="375">
        <v>200</v>
      </c>
    </row>
    <row r="73" spans="1:6" ht="12" customHeight="1">
      <c r="A73" s="150"/>
      <c r="B73" s="81" t="s">
        <v>404</v>
      </c>
      <c r="C73" s="213" t="s">
        <v>12</v>
      </c>
      <c r="D73" s="236"/>
      <c r="E73" s="499"/>
      <c r="F73" s="375"/>
    </row>
    <row r="74" spans="1:6" ht="12" customHeight="1">
      <c r="A74" s="150"/>
      <c r="B74" s="81" t="s">
        <v>405</v>
      </c>
      <c r="C74" s="213" t="s">
        <v>355</v>
      </c>
      <c r="D74" s="236"/>
      <c r="E74" s="499"/>
      <c r="F74" s="375"/>
    </row>
    <row r="75" spans="1:6" ht="12" customHeight="1">
      <c r="A75" s="150"/>
      <c r="B75" s="81" t="s">
        <v>406</v>
      </c>
      <c r="C75" s="201" t="s">
        <v>13</v>
      </c>
      <c r="D75" s="236"/>
      <c r="E75" s="499"/>
      <c r="F75" s="375"/>
    </row>
    <row r="76" spans="1:6" ht="12" customHeight="1">
      <c r="A76" s="150"/>
      <c r="B76" s="81" t="s">
        <v>407</v>
      </c>
      <c r="C76" s="202" t="s">
        <v>14</v>
      </c>
      <c r="D76" s="236"/>
      <c r="E76" s="499"/>
      <c r="F76" s="375"/>
    </row>
    <row r="77" spans="1:6" ht="12" customHeight="1" thickBot="1">
      <c r="A77" s="151"/>
      <c r="B77" s="81" t="s">
        <v>408</v>
      </c>
      <c r="C77" s="203" t="s">
        <v>15</v>
      </c>
      <c r="D77" s="237"/>
      <c r="E77" s="500"/>
      <c r="F77" s="376"/>
    </row>
    <row r="78" spans="1:6" ht="12" customHeight="1" thickBot="1">
      <c r="A78" s="111" t="s">
        <v>62</v>
      </c>
      <c r="B78" s="14"/>
      <c r="C78" s="204" t="s">
        <v>409</v>
      </c>
      <c r="D78" s="229">
        <f>SUM(D79:D81)</f>
        <v>0</v>
      </c>
      <c r="E78" s="292">
        <v>0</v>
      </c>
      <c r="F78" s="377"/>
    </row>
    <row r="79" spans="1:6" s="50" customFormat="1" ht="12" customHeight="1">
      <c r="A79" s="196"/>
      <c r="B79" s="84" t="s">
        <v>159</v>
      </c>
      <c r="C79" s="261" t="s">
        <v>16</v>
      </c>
      <c r="D79" s="280"/>
      <c r="E79" s="488"/>
      <c r="F79" s="381"/>
    </row>
    <row r="80" spans="1:6" ht="12" customHeight="1">
      <c r="A80" s="150"/>
      <c r="B80" s="81" t="s">
        <v>160</v>
      </c>
      <c r="C80" s="209" t="s">
        <v>230</v>
      </c>
      <c r="D80" s="235"/>
      <c r="E80" s="288"/>
      <c r="F80" s="43"/>
    </row>
    <row r="81" spans="1:11" ht="12" customHeight="1">
      <c r="A81" s="150"/>
      <c r="B81" s="81" t="s">
        <v>161</v>
      </c>
      <c r="C81" s="209" t="s">
        <v>313</v>
      </c>
      <c r="D81" s="235"/>
      <c r="E81" s="288"/>
      <c r="F81" s="43"/>
    </row>
    <row r="82" spans="1:11" ht="12" customHeight="1">
      <c r="A82" s="150"/>
      <c r="B82" s="81" t="s">
        <v>162</v>
      </c>
      <c r="C82" s="209" t="s">
        <v>17</v>
      </c>
      <c r="D82" s="235"/>
      <c r="E82" s="288"/>
      <c r="F82" s="43"/>
    </row>
    <row r="83" spans="1:11" ht="12" customHeight="1">
      <c r="A83" s="150"/>
      <c r="B83" s="81" t="s">
        <v>163</v>
      </c>
      <c r="C83" s="213" t="s">
        <v>22</v>
      </c>
      <c r="D83" s="235"/>
      <c r="E83" s="288"/>
      <c r="F83" s="43"/>
    </row>
    <row r="84" spans="1:11" ht="12" customHeight="1">
      <c r="A84" s="150"/>
      <c r="B84" s="81" t="s">
        <v>172</v>
      </c>
      <c r="C84" s="213" t="s">
        <v>21</v>
      </c>
      <c r="D84" s="235"/>
      <c r="E84" s="288"/>
      <c r="F84" s="43"/>
    </row>
    <row r="85" spans="1:11" ht="12" customHeight="1">
      <c r="A85" s="150"/>
      <c r="B85" s="81" t="s">
        <v>174</v>
      </c>
      <c r="C85" s="213" t="s">
        <v>20</v>
      </c>
      <c r="D85" s="235"/>
      <c r="E85" s="288"/>
      <c r="F85" s="43"/>
    </row>
    <row r="86" spans="1:11" s="50" customFormat="1" ht="12" customHeight="1">
      <c r="A86" s="150"/>
      <c r="B86" s="81" t="s">
        <v>231</v>
      </c>
      <c r="C86" s="213" t="s">
        <v>19</v>
      </c>
      <c r="D86" s="235"/>
      <c r="E86" s="288"/>
      <c r="F86" s="43"/>
    </row>
    <row r="87" spans="1:11" ht="20.25" customHeight="1">
      <c r="A87" s="150"/>
      <c r="B87" s="81" t="s">
        <v>232</v>
      </c>
      <c r="C87" s="213" t="s">
        <v>18</v>
      </c>
      <c r="D87" s="235"/>
      <c r="E87" s="288"/>
      <c r="F87" s="43"/>
      <c r="K87" s="161"/>
    </row>
    <row r="88" spans="1:11" ht="21" customHeight="1">
      <c r="A88" s="150"/>
      <c r="B88" s="81" t="s">
        <v>233</v>
      </c>
      <c r="C88" s="383" t="s">
        <v>23</v>
      </c>
      <c r="D88" s="235"/>
      <c r="E88" s="288"/>
      <c r="F88" s="43"/>
    </row>
    <row r="89" spans="1:11" ht="12" customHeight="1" thickBot="1">
      <c r="A89" s="197"/>
      <c r="B89" s="85" t="s">
        <v>361</v>
      </c>
      <c r="C89" s="265" t="s">
        <v>362</v>
      </c>
      <c r="D89" s="235"/>
      <c r="E89" s="489"/>
      <c r="F89" s="289"/>
    </row>
    <row r="90" spans="1:11" ht="12" customHeight="1" thickBot="1">
      <c r="A90" s="111" t="s">
        <v>63</v>
      </c>
      <c r="B90" s="14"/>
      <c r="C90" s="510" t="s">
        <v>24</v>
      </c>
      <c r="D90" s="192">
        <f>+D91+D92</f>
        <v>3240</v>
      </c>
      <c r="E90" s="291">
        <v>3240</v>
      </c>
      <c r="F90" s="194">
        <v>360</v>
      </c>
    </row>
    <row r="91" spans="1:11" s="50" customFormat="1" ht="12" customHeight="1">
      <c r="A91" s="149"/>
      <c r="B91" s="83" t="s">
        <v>133</v>
      </c>
      <c r="C91" s="509" t="s">
        <v>107</v>
      </c>
      <c r="D91" s="42">
        <v>3240</v>
      </c>
      <c r="E91" s="293">
        <v>3240</v>
      </c>
      <c r="F91" s="523">
        <v>360</v>
      </c>
    </row>
    <row r="92" spans="1:11" s="50" customFormat="1" ht="12" customHeight="1" thickBot="1">
      <c r="A92" s="151"/>
      <c r="B92" s="87" t="s">
        <v>134</v>
      </c>
      <c r="C92" s="513" t="s">
        <v>108</v>
      </c>
      <c r="D92" s="191"/>
      <c r="E92" s="503"/>
      <c r="F92" s="289"/>
    </row>
    <row r="93" spans="1:11" s="50" customFormat="1" ht="12" customHeight="1" thickBot="1">
      <c r="A93" s="385" t="s">
        <v>64</v>
      </c>
      <c r="B93" s="218"/>
      <c r="C93" s="186" t="s">
        <v>318</v>
      </c>
      <c r="D93" s="193"/>
      <c r="E93" s="438"/>
      <c r="F93" s="377"/>
    </row>
    <row r="94" spans="1:11" s="50" customFormat="1" ht="12" customHeight="1" thickBot="1">
      <c r="A94" s="111" t="s">
        <v>65</v>
      </c>
      <c r="B94" s="97"/>
      <c r="C94" s="266" t="s">
        <v>272</v>
      </c>
      <c r="D94" s="193"/>
      <c r="E94" s="438"/>
      <c r="F94" s="194"/>
    </row>
    <row r="95" spans="1:11" s="50" customFormat="1" ht="12" customHeight="1" thickBot="1">
      <c r="A95" s="111" t="s">
        <v>66</v>
      </c>
      <c r="B95" s="14"/>
      <c r="C95" s="186" t="s">
        <v>25</v>
      </c>
      <c r="D95" s="239">
        <f>+D63+D78+D90+D93+D94</f>
        <v>9106</v>
      </c>
      <c r="E95" s="501">
        <v>9106</v>
      </c>
      <c r="F95" s="194">
        <v>7284</v>
      </c>
    </row>
    <row r="96" spans="1:11" s="50" customFormat="1" ht="12" customHeight="1" thickBot="1">
      <c r="A96" s="111" t="s">
        <v>67</v>
      </c>
      <c r="B96" s="14"/>
      <c r="C96" s="186" t="s">
        <v>28</v>
      </c>
      <c r="D96" s="192">
        <f>+D97+D98</f>
        <v>0</v>
      </c>
      <c r="E96" s="291">
        <v>0</v>
      </c>
      <c r="F96" s="382"/>
    </row>
    <row r="97" spans="1:6" ht="12.75" customHeight="1">
      <c r="A97" s="149"/>
      <c r="B97" s="81" t="s">
        <v>271</v>
      </c>
      <c r="C97" s="261" t="s">
        <v>27</v>
      </c>
      <c r="D97" s="189"/>
      <c r="E97" s="502"/>
      <c r="F97" s="381"/>
    </row>
    <row r="98" spans="1:6" ht="12" customHeight="1" thickBot="1">
      <c r="A98" s="151"/>
      <c r="B98" s="87" t="s">
        <v>148</v>
      </c>
      <c r="C98" s="262" t="s">
        <v>26</v>
      </c>
      <c r="D98" s="191"/>
      <c r="E98" s="503"/>
      <c r="F98" s="376"/>
    </row>
    <row r="99" spans="1:6" ht="15" customHeight="1" thickBot="1">
      <c r="A99" s="111" t="s">
        <v>68</v>
      </c>
      <c r="B99" s="136"/>
      <c r="C99" s="186" t="s">
        <v>273</v>
      </c>
      <c r="D99" s="240">
        <f>+D95+D96</f>
        <v>9106</v>
      </c>
      <c r="E99" s="440">
        <v>9106</v>
      </c>
      <c r="F99" s="194">
        <v>7284</v>
      </c>
    </row>
    <row r="100" spans="1:6" ht="13.5" thickBot="1">
      <c r="A100" s="267"/>
      <c r="B100" s="268"/>
      <c r="C100" s="268"/>
      <c r="D100" s="269"/>
      <c r="E100" s="269"/>
      <c r="F100" s="378"/>
    </row>
    <row r="101" spans="1:6" ht="15" customHeight="1" thickBot="1">
      <c r="A101" s="155" t="s">
        <v>251</v>
      </c>
      <c r="B101" s="156"/>
      <c r="C101" s="157"/>
      <c r="D101" s="77">
        <v>0</v>
      </c>
      <c r="E101" s="441">
        <v>0</v>
      </c>
      <c r="F101" s="610">
        <v>0</v>
      </c>
    </row>
    <row r="102" spans="1:6" ht="14.25" customHeight="1" thickBot="1">
      <c r="A102" s="155" t="s">
        <v>252</v>
      </c>
      <c r="B102" s="156"/>
      <c r="C102" s="157"/>
      <c r="D102" s="77">
        <v>0</v>
      </c>
      <c r="E102" s="441">
        <v>0</v>
      </c>
      <c r="F102" s="380">
        <v>0</v>
      </c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K102"/>
  <sheetViews>
    <sheetView zoomScale="115" zoomScaleNormal="100" workbookViewId="0">
      <selection activeCell="I5" sqref="I5"/>
    </sheetView>
  </sheetViews>
  <sheetFormatPr defaultRowHeight="12.75"/>
  <cols>
    <col min="1" max="1" width="7" style="270" customWidth="1"/>
    <col min="2" max="2" width="6" style="271" customWidth="1"/>
    <col min="3" max="3" width="56.83203125" style="271" customWidth="1"/>
    <col min="4" max="5" width="11.83203125" style="272" customWidth="1"/>
    <col min="6" max="6" width="11.33203125" style="3" customWidth="1"/>
    <col min="7" max="16384" width="9.33203125" style="3"/>
  </cols>
  <sheetData>
    <row r="1" spans="1:6" s="1" customFormat="1" ht="16.5" customHeight="1" thickBot="1">
      <c r="A1" s="113"/>
      <c r="B1" s="114"/>
      <c r="C1" s="115"/>
      <c r="D1" s="160"/>
      <c r="E1" s="160" t="s">
        <v>615</v>
      </c>
    </row>
    <row r="2" spans="1:6" s="46" customFormat="1" ht="25.5" customHeight="1">
      <c r="A2" s="856" t="s">
        <v>270</v>
      </c>
      <c r="B2" s="857"/>
      <c r="C2" s="365" t="s">
        <v>398</v>
      </c>
      <c r="D2" s="366"/>
      <c r="E2" s="366"/>
      <c r="F2" s="219" t="s">
        <v>97</v>
      </c>
    </row>
    <row r="3" spans="1:6" s="46" customFormat="1" ht="16.5" thickBot="1">
      <c r="A3" s="300" t="s">
        <v>246</v>
      </c>
      <c r="B3" s="367"/>
      <c r="C3" s="368" t="s">
        <v>413</v>
      </c>
      <c r="D3" s="369"/>
      <c r="E3" s="369"/>
      <c r="F3" s="220">
        <v>6</v>
      </c>
    </row>
    <row r="4" spans="1:6" s="47" customFormat="1" ht="15.95" customHeight="1" thickBot="1">
      <c r="A4" s="370"/>
      <c r="B4" s="370"/>
      <c r="C4" s="370"/>
      <c r="D4" s="311"/>
      <c r="E4" s="311"/>
      <c r="F4" s="119" t="s">
        <v>607</v>
      </c>
    </row>
    <row r="5" spans="1:6" ht="46.5" customHeight="1" thickBot="1">
      <c r="A5" s="860" t="s">
        <v>248</v>
      </c>
      <c r="B5" s="861"/>
      <c r="C5" s="363" t="s">
        <v>99</v>
      </c>
      <c r="D5" s="364" t="s">
        <v>100</v>
      </c>
      <c r="E5" s="303" t="s">
        <v>491</v>
      </c>
      <c r="F5" s="304" t="s">
        <v>492</v>
      </c>
    </row>
    <row r="6" spans="1:6" s="41" customFormat="1" ht="12.95" customHeight="1" thickBot="1">
      <c r="A6" s="106">
        <v>1</v>
      </c>
      <c r="B6" s="107">
        <v>2</v>
      </c>
      <c r="C6" s="107">
        <v>3</v>
      </c>
      <c r="D6" s="108">
        <v>4</v>
      </c>
      <c r="E6" s="108">
        <v>5</v>
      </c>
      <c r="F6" s="108">
        <v>6</v>
      </c>
    </row>
    <row r="7" spans="1:6" s="41" customFormat="1" ht="15.95" customHeight="1" thickBot="1">
      <c r="A7" s="122"/>
      <c r="B7" s="123"/>
      <c r="C7" s="123" t="s">
        <v>101</v>
      </c>
      <c r="D7" s="222"/>
      <c r="E7" s="282"/>
      <c r="F7" s="282"/>
    </row>
    <row r="8" spans="1:6" s="41" customFormat="1" ht="12" customHeight="1" thickBot="1">
      <c r="A8" s="106" t="s">
        <v>61</v>
      </c>
      <c r="B8" s="125"/>
      <c r="C8" s="186" t="s">
        <v>249</v>
      </c>
      <c r="D8" s="192">
        <f>+D9+D14</f>
        <v>2883</v>
      </c>
      <c r="E8" s="192">
        <v>2883</v>
      </c>
      <c r="F8" s="192">
        <v>2811</v>
      </c>
    </row>
    <row r="9" spans="1:6" s="48" customFormat="1" ht="12" customHeight="1" thickBot="1">
      <c r="A9" s="106" t="s">
        <v>62</v>
      </c>
      <c r="B9" s="125"/>
      <c r="C9" s="207" t="s">
        <v>3</v>
      </c>
      <c r="D9" s="192">
        <f>SUM(D10:D13)</f>
        <v>0</v>
      </c>
      <c r="E9" s="192">
        <v>0</v>
      </c>
      <c r="F9" s="192"/>
    </row>
    <row r="10" spans="1:6" s="49" customFormat="1" ht="12" customHeight="1">
      <c r="A10" s="127"/>
      <c r="B10" s="128" t="s">
        <v>159</v>
      </c>
      <c r="C10" s="208" t="s">
        <v>103</v>
      </c>
      <c r="D10" s="190"/>
      <c r="E10" s="190"/>
      <c r="F10" s="190"/>
    </row>
    <row r="11" spans="1:6" s="49" customFormat="1" ht="12" customHeight="1">
      <c r="A11" s="127"/>
      <c r="B11" s="128" t="s">
        <v>160</v>
      </c>
      <c r="C11" s="209" t="s">
        <v>132</v>
      </c>
      <c r="D11" s="190"/>
      <c r="E11" s="190"/>
      <c r="F11" s="190"/>
    </row>
    <row r="12" spans="1:6" s="49" customFormat="1" ht="12" customHeight="1">
      <c r="A12" s="127"/>
      <c r="B12" s="128" t="s">
        <v>161</v>
      </c>
      <c r="C12" s="209" t="s">
        <v>188</v>
      </c>
      <c r="D12" s="190"/>
      <c r="E12" s="190"/>
      <c r="F12" s="190"/>
    </row>
    <row r="13" spans="1:6" s="49" customFormat="1" ht="12" customHeight="1" thickBot="1">
      <c r="A13" s="127"/>
      <c r="B13" s="128" t="s">
        <v>162</v>
      </c>
      <c r="C13" s="210" t="s">
        <v>189</v>
      </c>
      <c r="D13" s="190"/>
      <c r="E13" s="190"/>
      <c r="F13" s="190"/>
    </row>
    <row r="14" spans="1:6" s="48" customFormat="1" ht="12" customHeight="1" thickBot="1">
      <c r="A14" s="106" t="s">
        <v>63</v>
      </c>
      <c r="B14" s="125"/>
      <c r="C14" s="207" t="s">
        <v>190</v>
      </c>
      <c r="D14" s="192">
        <f>SUM(D15:D22)</f>
        <v>2883</v>
      </c>
      <c r="E14" s="192">
        <v>2883</v>
      </c>
      <c r="F14" s="192">
        <v>2811</v>
      </c>
    </row>
    <row r="15" spans="1:6" s="48" customFormat="1" ht="12" customHeight="1">
      <c r="A15" s="129"/>
      <c r="B15" s="128" t="s">
        <v>133</v>
      </c>
      <c r="C15" s="208" t="s">
        <v>195</v>
      </c>
      <c r="D15" s="223"/>
      <c r="E15" s="223"/>
      <c r="F15" s="223"/>
    </row>
    <row r="16" spans="1:6" s="48" customFormat="1" ht="12" customHeight="1">
      <c r="A16" s="127"/>
      <c r="B16" s="128" t="s">
        <v>134</v>
      </c>
      <c r="C16" s="209" t="s">
        <v>196</v>
      </c>
      <c r="D16" s="190">
        <v>361</v>
      </c>
      <c r="E16" s="190">
        <v>361</v>
      </c>
      <c r="F16" s="190">
        <v>361</v>
      </c>
    </row>
    <row r="17" spans="1:6" s="48" customFormat="1" ht="12" customHeight="1">
      <c r="A17" s="127"/>
      <c r="B17" s="128" t="s">
        <v>135</v>
      </c>
      <c r="C17" s="209" t="s">
        <v>197</v>
      </c>
      <c r="D17" s="190">
        <v>2450</v>
      </c>
      <c r="E17" s="190">
        <v>2450</v>
      </c>
      <c r="F17" s="190">
        <v>2450</v>
      </c>
    </row>
    <row r="18" spans="1:6" s="48" customFormat="1" ht="12" customHeight="1">
      <c r="A18" s="127"/>
      <c r="B18" s="128" t="s">
        <v>136</v>
      </c>
      <c r="C18" s="209" t="s">
        <v>198</v>
      </c>
      <c r="D18" s="190"/>
      <c r="E18" s="190"/>
      <c r="F18" s="190"/>
    </row>
    <row r="19" spans="1:6" s="48" customFormat="1" ht="12" customHeight="1">
      <c r="A19" s="127"/>
      <c r="B19" s="128" t="s">
        <v>191</v>
      </c>
      <c r="C19" s="209" t="s">
        <v>199</v>
      </c>
      <c r="D19" s="190"/>
      <c r="E19" s="190"/>
      <c r="F19" s="190"/>
    </row>
    <row r="20" spans="1:6" s="48" customFormat="1" ht="12" customHeight="1">
      <c r="A20" s="130"/>
      <c r="B20" s="128" t="s">
        <v>192</v>
      </c>
      <c r="C20" s="209" t="s">
        <v>276</v>
      </c>
      <c r="D20" s="224">
        <v>72</v>
      </c>
      <c r="E20" s="224">
        <v>72</v>
      </c>
      <c r="F20" s="224"/>
    </row>
    <row r="21" spans="1:6" s="49" customFormat="1" ht="12" customHeight="1">
      <c r="A21" s="127"/>
      <c r="B21" s="128" t="s">
        <v>193</v>
      </c>
      <c r="C21" s="209" t="s">
        <v>201</v>
      </c>
      <c r="D21" s="190"/>
      <c r="E21" s="190"/>
      <c r="F21" s="190"/>
    </row>
    <row r="22" spans="1:6" s="49" customFormat="1" ht="12" customHeight="1" thickBot="1">
      <c r="A22" s="131"/>
      <c r="B22" s="132" t="s">
        <v>194</v>
      </c>
      <c r="C22" s="210" t="s">
        <v>202</v>
      </c>
      <c r="D22" s="191"/>
      <c r="E22" s="191"/>
      <c r="F22" s="191"/>
    </row>
    <row r="23" spans="1:6" s="49" customFormat="1" ht="12" customHeight="1" thickBot="1">
      <c r="A23" s="106" t="s">
        <v>64</v>
      </c>
      <c r="B23" s="133"/>
      <c r="C23" s="207" t="s">
        <v>277</v>
      </c>
      <c r="D23" s="193"/>
      <c r="E23" s="193"/>
      <c r="F23" s="193"/>
    </row>
    <row r="24" spans="1:6" s="48" customFormat="1" ht="12" customHeight="1" thickBot="1">
      <c r="A24" s="106" t="s">
        <v>65</v>
      </c>
      <c r="B24" s="125"/>
      <c r="C24" s="207" t="s">
        <v>4</v>
      </c>
      <c r="D24" s="192">
        <f>D25</f>
        <v>0</v>
      </c>
      <c r="E24" s="192">
        <v>0</v>
      </c>
      <c r="F24" s="192"/>
    </row>
    <row r="25" spans="1:6" s="49" customFormat="1" ht="12" customHeight="1">
      <c r="A25" s="127"/>
      <c r="B25" s="128" t="s">
        <v>137</v>
      </c>
      <c r="C25" s="208" t="s">
        <v>5</v>
      </c>
      <c r="D25" s="44"/>
      <c r="E25" s="44"/>
      <c r="F25" s="44"/>
    </row>
    <row r="26" spans="1:6" s="49" customFormat="1" ht="12" customHeight="1">
      <c r="A26" s="127"/>
      <c r="B26" s="128" t="s">
        <v>138</v>
      </c>
      <c r="C26" s="209" t="s">
        <v>212</v>
      </c>
      <c r="D26" s="44"/>
      <c r="E26" s="44"/>
      <c r="F26" s="44"/>
    </row>
    <row r="27" spans="1:6" s="49" customFormat="1" ht="12" customHeight="1">
      <c r="A27" s="127"/>
      <c r="B27" s="128" t="s">
        <v>139</v>
      </c>
      <c r="C27" s="209" t="s">
        <v>142</v>
      </c>
      <c r="D27" s="44"/>
      <c r="E27" s="44"/>
      <c r="F27" s="44"/>
    </row>
    <row r="28" spans="1:6" s="49" customFormat="1" ht="12" customHeight="1">
      <c r="A28" s="127"/>
      <c r="B28" s="128" t="s">
        <v>205</v>
      </c>
      <c r="C28" s="209" t="s">
        <v>213</v>
      </c>
      <c r="D28" s="44"/>
      <c r="E28" s="44"/>
      <c r="F28" s="44"/>
    </row>
    <row r="29" spans="1:6" s="49" customFormat="1" ht="12" customHeight="1">
      <c r="A29" s="127"/>
      <c r="B29" s="128" t="s">
        <v>206</v>
      </c>
      <c r="C29" s="209" t="s">
        <v>214</v>
      </c>
      <c r="D29" s="44"/>
      <c r="E29" s="44"/>
      <c r="F29" s="44"/>
    </row>
    <row r="30" spans="1:6" s="49" customFormat="1" ht="12" customHeight="1">
      <c r="A30" s="127"/>
      <c r="B30" s="128" t="s">
        <v>207</v>
      </c>
      <c r="C30" s="209" t="s">
        <v>215</v>
      </c>
      <c r="D30" s="44"/>
      <c r="E30" s="44"/>
      <c r="F30" s="44"/>
    </row>
    <row r="31" spans="1:6" s="49" customFormat="1" ht="12" customHeight="1">
      <c r="A31" s="127"/>
      <c r="B31" s="128" t="s">
        <v>208</v>
      </c>
      <c r="C31" s="209" t="s">
        <v>278</v>
      </c>
      <c r="D31" s="44"/>
      <c r="E31" s="44"/>
      <c r="F31" s="44"/>
    </row>
    <row r="32" spans="1:6" s="49" customFormat="1" ht="12" customHeight="1" thickBot="1">
      <c r="A32" s="131"/>
      <c r="B32" s="132" t="s">
        <v>209</v>
      </c>
      <c r="C32" s="211" t="s">
        <v>250</v>
      </c>
      <c r="D32" s="225"/>
      <c r="E32" s="225"/>
      <c r="F32" s="225"/>
    </row>
    <row r="33" spans="1:6" s="49" customFormat="1" ht="12" customHeight="1" thickBot="1">
      <c r="A33" s="111" t="s">
        <v>66</v>
      </c>
      <c r="B33" s="78"/>
      <c r="C33" s="186" t="s">
        <v>352</v>
      </c>
      <c r="D33" s="192">
        <f>+D34+D40</f>
        <v>0</v>
      </c>
      <c r="E33" s="192">
        <v>0</v>
      </c>
      <c r="F33" s="192"/>
    </row>
    <row r="34" spans="1:6" s="49" customFormat="1" ht="12" customHeight="1">
      <c r="A34" s="129"/>
      <c r="B34" s="84" t="s">
        <v>140</v>
      </c>
      <c r="C34" s="260" t="s">
        <v>343</v>
      </c>
      <c r="D34" s="243">
        <f>SUM(D35:D39)</f>
        <v>0</v>
      </c>
      <c r="E34" s="243">
        <v>0</v>
      </c>
      <c r="F34" s="243"/>
    </row>
    <row r="35" spans="1:6" s="49" customFormat="1" ht="12" customHeight="1">
      <c r="A35" s="127"/>
      <c r="B35" s="81" t="s">
        <v>143</v>
      </c>
      <c r="C35" s="209" t="s">
        <v>279</v>
      </c>
      <c r="D35" s="190"/>
      <c r="E35" s="190"/>
      <c r="F35" s="190"/>
    </row>
    <row r="36" spans="1:6" s="49" customFormat="1" ht="12" customHeight="1">
      <c r="A36" s="127"/>
      <c r="B36" s="81" t="s">
        <v>144</v>
      </c>
      <c r="C36" s="209" t="s">
        <v>280</v>
      </c>
      <c r="D36" s="190"/>
      <c r="E36" s="190"/>
      <c r="F36" s="190"/>
    </row>
    <row r="37" spans="1:6" s="49" customFormat="1" ht="12" customHeight="1">
      <c r="A37" s="127"/>
      <c r="B37" s="81" t="s">
        <v>145</v>
      </c>
      <c r="C37" s="209" t="s">
        <v>281</v>
      </c>
      <c r="D37" s="190"/>
      <c r="E37" s="190"/>
      <c r="F37" s="190"/>
    </row>
    <row r="38" spans="1:6" s="49" customFormat="1" ht="12" customHeight="1">
      <c r="A38" s="127"/>
      <c r="B38" s="81" t="s">
        <v>146</v>
      </c>
      <c r="C38" s="209" t="s">
        <v>282</v>
      </c>
      <c r="D38" s="190"/>
      <c r="E38" s="190"/>
      <c r="F38" s="190"/>
    </row>
    <row r="39" spans="1:6" s="49" customFormat="1" ht="12" customHeight="1">
      <c r="A39" s="127"/>
      <c r="B39" s="81" t="s">
        <v>217</v>
      </c>
      <c r="C39" s="209" t="s">
        <v>344</v>
      </c>
      <c r="D39" s="190"/>
      <c r="E39" s="190"/>
      <c r="F39" s="190"/>
    </row>
    <row r="40" spans="1:6" s="49" customFormat="1" ht="12" customHeight="1">
      <c r="A40" s="127"/>
      <c r="B40" s="81" t="s">
        <v>141</v>
      </c>
      <c r="C40" s="212" t="s">
        <v>345</v>
      </c>
      <c r="D40" s="242">
        <f>SUM(D41:D45)</f>
        <v>0</v>
      </c>
      <c r="E40" s="242">
        <v>0</v>
      </c>
      <c r="F40" s="242"/>
    </row>
    <row r="41" spans="1:6" s="49" customFormat="1" ht="12" customHeight="1">
      <c r="A41" s="127"/>
      <c r="B41" s="81" t="s">
        <v>149</v>
      </c>
      <c r="C41" s="209" t="s">
        <v>279</v>
      </c>
      <c r="D41" s="190"/>
      <c r="E41" s="190"/>
      <c r="F41" s="190"/>
    </row>
    <row r="42" spans="1:6" s="49" customFormat="1" ht="12" customHeight="1">
      <c r="A42" s="127"/>
      <c r="B42" s="81" t="s">
        <v>150</v>
      </c>
      <c r="C42" s="209" t="s">
        <v>280</v>
      </c>
      <c r="D42" s="190"/>
      <c r="E42" s="190"/>
      <c r="F42" s="190"/>
    </row>
    <row r="43" spans="1:6" s="49" customFormat="1" ht="12" customHeight="1">
      <c r="A43" s="127"/>
      <c r="B43" s="81" t="s">
        <v>151</v>
      </c>
      <c r="C43" s="209" t="s">
        <v>281</v>
      </c>
      <c r="D43" s="190"/>
      <c r="E43" s="190"/>
      <c r="F43" s="190"/>
    </row>
    <row r="44" spans="1:6" s="49" customFormat="1" ht="12" customHeight="1">
      <c r="A44" s="127"/>
      <c r="B44" s="81" t="s">
        <v>152</v>
      </c>
      <c r="C44" s="209" t="s">
        <v>282</v>
      </c>
      <c r="D44" s="190"/>
      <c r="E44" s="190"/>
      <c r="F44" s="190"/>
    </row>
    <row r="45" spans="1:6" s="49" customFormat="1" ht="12" customHeight="1" thickBot="1">
      <c r="A45" s="134"/>
      <c r="B45" s="85" t="s">
        <v>218</v>
      </c>
      <c r="C45" s="210" t="s">
        <v>346</v>
      </c>
      <c r="D45" s="226"/>
      <c r="E45" s="226"/>
      <c r="F45" s="226"/>
    </row>
    <row r="46" spans="1:6" s="48" customFormat="1" ht="12" customHeight="1" thickBot="1">
      <c r="A46" s="111" t="s">
        <v>67</v>
      </c>
      <c r="B46" s="125"/>
      <c r="C46" s="207" t="s">
        <v>283</v>
      </c>
      <c r="D46" s="192">
        <f>+D47+D48</f>
        <v>0</v>
      </c>
      <c r="E46" s="192">
        <v>0</v>
      </c>
      <c r="F46" s="192"/>
    </row>
    <row r="47" spans="1:6" s="49" customFormat="1" ht="12" customHeight="1">
      <c r="A47" s="127"/>
      <c r="B47" s="81" t="s">
        <v>147</v>
      </c>
      <c r="C47" s="208" t="s">
        <v>180</v>
      </c>
      <c r="D47" s="190"/>
      <c r="E47" s="190"/>
      <c r="F47" s="190"/>
    </row>
    <row r="48" spans="1:6" s="49" customFormat="1" ht="12" customHeight="1" thickBot="1">
      <c r="A48" s="127"/>
      <c r="B48" s="81" t="s">
        <v>148</v>
      </c>
      <c r="C48" s="210" t="s">
        <v>7</v>
      </c>
      <c r="D48" s="190"/>
      <c r="E48" s="190"/>
      <c r="F48" s="190"/>
    </row>
    <row r="49" spans="1:6" s="49" customFormat="1" ht="12" customHeight="1" thickBot="1">
      <c r="A49" s="106" t="s">
        <v>68</v>
      </c>
      <c r="B49" s="125"/>
      <c r="C49" s="207" t="s">
        <v>6</v>
      </c>
      <c r="D49" s="192">
        <f>+D50+D51+D53+D52</f>
        <v>1126</v>
      </c>
      <c r="E49" s="192">
        <v>1126</v>
      </c>
      <c r="F49" s="192">
        <v>641</v>
      </c>
    </row>
    <row r="50" spans="1:6" s="49" customFormat="1" ht="12" customHeight="1">
      <c r="A50" s="135"/>
      <c r="B50" s="81" t="s">
        <v>222</v>
      </c>
      <c r="C50" s="208" t="s">
        <v>220</v>
      </c>
      <c r="D50" s="189"/>
      <c r="E50" s="189"/>
      <c r="F50" s="189"/>
    </row>
    <row r="51" spans="1:6" s="49" customFormat="1" ht="12" customHeight="1">
      <c r="A51" s="135"/>
      <c r="B51" s="81" t="s">
        <v>223</v>
      </c>
      <c r="C51" s="209" t="s">
        <v>221</v>
      </c>
      <c r="D51" s="189">
        <v>1094</v>
      </c>
      <c r="E51" s="189">
        <v>1094</v>
      </c>
      <c r="F51" s="189">
        <v>609</v>
      </c>
    </row>
    <row r="52" spans="1:6" s="49" customFormat="1" ht="12" customHeight="1">
      <c r="A52" s="135"/>
      <c r="B52" s="81" t="s">
        <v>332</v>
      </c>
      <c r="C52" s="211" t="s">
        <v>357</v>
      </c>
      <c r="D52" s="189">
        <v>32</v>
      </c>
      <c r="E52" s="189">
        <v>32</v>
      </c>
      <c r="F52" s="189">
        <v>32</v>
      </c>
    </row>
    <row r="53" spans="1:6" s="49" customFormat="1" ht="12" customHeight="1" thickBot="1">
      <c r="A53" s="127"/>
      <c r="B53" s="81" t="s">
        <v>356</v>
      </c>
      <c r="C53" s="211" t="s">
        <v>285</v>
      </c>
      <c r="D53" s="190"/>
      <c r="E53" s="190"/>
      <c r="F53" s="190"/>
    </row>
    <row r="54" spans="1:6" s="49" customFormat="1" ht="12" customHeight="1" thickBot="1">
      <c r="A54" s="111" t="s">
        <v>69</v>
      </c>
      <c r="B54" s="136"/>
      <c r="C54" s="186" t="s">
        <v>286</v>
      </c>
      <c r="D54" s="227"/>
      <c r="E54" s="227"/>
      <c r="F54" s="227"/>
    </row>
    <row r="55" spans="1:6" s="48" customFormat="1" ht="12" customHeight="1" thickBot="1">
      <c r="A55" s="137" t="s">
        <v>70</v>
      </c>
      <c r="B55" s="138"/>
      <c r="C55" s="186" t="s">
        <v>353</v>
      </c>
      <c r="D55" s="228">
        <f>+D9+D14+D23+D24+D33+D46+D49+D54</f>
        <v>4009</v>
      </c>
      <c r="E55" s="228">
        <v>4009</v>
      </c>
      <c r="F55" s="228">
        <v>3452</v>
      </c>
    </row>
    <row r="56" spans="1:6" s="48" customFormat="1" ht="12" customHeight="1" thickBot="1">
      <c r="A56" s="106" t="s">
        <v>71</v>
      </c>
      <c r="B56" s="86"/>
      <c r="C56" s="186" t="s">
        <v>288</v>
      </c>
      <c r="D56" s="229">
        <f>+D57+D58</f>
        <v>0</v>
      </c>
      <c r="E56" s="229">
        <v>0</v>
      </c>
      <c r="F56" s="229"/>
    </row>
    <row r="57" spans="1:6" s="48" customFormat="1" ht="12" customHeight="1">
      <c r="A57" s="129"/>
      <c r="B57" s="84" t="s">
        <v>182</v>
      </c>
      <c r="C57" s="261" t="s">
        <v>8</v>
      </c>
      <c r="D57" s="230"/>
      <c r="E57" s="230"/>
      <c r="F57" s="230"/>
    </row>
    <row r="58" spans="1:6" s="48" customFormat="1" ht="12" customHeight="1" thickBot="1">
      <c r="A58" s="134"/>
      <c r="B58" s="85" t="s">
        <v>183</v>
      </c>
      <c r="C58" s="262" t="s">
        <v>9</v>
      </c>
      <c r="D58" s="45"/>
      <c r="E58" s="45"/>
      <c r="F58" s="45"/>
    </row>
    <row r="59" spans="1:6" s="49" customFormat="1" ht="12" customHeight="1" thickBot="1">
      <c r="A59" s="139" t="s">
        <v>72</v>
      </c>
      <c r="B59" s="263"/>
      <c r="C59" s="264" t="s">
        <v>10</v>
      </c>
      <c r="D59" s="192">
        <f>+D55+D56</f>
        <v>4009</v>
      </c>
      <c r="E59" s="192">
        <v>4009</v>
      </c>
      <c r="F59" s="193">
        <v>3452</v>
      </c>
    </row>
    <row r="60" spans="1:6" s="49" customFormat="1" ht="15" customHeight="1">
      <c r="A60" s="142"/>
      <c r="B60" s="142"/>
      <c r="C60" s="143"/>
      <c r="D60" s="231"/>
      <c r="E60" s="231"/>
      <c r="F60" s="290"/>
    </row>
    <row r="61" spans="1:6" ht="13.5" thickBot="1">
      <c r="A61" s="144"/>
      <c r="B61" s="145"/>
      <c r="C61" s="145"/>
      <c r="D61" s="232"/>
      <c r="E61" s="232"/>
      <c r="F61" s="231"/>
    </row>
    <row r="62" spans="1:6" s="41" customFormat="1" ht="16.5" customHeight="1" thickBot="1">
      <c r="A62" s="146"/>
      <c r="B62" s="147"/>
      <c r="C62" s="148" t="s">
        <v>105</v>
      </c>
      <c r="D62" s="233"/>
      <c r="E62" s="389"/>
      <c r="F62" s="374"/>
    </row>
    <row r="63" spans="1:6" s="50" customFormat="1" ht="12" customHeight="1" thickBot="1">
      <c r="A63" s="111" t="s">
        <v>61</v>
      </c>
      <c r="B63" s="14"/>
      <c r="C63" s="78" t="s">
        <v>29</v>
      </c>
      <c r="D63" s="192">
        <f>SUM(D64:D69)</f>
        <v>0</v>
      </c>
      <c r="E63" s="291">
        <v>0</v>
      </c>
      <c r="F63" s="379"/>
    </row>
    <row r="64" spans="1:6" ht="12" customHeight="1">
      <c r="A64" s="149"/>
      <c r="B64" s="83" t="s">
        <v>153</v>
      </c>
      <c r="C64" s="198" t="s">
        <v>92</v>
      </c>
      <c r="D64" s="234"/>
      <c r="E64" s="498"/>
      <c r="F64" s="403"/>
    </row>
    <row r="65" spans="1:6" ht="12" customHeight="1">
      <c r="A65" s="150"/>
      <c r="B65" s="81" t="s">
        <v>154</v>
      </c>
      <c r="C65" s="199" t="s">
        <v>226</v>
      </c>
      <c r="D65" s="235"/>
      <c r="E65" s="288"/>
      <c r="F65" s="375"/>
    </row>
    <row r="66" spans="1:6" ht="12" customHeight="1">
      <c r="A66" s="150"/>
      <c r="B66" s="81" t="s">
        <v>155</v>
      </c>
      <c r="C66" s="199" t="s">
        <v>179</v>
      </c>
      <c r="D66" s="236"/>
      <c r="E66" s="499"/>
      <c r="F66" s="43"/>
    </row>
    <row r="67" spans="1:6" ht="12" customHeight="1">
      <c r="A67" s="150"/>
      <c r="B67" s="81" t="s">
        <v>156</v>
      </c>
      <c r="C67" s="199" t="s">
        <v>400</v>
      </c>
      <c r="D67" s="236"/>
      <c r="E67" s="499"/>
      <c r="F67" s="375"/>
    </row>
    <row r="68" spans="1:6" ht="12" customHeight="1">
      <c r="A68" s="150"/>
      <c r="B68" s="81" t="s">
        <v>181</v>
      </c>
      <c r="C68" s="199" t="s">
        <v>227</v>
      </c>
      <c r="D68" s="236"/>
      <c r="E68" s="499"/>
      <c r="F68" s="375"/>
    </row>
    <row r="69" spans="1:6" ht="12" customHeight="1">
      <c r="A69" s="150"/>
      <c r="B69" s="81" t="s">
        <v>391</v>
      </c>
      <c r="C69" s="199" t="s">
        <v>228</v>
      </c>
      <c r="D69" s="236"/>
      <c r="E69" s="499"/>
      <c r="F69" s="375"/>
    </row>
    <row r="70" spans="1:6" ht="12" customHeight="1">
      <c r="A70" s="150"/>
      <c r="B70" s="81" t="s">
        <v>401</v>
      </c>
      <c r="C70" s="199" t="s">
        <v>239</v>
      </c>
      <c r="D70" s="235"/>
      <c r="E70" s="288"/>
      <c r="F70" s="375"/>
    </row>
    <row r="71" spans="1:6" ht="12" customHeight="1">
      <c r="A71" s="150"/>
      <c r="B71" s="81" t="s">
        <v>402</v>
      </c>
      <c r="C71" s="200" t="s">
        <v>11</v>
      </c>
      <c r="D71" s="236"/>
      <c r="E71" s="499"/>
      <c r="F71" s="43"/>
    </row>
    <row r="72" spans="1:6" ht="12" customHeight="1">
      <c r="A72" s="150"/>
      <c r="B72" s="81" t="s">
        <v>403</v>
      </c>
      <c r="C72" s="213" t="s">
        <v>354</v>
      </c>
      <c r="D72" s="236"/>
      <c r="E72" s="499"/>
      <c r="F72" s="375"/>
    </row>
    <row r="73" spans="1:6" ht="12" customHeight="1">
      <c r="A73" s="150"/>
      <c r="B73" s="81" t="s">
        <v>404</v>
      </c>
      <c r="C73" s="213" t="s">
        <v>12</v>
      </c>
      <c r="D73" s="236"/>
      <c r="E73" s="499"/>
      <c r="F73" s="375"/>
    </row>
    <row r="74" spans="1:6" ht="12" customHeight="1">
      <c r="A74" s="150"/>
      <c r="B74" s="81" t="s">
        <v>405</v>
      </c>
      <c r="C74" s="213" t="s">
        <v>355</v>
      </c>
      <c r="D74" s="236"/>
      <c r="E74" s="499"/>
      <c r="F74" s="375"/>
    </row>
    <row r="75" spans="1:6" ht="12" customHeight="1">
      <c r="A75" s="150"/>
      <c r="B75" s="81" t="s">
        <v>406</v>
      </c>
      <c r="C75" s="201" t="s">
        <v>13</v>
      </c>
      <c r="D75" s="236"/>
      <c r="E75" s="499"/>
      <c r="F75" s="375"/>
    </row>
    <row r="76" spans="1:6" ht="12" customHeight="1">
      <c r="A76" s="150"/>
      <c r="B76" s="81" t="s">
        <v>407</v>
      </c>
      <c r="C76" s="202" t="s">
        <v>14</v>
      </c>
      <c r="D76" s="236"/>
      <c r="E76" s="499"/>
      <c r="F76" s="375"/>
    </row>
    <row r="77" spans="1:6" ht="12" customHeight="1" thickBot="1">
      <c r="A77" s="151"/>
      <c r="B77" s="81" t="s">
        <v>408</v>
      </c>
      <c r="C77" s="203" t="s">
        <v>15</v>
      </c>
      <c r="D77" s="237"/>
      <c r="E77" s="500"/>
      <c r="F77" s="376"/>
    </row>
    <row r="78" spans="1:6" ht="12" customHeight="1" thickBot="1">
      <c r="A78" s="111" t="s">
        <v>62</v>
      </c>
      <c r="B78" s="14"/>
      <c r="C78" s="204" t="s">
        <v>409</v>
      </c>
      <c r="D78" s="229">
        <f>SUM(D79:D81)</f>
        <v>5175</v>
      </c>
      <c r="E78" s="292">
        <v>5175</v>
      </c>
      <c r="F78" s="194">
        <v>8332</v>
      </c>
    </row>
    <row r="79" spans="1:6" s="50" customFormat="1" ht="12" customHeight="1">
      <c r="A79" s="149"/>
      <c r="B79" s="415" t="s">
        <v>159</v>
      </c>
      <c r="C79" s="417" t="s">
        <v>16</v>
      </c>
      <c r="D79" s="280"/>
      <c r="E79" s="488"/>
      <c r="F79" s="381"/>
    </row>
    <row r="80" spans="1:6" ht="12" customHeight="1">
      <c r="A80" s="150"/>
      <c r="B80" s="416" t="s">
        <v>160</v>
      </c>
      <c r="C80" s="418" t="s">
        <v>230</v>
      </c>
      <c r="D80" s="235"/>
      <c r="E80" s="288"/>
      <c r="F80" s="43"/>
    </row>
    <row r="81" spans="1:11" ht="12" customHeight="1">
      <c r="A81" s="150"/>
      <c r="B81" s="416" t="s">
        <v>161</v>
      </c>
      <c r="C81" s="418" t="s">
        <v>313</v>
      </c>
      <c r="D81" s="235">
        <f>D82+D89</f>
        <v>5175</v>
      </c>
      <c r="E81" s="288">
        <v>5175</v>
      </c>
      <c r="F81" s="43">
        <v>8332</v>
      </c>
    </row>
    <row r="82" spans="1:11" ht="12" customHeight="1">
      <c r="A82" s="150"/>
      <c r="B82" s="416" t="s">
        <v>162</v>
      </c>
      <c r="C82" s="418" t="s">
        <v>17</v>
      </c>
      <c r="D82" s="235">
        <v>5143</v>
      </c>
      <c r="E82" s="288">
        <v>5143</v>
      </c>
      <c r="F82" s="43">
        <v>6747</v>
      </c>
    </row>
    <row r="83" spans="1:11" ht="12" customHeight="1">
      <c r="A83" s="150"/>
      <c r="B83" s="416" t="s">
        <v>163</v>
      </c>
      <c r="C83" s="419" t="s">
        <v>22</v>
      </c>
      <c r="D83" s="235"/>
      <c r="E83" s="288"/>
      <c r="F83" s="43"/>
    </row>
    <row r="84" spans="1:11" ht="12" customHeight="1">
      <c r="A84" s="150"/>
      <c r="B84" s="416" t="s">
        <v>172</v>
      </c>
      <c r="C84" s="419" t="s">
        <v>21</v>
      </c>
      <c r="D84" s="235"/>
      <c r="E84" s="288"/>
      <c r="F84" s="43"/>
    </row>
    <row r="85" spans="1:11" ht="12" customHeight="1">
      <c r="A85" s="150"/>
      <c r="B85" s="416" t="s">
        <v>174</v>
      </c>
      <c r="C85" s="419" t="s">
        <v>20</v>
      </c>
      <c r="D85" s="235"/>
      <c r="E85" s="288"/>
      <c r="F85" s="43"/>
    </row>
    <row r="86" spans="1:11" s="50" customFormat="1" ht="12" customHeight="1">
      <c r="A86" s="150"/>
      <c r="B86" s="416" t="s">
        <v>231</v>
      </c>
      <c r="C86" s="419" t="s">
        <v>19</v>
      </c>
      <c r="D86" s="235"/>
      <c r="E86" s="288"/>
      <c r="F86" s="43"/>
    </row>
    <row r="87" spans="1:11" ht="12" customHeight="1">
      <c r="A87" s="150"/>
      <c r="B87" s="416" t="s">
        <v>232</v>
      </c>
      <c r="C87" s="419" t="s">
        <v>18</v>
      </c>
      <c r="D87" s="235"/>
      <c r="E87" s="288"/>
      <c r="F87" s="43"/>
      <c r="K87" s="161"/>
    </row>
    <row r="88" spans="1:11" ht="21" customHeight="1">
      <c r="A88" s="150"/>
      <c r="B88" s="416" t="s">
        <v>233</v>
      </c>
      <c r="C88" s="420" t="s">
        <v>23</v>
      </c>
      <c r="D88" s="235"/>
      <c r="E88" s="288"/>
      <c r="F88" s="43"/>
    </row>
    <row r="89" spans="1:11" ht="12" customHeight="1" thickBot="1">
      <c r="A89" s="150"/>
      <c r="B89" s="416" t="s">
        <v>361</v>
      </c>
      <c r="C89" s="421" t="s">
        <v>362</v>
      </c>
      <c r="D89" s="235">
        <v>32</v>
      </c>
      <c r="E89" s="489">
        <v>32</v>
      </c>
      <c r="F89" s="289">
        <v>1585</v>
      </c>
    </row>
    <row r="90" spans="1:11" ht="12" customHeight="1" thickBot="1">
      <c r="A90" s="111" t="s">
        <v>63</v>
      </c>
      <c r="B90" s="14"/>
      <c r="C90" s="510" t="s">
        <v>24</v>
      </c>
      <c r="D90" s="192">
        <f>+D91+D92</f>
        <v>0</v>
      </c>
      <c r="E90" s="291">
        <v>0</v>
      </c>
      <c r="F90" s="384"/>
    </row>
    <row r="91" spans="1:11" s="50" customFormat="1" ht="12" customHeight="1">
      <c r="A91" s="149"/>
      <c r="B91" s="83" t="s">
        <v>133</v>
      </c>
      <c r="C91" s="509" t="s">
        <v>107</v>
      </c>
      <c r="D91" s="42"/>
      <c r="E91" s="293"/>
      <c r="F91" s="381"/>
    </row>
    <row r="92" spans="1:11" s="50" customFormat="1" ht="12" customHeight="1" thickBot="1">
      <c r="A92" s="151"/>
      <c r="B92" s="87" t="s">
        <v>134</v>
      </c>
      <c r="C92" s="513" t="s">
        <v>108</v>
      </c>
      <c r="D92" s="191"/>
      <c r="E92" s="503"/>
      <c r="F92" s="289"/>
    </row>
    <row r="93" spans="1:11" s="50" customFormat="1" ht="12" customHeight="1" thickBot="1">
      <c r="A93" s="385" t="s">
        <v>64</v>
      </c>
      <c r="B93" s="218"/>
      <c r="C93" s="186" t="s">
        <v>318</v>
      </c>
      <c r="D93" s="193"/>
      <c r="E93" s="438"/>
      <c r="F93" s="377"/>
    </row>
    <row r="94" spans="1:11" s="50" customFormat="1" ht="12" customHeight="1" thickBot="1">
      <c r="A94" s="111" t="s">
        <v>65</v>
      </c>
      <c r="B94" s="97"/>
      <c r="C94" s="266" t="s">
        <v>272</v>
      </c>
      <c r="D94" s="193"/>
      <c r="E94" s="438"/>
      <c r="F94" s="194"/>
    </row>
    <row r="95" spans="1:11" s="50" customFormat="1" ht="12" customHeight="1" thickBot="1">
      <c r="A95" s="111" t="s">
        <v>66</v>
      </c>
      <c r="B95" s="14"/>
      <c r="C95" s="186" t="s">
        <v>25</v>
      </c>
      <c r="D95" s="239">
        <f>+D63+D78+D90+D93+D94</f>
        <v>5175</v>
      </c>
      <c r="E95" s="501">
        <v>5175</v>
      </c>
      <c r="F95" s="194">
        <v>8332</v>
      </c>
    </row>
    <row r="96" spans="1:11" s="50" customFormat="1" ht="12" customHeight="1" thickBot="1">
      <c r="A96" s="111" t="s">
        <v>67</v>
      </c>
      <c r="B96" s="14"/>
      <c r="C96" s="186" t="s">
        <v>28</v>
      </c>
      <c r="D96" s="192">
        <f>+D97+D98</f>
        <v>0</v>
      </c>
      <c r="E96" s="291">
        <v>0</v>
      </c>
      <c r="F96" s="382"/>
    </row>
    <row r="97" spans="1:6" ht="12.75" customHeight="1">
      <c r="A97" s="149"/>
      <c r="B97" s="81" t="s">
        <v>271</v>
      </c>
      <c r="C97" s="261" t="s">
        <v>27</v>
      </c>
      <c r="D97" s="189"/>
      <c r="E97" s="502"/>
      <c r="F97" s="381"/>
    </row>
    <row r="98" spans="1:6" ht="12" customHeight="1" thickBot="1">
      <c r="A98" s="151"/>
      <c r="B98" s="87" t="s">
        <v>148</v>
      </c>
      <c r="C98" s="262" t="s">
        <v>26</v>
      </c>
      <c r="D98" s="191"/>
      <c r="E98" s="503"/>
      <c r="F98" s="376"/>
    </row>
    <row r="99" spans="1:6" ht="15" customHeight="1" thickBot="1">
      <c r="A99" s="111" t="s">
        <v>68</v>
      </c>
      <c r="B99" s="136"/>
      <c r="C99" s="186" t="s">
        <v>273</v>
      </c>
      <c r="D99" s="240">
        <f>+D95+D96</f>
        <v>5175</v>
      </c>
      <c r="E99" s="440">
        <v>5175</v>
      </c>
      <c r="F99" s="194">
        <v>8332</v>
      </c>
    </row>
    <row r="100" spans="1:6" ht="13.5" thickBot="1">
      <c r="A100" s="267"/>
      <c r="B100" s="268"/>
      <c r="C100" s="268"/>
      <c r="D100" s="269"/>
      <c r="E100" s="269"/>
      <c r="F100" s="378"/>
    </row>
    <row r="101" spans="1:6" ht="15" customHeight="1" thickBot="1">
      <c r="A101" s="155" t="s">
        <v>251</v>
      </c>
      <c r="B101" s="156"/>
      <c r="C101" s="157"/>
      <c r="D101" s="77">
        <v>0</v>
      </c>
      <c r="E101" s="441">
        <v>0</v>
      </c>
      <c r="F101" s="379"/>
    </row>
    <row r="102" spans="1:6" ht="14.25" customHeight="1" thickBot="1">
      <c r="A102" s="155" t="s">
        <v>252</v>
      </c>
      <c r="B102" s="156"/>
      <c r="C102" s="157"/>
      <c r="D102" s="77">
        <v>0</v>
      </c>
      <c r="E102" s="441">
        <v>0</v>
      </c>
      <c r="F102" s="380"/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K102"/>
  <sheetViews>
    <sheetView zoomScale="115" zoomScaleNormal="100" workbookViewId="0">
      <selection activeCell="H1" sqref="H1"/>
    </sheetView>
  </sheetViews>
  <sheetFormatPr defaultRowHeight="12.75"/>
  <cols>
    <col min="1" max="1" width="7.5" style="270" customWidth="1"/>
    <col min="2" max="2" width="7.5" style="271" customWidth="1"/>
    <col min="3" max="3" width="59.5" style="271" customWidth="1"/>
    <col min="4" max="5" width="11.1640625" style="272" customWidth="1"/>
    <col min="6" max="6" width="11.33203125" style="3" customWidth="1"/>
    <col min="7" max="16384" width="9.33203125" style="3"/>
  </cols>
  <sheetData>
    <row r="1" spans="1:8" s="1" customFormat="1" ht="16.5" customHeight="1" thickBot="1">
      <c r="A1" s="113"/>
      <c r="B1" s="114"/>
      <c r="C1" s="115"/>
      <c r="D1" s="160"/>
      <c r="E1" s="160"/>
      <c r="H1" s="160" t="s">
        <v>646</v>
      </c>
    </row>
    <row r="2" spans="1:8" s="46" customFormat="1" ht="25.5" customHeight="1">
      <c r="A2" s="856" t="s">
        <v>270</v>
      </c>
      <c r="B2" s="857"/>
      <c r="C2" s="365" t="s">
        <v>398</v>
      </c>
      <c r="D2" s="366"/>
      <c r="E2" s="366"/>
      <c r="F2" s="941" t="s">
        <v>97</v>
      </c>
    </row>
    <row r="3" spans="1:8" s="46" customFormat="1" ht="16.5" thickBot="1">
      <c r="A3" s="300" t="s">
        <v>246</v>
      </c>
      <c r="B3" s="367"/>
      <c r="C3" s="368" t="s">
        <v>416</v>
      </c>
      <c r="D3" s="369"/>
      <c r="E3" s="369"/>
      <c r="F3" s="220">
        <v>7</v>
      </c>
    </row>
    <row r="4" spans="1:8" s="47" customFormat="1" ht="15.95" customHeight="1" thickBot="1">
      <c r="A4" s="370"/>
      <c r="B4" s="370"/>
      <c r="C4" s="370"/>
      <c r="D4" s="311"/>
      <c r="E4" s="311"/>
      <c r="F4" s="119" t="s">
        <v>607</v>
      </c>
    </row>
    <row r="5" spans="1:8" ht="36.75" customHeight="1" thickBot="1">
      <c r="A5" s="860" t="s">
        <v>248</v>
      </c>
      <c r="B5" s="861"/>
      <c r="C5" s="363" t="s">
        <v>99</v>
      </c>
      <c r="D5" s="364" t="s">
        <v>100</v>
      </c>
      <c r="E5" s="303" t="s">
        <v>491</v>
      </c>
      <c r="F5" s="304" t="s">
        <v>492</v>
      </c>
    </row>
    <row r="6" spans="1:8" s="41" customFormat="1" ht="12.95" customHeight="1" thickBot="1">
      <c r="A6" s="106">
        <v>1</v>
      </c>
      <c r="B6" s="107">
        <v>2</v>
      </c>
      <c r="C6" s="107">
        <v>3</v>
      </c>
      <c r="D6" s="108">
        <v>4</v>
      </c>
      <c r="E6" s="108">
        <v>5</v>
      </c>
      <c r="F6" s="108">
        <v>6</v>
      </c>
    </row>
    <row r="7" spans="1:8" s="41" customFormat="1" ht="15.95" customHeight="1" thickBot="1">
      <c r="A7" s="122"/>
      <c r="B7" s="123"/>
      <c r="C7" s="123" t="s">
        <v>101</v>
      </c>
      <c r="D7" s="222"/>
      <c r="E7" s="282"/>
      <c r="F7" s="282"/>
    </row>
    <row r="8" spans="1:8" s="41" customFormat="1" ht="12" customHeight="1" thickBot="1">
      <c r="A8" s="106" t="s">
        <v>61</v>
      </c>
      <c r="B8" s="125"/>
      <c r="C8" s="186" t="s">
        <v>249</v>
      </c>
      <c r="D8" s="192">
        <f>+D9+D14</f>
        <v>0</v>
      </c>
      <c r="E8" s="192"/>
      <c r="F8" s="192"/>
    </row>
    <row r="9" spans="1:8" s="48" customFormat="1" ht="12" customHeight="1" thickBot="1">
      <c r="A9" s="106" t="s">
        <v>62</v>
      </c>
      <c r="B9" s="125"/>
      <c r="C9" s="207" t="s">
        <v>3</v>
      </c>
      <c r="D9" s="192">
        <f>SUM(D10:D13)</f>
        <v>0</v>
      </c>
      <c r="E9" s="192"/>
      <c r="F9" s="192"/>
    </row>
    <row r="10" spans="1:8" s="49" customFormat="1" ht="12" customHeight="1">
      <c r="A10" s="127"/>
      <c r="B10" s="128" t="s">
        <v>159</v>
      </c>
      <c r="C10" s="208" t="s">
        <v>103</v>
      </c>
      <c r="D10" s="190"/>
      <c r="E10" s="190"/>
      <c r="F10" s="190"/>
    </row>
    <row r="11" spans="1:8" s="49" customFormat="1" ht="12" customHeight="1">
      <c r="A11" s="127"/>
      <c r="B11" s="128" t="s">
        <v>160</v>
      </c>
      <c r="C11" s="209" t="s">
        <v>132</v>
      </c>
      <c r="D11" s="190"/>
      <c r="E11" s="190"/>
      <c r="F11" s="190"/>
    </row>
    <row r="12" spans="1:8" s="49" customFormat="1" ht="12" customHeight="1">
      <c r="A12" s="127"/>
      <c r="B12" s="128" t="s">
        <v>161</v>
      </c>
      <c r="C12" s="209" t="s">
        <v>188</v>
      </c>
      <c r="D12" s="190"/>
      <c r="E12" s="190"/>
      <c r="F12" s="190"/>
    </row>
    <row r="13" spans="1:8" s="49" customFormat="1" ht="12" customHeight="1" thickBot="1">
      <c r="A13" s="127"/>
      <c r="B13" s="128" t="s">
        <v>162</v>
      </c>
      <c r="C13" s="210" t="s">
        <v>189</v>
      </c>
      <c r="D13" s="190"/>
      <c r="E13" s="190"/>
      <c r="F13" s="190"/>
    </row>
    <row r="14" spans="1:8" s="48" customFormat="1" ht="12" customHeight="1" thickBot="1">
      <c r="A14" s="106" t="s">
        <v>63</v>
      </c>
      <c r="B14" s="125"/>
      <c r="C14" s="207" t="s">
        <v>190</v>
      </c>
      <c r="D14" s="192">
        <f>SUM(D15:D22)</f>
        <v>0</v>
      </c>
      <c r="E14" s="192"/>
      <c r="F14" s="192"/>
    </row>
    <row r="15" spans="1:8" s="48" customFormat="1" ht="12" customHeight="1">
      <c r="A15" s="129"/>
      <c r="B15" s="128" t="s">
        <v>133</v>
      </c>
      <c r="C15" s="208" t="s">
        <v>195</v>
      </c>
      <c r="D15" s="223"/>
      <c r="E15" s="223"/>
      <c r="F15" s="223"/>
    </row>
    <row r="16" spans="1:8" s="48" customFormat="1" ht="12" customHeight="1">
      <c r="A16" s="127"/>
      <c r="B16" s="128" t="s">
        <v>134</v>
      </c>
      <c r="C16" s="209" t="s">
        <v>196</v>
      </c>
      <c r="D16" s="190"/>
      <c r="E16" s="190"/>
      <c r="F16" s="190"/>
    </row>
    <row r="17" spans="1:6" s="48" customFormat="1" ht="12" customHeight="1">
      <c r="A17" s="127"/>
      <c r="B17" s="128" t="s">
        <v>135</v>
      </c>
      <c r="C17" s="209" t="s">
        <v>197</v>
      </c>
      <c r="D17" s="190"/>
      <c r="E17" s="190"/>
      <c r="F17" s="190"/>
    </row>
    <row r="18" spans="1:6" s="48" customFormat="1" ht="12" customHeight="1">
      <c r="A18" s="127"/>
      <c r="B18" s="128" t="s">
        <v>136</v>
      </c>
      <c r="C18" s="209" t="s">
        <v>198</v>
      </c>
      <c r="D18" s="190"/>
      <c r="E18" s="190"/>
      <c r="F18" s="190"/>
    </row>
    <row r="19" spans="1:6" s="48" customFormat="1" ht="12" customHeight="1">
      <c r="A19" s="127"/>
      <c r="B19" s="128" t="s">
        <v>191</v>
      </c>
      <c r="C19" s="209" t="s">
        <v>199</v>
      </c>
      <c r="D19" s="190"/>
      <c r="E19" s="190"/>
      <c r="F19" s="190"/>
    </row>
    <row r="20" spans="1:6" s="48" customFormat="1" ht="12" customHeight="1">
      <c r="A20" s="130"/>
      <c r="B20" s="128" t="s">
        <v>192</v>
      </c>
      <c r="C20" s="209" t="s">
        <v>276</v>
      </c>
      <c r="D20" s="224"/>
      <c r="E20" s="224"/>
      <c r="F20" s="224"/>
    </row>
    <row r="21" spans="1:6" s="49" customFormat="1" ht="12" customHeight="1">
      <c r="A21" s="127"/>
      <c r="B21" s="128" t="s">
        <v>193</v>
      </c>
      <c r="C21" s="209" t="s">
        <v>201</v>
      </c>
      <c r="D21" s="190"/>
      <c r="E21" s="190"/>
      <c r="F21" s="190"/>
    </row>
    <row r="22" spans="1:6" s="49" customFormat="1" ht="12" customHeight="1" thickBot="1">
      <c r="A22" s="131"/>
      <c r="B22" s="132" t="s">
        <v>194</v>
      </c>
      <c r="C22" s="210" t="s">
        <v>202</v>
      </c>
      <c r="D22" s="191"/>
      <c r="E22" s="191"/>
      <c r="F22" s="191"/>
    </row>
    <row r="23" spans="1:6" s="49" customFormat="1" ht="12" customHeight="1" thickBot="1">
      <c r="A23" s="106" t="s">
        <v>64</v>
      </c>
      <c r="B23" s="133"/>
      <c r="C23" s="207" t="s">
        <v>277</v>
      </c>
      <c r="D23" s="193"/>
      <c r="E23" s="193"/>
      <c r="F23" s="193"/>
    </row>
    <row r="24" spans="1:6" s="48" customFormat="1" ht="12" customHeight="1" thickBot="1">
      <c r="A24" s="106" t="s">
        <v>65</v>
      </c>
      <c r="B24" s="125"/>
      <c r="C24" s="207" t="s">
        <v>4</v>
      </c>
      <c r="D24" s="192">
        <f>D25</f>
        <v>0</v>
      </c>
      <c r="E24" s="192"/>
      <c r="F24" s="192"/>
    </row>
    <row r="25" spans="1:6" s="49" customFormat="1" ht="12" customHeight="1">
      <c r="A25" s="127"/>
      <c r="B25" s="128" t="s">
        <v>137</v>
      </c>
      <c r="C25" s="208" t="s">
        <v>5</v>
      </c>
      <c r="D25" s="44"/>
      <c r="E25" s="44"/>
      <c r="F25" s="44"/>
    </row>
    <row r="26" spans="1:6" s="49" customFormat="1" ht="12" customHeight="1">
      <c r="A26" s="127"/>
      <c r="B26" s="128" t="s">
        <v>138</v>
      </c>
      <c r="C26" s="209" t="s">
        <v>212</v>
      </c>
      <c r="D26" s="44"/>
      <c r="E26" s="44"/>
      <c r="F26" s="44"/>
    </row>
    <row r="27" spans="1:6" s="49" customFormat="1" ht="12" customHeight="1">
      <c r="A27" s="127"/>
      <c r="B27" s="128" t="s">
        <v>139</v>
      </c>
      <c r="C27" s="209" t="s">
        <v>142</v>
      </c>
      <c r="D27" s="44"/>
      <c r="E27" s="44"/>
      <c r="F27" s="44"/>
    </row>
    <row r="28" spans="1:6" s="49" customFormat="1" ht="12" customHeight="1">
      <c r="A28" s="127"/>
      <c r="B28" s="128" t="s">
        <v>205</v>
      </c>
      <c r="C28" s="209" t="s">
        <v>213</v>
      </c>
      <c r="D28" s="44"/>
      <c r="E28" s="44"/>
      <c r="F28" s="44"/>
    </row>
    <row r="29" spans="1:6" s="49" customFormat="1" ht="12" customHeight="1">
      <c r="A29" s="127"/>
      <c r="B29" s="128" t="s">
        <v>206</v>
      </c>
      <c r="C29" s="209" t="s">
        <v>214</v>
      </c>
      <c r="D29" s="44"/>
      <c r="E29" s="44"/>
      <c r="F29" s="44"/>
    </row>
    <row r="30" spans="1:6" s="49" customFormat="1" ht="12" customHeight="1">
      <c r="A30" s="127"/>
      <c r="B30" s="128" t="s">
        <v>207</v>
      </c>
      <c r="C30" s="209" t="s">
        <v>215</v>
      </c>
      <c r="D30" s="44"/>
      <c r="E30" s="44"/>
      <c r="F30" s="44"/>
    </row>
    <row r="31" spans="1:6" s="49" customFormat="1" ht="12" customHeight="1">
      <c r="A31" s="127"/>
      <c r="B31" s="128" t="s">
        <v>208</v>
      </c>
      <c r="C31" s="209" t="s">
        <v>278</v>
      </c>
      <c r="D31" s="44"/>
      <c r="E31" s="44"/>
      <c r="F31" s="44"/>
    </row>
    <row r="32" spans="1:6" s="49" customFormat="1" ht="12" customHeight="1" thickBot="1">
      <c r="A32" s="131"/>
      <c r="B32" s="132" t="s">
        <v>209</v>
      </c>
      <c r="C32" s="211" t="s">
        <v>250</v>
      </c>
      <c r="D32" s="225"/>
      <c r="E32" s="225"/>
      <c r="F32" s="225"/>
    </row>
    <row r="33" spans="1:6" s="49" customFormat="1" ht="12" customHeight="1" thickBot="1">
      <c r="A33" s="111" t="s">
        <v>66</v>
      </c>
      <c r="B33" s="78"/>
      <c r="C33" s="186" t="s">
        <v>352</v>
      </c>
      <c r="D33" s="192">
        <f>+D34+D40</f>
        <v>0</v>
      </c>
      <c r="E33" s="192"/>
      <c r="F33" s="192"/>
    </row>
    <row r="34" spans="1:6" s="49" customFormat="1" ht="12" customHeight="1">
      <c r="A34" s="129"/>
      <c r="B34" s="84" t="s">
        <v>140</v>
      </c>
      <c r="C34" s="260" t="s">
        <v>343</v>
      </c>
      <c r="D34" s="243">
        <f>SUM(D35:D39)</f>
        <v>0</v>
      </c>
      <c r="E34" s="243"/>
      <c r="F34" s="243"/>
    </row>
    <row r="35" spans="1:6" s="49" customFormat="1" ht="12" customHeight="1">
      <c r="A35" s="127"/>
      <c r="B35" s="81" t="s">
        <v>143</v>
      </c>
      <c r="C35" s="209" t="s">
        <v>279</v>
      </c>
      <c r="D35" s="190"/>
      <c r="E35" s="190"/>
      <c r="F35" s="190"/>
    </row>
    <row r="36" spans="1:6" s="49" customFormat="1" ht="12" customHeight="1">
      <c r="A36" s="127"/>
      <c r="B36" s="81" t="s">
        <v>144</v>
      </c>
      <c r="C36" s="209" t="s">
        <v>280</v>
      </c>
      <c r="D36" s="190"/>
      <c r="E36" s="190"/>
      <c r="F36" s="190"/>
    </row>
    <row r="37" spans="1:6" s="49" customFormat="1" ht="12" customHeight="1">
      <c r="A37" s="127"/>
      <c r="B37" s="81" t="s">
        <v>145</v>
      </c>
      <c r="C37" s="209" t="s">
        <v>281</v>
      </c>
      <c r="D37" s="190"/>
      <c r="E37" s="190"/>
      <c r="F37" s="190"/>
    </row>
    <row r="38" spans="1:6" s="49" customFormat="1" ht="12" customHeight="1">
      <c r="A38" s="127"/>
      <c r="B38" s="81" t="s">
        <v>146</v>
      </c>
      <c r="C38" s="209" t="s">
        <v>282</v>
      </c>
      <c r="D38" s="190"/>
      <c r="E38" s="190"/>
      <c r="F38" s="190"/>
    </row>
    <row r="39" spans="1:6" s="49" customFormat="1" ht="12" customHeight="1">
      <c r="A39" s="127"/>
      <c r="B39" s="81" t="s">
        <v>217</v>
      </c>
      <c r="C39" s="209" t="s">
        <v>344</v>
      </c>
      <c r="D39" s="190"/>
      <c r="E39" s="190"/>
      <c r="F39" s="190"/>
    </row>
    <row r="40" spans="1:6" s="49" customFormat="1" ht="12" customHeight="1">
      <c r="A40" s="127"/>
      <c r="B40" s="81" t="s">
        <v>141</v>
      </c>
      <c r="C40" s="212" t="s">
        <v>345</v>
      </c>
      <c r="D40" s="242">
        <f>SUM(D41:D45)</f>
        <v>0</v>
      </c>
      <c r="E40" s="242"/>
      <c r="F40" s="242"/>
    </row>
    <row r="41" spans="1:6" s="49" customFormat="1" ht="12" customHeight="1">
      <c r="A41" s="127"/>
      <c r="B41" s="81" t="s">
        <v>149</v>
      </c>
      <c r="C41" s="209" t="s">
        <v>279</v>
      </c>
      <c r="D41" s="190"/>
      <c r="E41" s="190"/>
      <c r="F41" s="190"/>
    </row>
    <row r="42" spans="1:6" s="49" customFormat="1" ht="12" customHeight="1">
      <c r="A42" s="127"/>
      <c r="B42" s="81" t="s">
        <v>150</v>
      </c>
      <c r="C42" s="209" t="s">
        <v>280</v>
      </c>
      <c r="D42" s="190"/>
      <c r="E42" s="190"/>
      <c r="F42" s="190"/>
    </row>
    <row r="43" spans="1:6" s="49" customFormat="1" ht="12" customHeight="1">
      <c r="A43" s="127"/>
      <c r="B43" s="81" t="s">
        <v>151</v>
      </c>
      <c r="C43" s="209" t="s">
        <v>281</v>
      </c>
      <c r="D43" s="190"/>
      <c r="E43" s="190"/>
      <c r="F43" s="190"/>
    </row>
    <row r="44" spans="1:6" s="49" customFormat="1" ht="12" customHeight="1">
      <c r="A44" s="127"/>
      <c r="B44" s="81" t="s">
        <v>152</v>
      </c>
      <c r="C44" s="209" t="s">
        <v>282</v>
      </c>
      <c r="D44" s="190"/>
      <c r="E44" s="190"/>
      <c r="F44" s="190"/>
    </row>
    <row r="45" spans="1:6" s="49" customFormat="1" ht="12" customHeight="1" thickBot="1">
      <c r="A45" s="134"/>
      <c r="B45" s="85" t="s">
        <v>218</v>
      </c>
      <c r="C45" s="210" t="s">
        <v>346</v>
      </c>
      <c r="D45" s="226"/>
      <c r="E45" s="226"/>
      <c r="F45" s="226"/>
    </row>
    <row r="46" spans="1:6" s="48" customFormat="1" ht="12" customHeight="1" thickBot="1">
      <c r="A46" s="111" t="s">
        <v>67</v>
      </c>
      <c r="B46" s="125"/>
      <c r="C46" s="207" t="s">
        <v>283</v>
      </c>
      <c r="D46" s="192">
        <f>+D47+D48</f>
        <v>0</v>
      </c>
      <c r="E46" s="192"/>
      <c r="F46" s="192"/>
    </row>
    <row r="47" spans="1:6" s="49" customFormat="1" ht="12" customHeight="1">
      <c r="A47" s="127"/>
      <c r="B47" s="81" t="s">
        <v>147</v>
      </c>
      <c r="C47" s="208" t="s">
        <v>180</v>
      </c>
      <c r="D47" s="190"/>
      <c r="E47" s="190"/>
      <c r="F47" s="190"/>
    </row>
    <row r="48" spans="1:6" s="49" customFormat="1" ht="12" customHeight="1" thickBot="1">
      <c r="A48" s="127"/>
      <c r="B48" s="81" t="s">
        <v>148</v>
      </c>
      <c r="C48" s="210" t="s">
        <v>7</v>
      </c>
      <c r="D48" s="190"/>
      <c r="E48" s="190"/>
      <c r="F48" s="190"/>
    </row>
    <row r="49" spans="1:6" s="49" customFormat="1" ht="12" customHeight="1" thickBot="1">
      <c r="A49" s="106" t="s">
        <v>68</v>
      </c>
      <c r="B49" s="125"/>
      <c r="C49" s="207" t="s">
        <v>6</v>
      </c>
      <c r="D49" s="192">
        <f>+D50+D51+D53+D52</f>
        <v>0</v>
      </c>
      <c r="E49" s="192"/>
      <c r="F49" s="192"/>
    </row>
    <row r="50" spans="1:6" s="49" customFormat="1" ht="12" customHeight="1">
      <c r="A50" s="135"/>
      <c r="B50" s="81" t="s">
        <v>222</v>
      </c>
      <c r="C50" s="208" t="s">
        <v>220</v>
      </c>
      <c r="D50" s="189"/>
      <c r="E50" s="189"/>
      <c r="F50" s="189"/>
    </row>
    <row r="51" spans="1:6" s="49" customFormat="1" ht="12" customHeight="1">
      <c r="A51" s="135"/>
      <c r="B51" s="81" t="s">
        <v>223</v>
      </c>
      <c r="C51" s="209" t="s">
        <v>221</v>
      </c>
      <c r="D51" s="189"/>
      <c r="E51" s="189"/>
      <c r="F51" s="189"/>
    </row>
    <row r="52" spans="1:6" s="49" customFormat="1" ht="12" customHeight="1">
      <c r="A52" s="135"/>
      <c r="B52" s="81" t="s">
        <v>332</v>
      </c>
      <c r="C52" s="211" t="s">
        <v>357</v>
      </c>
      <c r="D52" s="189"/>
      <c r="E52" s="189"/>
      <c r="F52" s="189"/>
    </row>
    <row r="53" spans="1:6" s="49" customFormat="1" ht="12" customHeight="1" thickBot="1">
      <c r="A53" s="127"/>
      <c r="B53" s="81" t="s">
        <v>356</v>
      </c>
      <c r="C53" s="211" t="s">
        <v>285</v>
      </c>
      <c r="D53" s="190"/>
      <c r="E53" s="190"/>
      <c r="F53" s="190"/>
    </row>
    <row r="54" spans="1:6" s="49" customFormat="1" ht="12" customHeight="1" thickBot="1">
      <c r="A54" s="111" t="s">
        <v>69</v>
      </c>
      <c r="B54" s="136"/>
      <c r="C54" s="186" t="s">
        <v>286</v>
      </c>
      <c r="D54" s="227"/>
      <c r="E54" s="227"/>
      <c r="F54" s="227"/>
    </row>
    <row r="55" spans="1:6" s="48" customFormat="1" ht="12" customHeight="1" thickBot="1">
      <c r="A55" s="137" t="s">
        <v>70</v>
      </c>
      <c r="B55" s="138"/>
      <c r="C55" s="186" t="s">
        <v>353</v>
      </c>
      <c r="D55" s="228">
        <f>+D9+D14+D23+D24+D33+D46+D49+D54</f>
        <v>0</v>
      </c>
      <c r="E55" s="228"/>
      <c r="F55" s="228"/>
    </row>
    <row r="56" spans="1:6" s="48" customFormat="1" ht="12" customHeight="1" thickBot="1">
      <c r="A56" s="106" t="s">
        <v>71</v>
      </c>
      <c r="B56" s="86"/>
      <c r="C56" s="186" t="s">
        <v>288</v>
      </c>
      <c r="D56" s="229">
        <f>+D57+D58</f>
        <v>0</v>
      </c>
      <c r="E56" s="229"/>
      <c r="F56" s="229"/>
    </row>
    <row r="57" spans="1:6" s="48" customFormat="1" ht="12" customHeight="1">
      <c r="A57" s="129"/>
      <c r="B57" s="84" t="s">
        <v>182</v>
      </c>
      <c r="C57" s="261" t="s">
        <v>8</v>
      </c>
      <c r="D57" s="230"/>
      <c r="E57" s="230"/>
      <c r="F57" s="230"/>
    </row>
    <row r="58" spans="1:6" s="48" customFormat="1" ht="12" customHeight="1" thickBot="1">
      <c r="A58" s="134"/>
      <c r="B58" s="85" t="s">
        <v>183</v>
      </c>
      <c r="C58" s="262" t="s">
        <v>9</v>
      </c>
      <c r="D58" s="45"/>
      <c r="E58" s="45"/>
      <c r="F58" s="45"/>
    </row>
    <row r="59" spans="1:6" s="49" customFormat="1" ht="12" customHeight="1" thickBot="1">
      <c r="A59" s="139" t="s">
        <v>72</v>
      </c>
      <c r="B59" s="263"/>
      <c r="C59" s="264" t="s">
        <v>10</v>
      </c>
      <c r="D59" s="192">
        <f>+D55+D56</f>
        <v>0</v>
      </c>
      <c r="E59" s="192"/>
      <c r="F59" s="372"/>
    </row>
    <row r="60" spans="1:6" s="49" customFormat="1" ht="15" customHeight="1">
      <c r="A60" s="142"/>
      <c r="B60" s="142"/>
      <c r="C60" s="143"/>
      <c r="D60" s="231"/>
      <c r="E60" s="231"/>
      <c r="F60" s="290"/>
    </row>
    <row r="61" spans="1:6" ht="13.5" thickBot="1">
      <c r="A61" s="144"/>
      <c r="B61" s="145"/>
      <c r="C61" s="145"/>
      <c r="D61" s="232"/>
      <c r="E61" s="232"/>
      <c r="F61" s="231"/>
    </row>
    <row r="62" spans="1:6" s="41" customFormat="1" ht="16.5" customHeight="1" thickBot="1">
      <c r="A62" s="146"/>
      <c r="B62" s="147"/>
      <c r="C62" s="148" t="s">
        <v>105</v>
      </c>
      <c r="D62" s="233"/>
      <c r="E62" s="389"/>
      <c r="F62" s="374"/>
    </row>
    <row r="63" spans="1:6" s="50" customFormat="1" ht="12" customHeight="1" thickBot="1">
      <c r="A63" s="111" t="s">
        <v>61</v>
      </c>
      <c r="B63" s="14"/>
      <c r="C63" s="78" t="s">
        <v>29</v>
      </c>
      <c r="D63" s="192">
        <f>SUM(D64:D69)</f>
        <v>4045</v>
      </c>
      <c r="E63" s="291">
        <v>4045</v>
      </c>
      <c r="F63" s="379">
        <v>4045</v>
      </c>
    </row>
    <row r="64" spans="1:6" ht="12" customHeight="1">
      <c r="A64" s="149"/>
      <c r="B64" s="83" t="s">
        <v>153</v>
      </c>
      <c r="C64" s="198" t="s">
        <v>92</v>
      </c>
      <c r="D64" s="234"/>
      <c r="E64" s="498"/>
      <c r="F64" s="403"/>
    </row>
    <row r="65" spans="1:6" ht="12" customHeight="1">
      <c r="A65" s="150"/>
      <c r="B65" s="81" t="s">
        <v>154</v>
      </c>
      <c r="C65" s="199" t="s">
        <v>226</v>
      </c>
      <c r="D65" s="235"/>
      <c r="E65" s="288"/>
      <c r="F65" s="375"/>
    </row>
    <row r="66" spans="1:6" ht="12" customHeight="1">
      <c r="A66" s="150"/>
      <c r="B66" s="81" t="s">
        <v>155</v>
      </c>
      <c r="C66" s="199" t="s">
        <v>179</v>
      </c>
      <c r="D66" s="236">
        <v>4045</v>
      </c>
      <c r="E66" s="499">
        <v>4045</v>
      </c>
      <c r="F66" s="43">
        <v>4045</v>
      </c>
    </row>
    <row r="67" spans="1:6" ht="12" customHeight="1">
      <c r="A67" s="150"/>
      <c r="B67" s="81" t="s">
        <v>156</v>
      </c>
      <c r="C67" s="199" t="s">
        <v>400</v>
      </c>
      <c r="D67" s="236"/>
      <c r="E67" s="499"/>
      <c r="F67" s="375"/>
    </row>
    <row r="68" spans="1:6" ht="12" customHeight="1">
      <c r="A68" s="150"/>
      <c r="B68" s="81" t="s">
        <v>181</v>
      </c>
      <c r="C68" s="199" t="s">
        <v>227</v>
      </c>
      <c r="D68" s="236"/>
      <c r="E68" s="499"/>
      <c r="F68" s="375"/>
    </row>
    <row r="69" spans="1:6" ht="12" customHeight="1">
      <c r="A69" s="150"/>
      <c r="B69" s="81" t="s">
        <v>391</v>
      </c>
      <c r="C69" s="199" t="s">
        <v>228</v>
      </c>
      <c r="D69" s="236"/>
      <c r="E69" s="499"/>
      <c r="F69" s="375"/>
    </row>
    <row r="70" spans="1:6" ht="12" customHeight="1">
      <c r="A70" s="150"/>
      <c r="B70" s="81" t="s">
        <v>401</v>
      </c>
      <c r="C70" s="199" t="s">
        <v>360</v>
      </c>
      <c r="D70" s="235"/>
      <c r="E70" s="288"/>
      <c r="F70" s="375"/>
    </row>
    <row r="71" spans="1:6" ht="12" customHeight="1">
      <c r="A71" s="150"/>
      <c r="B71" s="81" t="s">
        <v>402</v>
      </c>
      <c r="C71" s="200" t="s">
        <v>11</v>
      </c>
      <c r="D71" s="236"/>
      <c r="E71" s="499"/>
      <c r="F71" s="43"/>
    </row>
    <row r="72" spans="1:6" ht="12" customHeight="1">
      <c r="A72" s="150"/>
      <c r="B72" s="81" t="s">
        <v>403</v>
      </c>
      <c r="C72" s="213" t="s">
        <v>354</v>
      </c>
      <c r="D72" s="236"/>
      <c r="E72" s="499"/>
      <c r="F72" s="375"/>
    </row>
    <row r="73" spans="1:6" ht="12" customHeight="1">
      <c r="A73" s="150"/>
      <c r="B73" s="81" t="s">
        <v>404</v>
      </c>
      <c r="C73" s="213" t="s">
        <v>12</v>
      </c>
      <c r="D73" s="236"/>
      <c r="E73" s="499"/>
      <c r="F73" s="375"/>
    </row>
    <row r="74" spans="1:6" ht="12" customHeight="1">
      <c r="A74" s="150"/>
      <c r="B74" s="81" t="s">
        <v>405</v>
      </c>
      <c r="C74" s="213" t="s">
        <v>355</v>
      </c>
      <c r="D74" s="236"/>
      <c r="E74" s="499"/>
      <c r="F74" s="375"/>
    </row>
    <row r="75" spans="1:6" ht="12" customHeight="1">
      <c r="A75" s="150"/>
      <c r="B75" s="81" t="s">
        <v>406</v>
      </c>
      <c r="C75" s="201" t="s">
        <v>13</v>
      </c>
      <c r="D75" s="236"/>
      <c r="E75" s="499"/>
      <c r="F75" s="375"/>
    </row>
    <row r="76" spans="1:6" ht="12" customHeight="1">
      <c r="A76" s="150"/>
      <c r="B76" s="81" t="s">
        <v>407</v>
      </c>
      <c r="C76" s="202" t="s">
        <v>14</v>
      </c>
      <c r="D76" s="236"/>
      <c r="E76" s="499"/>
      <c r="F76" s="375"/>
    </row>
    <row r="77" spans="1:6" ht="12" customHeight="1" thickBot="1">
      <c r="A77" s="151"/>
      <c r="B77" s="81" t="s">
        <v>408</v>
      </c>
      <c r="C77" s="203" t="s">
        <v>15</v>
      </c>
      <c r="D77" s="237"/>
      <c r="E77" s="500"/>
      <c r="F77" s="376"/>
    </row>
    <row r="78" spans="1:6" ht="12" customHeight="1" thickBot="1">
      <c r="A78" s="111" t="s">
        <v>62</v>
      </c>
      <c r="B78" s="14"/>
      <c r="C78" s="204" t="s">
        <v>409</v>
      </c>
      <c r="D78" s="229">
        <f>SUM(D79:D81)</f>
        <v>0</v>
      </c>
      <c r="E78" s="292">
        <v>0</v>
      </c>
      <c r="F78" s="377"/>
    </row>
    <row r="79" spans="1:6" s="50" customFormat="1" ht="12" customHeight="1">
      <c r="A79" s="196"/>
      <c r="B79" s="84" t="s">
        <v>159</v>
      </c>
      <c r="C79" s="261" t="s">
        <v>16</v>
      </c>
      <c r="D79" s="280"/>
      <c r="E79" s="488"/>
      <c r="F79" s="381"/>
    </row>
    <row r="80" spans="1:6" ht="12" customHeight="1">
      <c r="A80" s="150"/>
      <c r="B80" s="81" t="s">
        <v>160</v>
      </c>
      <c r="C80" s="209" t="s">
        <v>230</v>
      </c>
      <c r="D80" s="235"/>
      <c r="E80" s="288"/>
      <c r="F80" s="43"/>
    </row>
    <row r="81" spans="1:11" ht="12" customHeight="1">
      <c r="A81" s="150"/>
      <c r="B81" s="81" t="s">
        <v>161</v>
      </c>
      <c r="C81" s="209" t="s">
        <v>313</v>
      </c>
      <c r="D81" s="235"/>
      <c r="E81" s="288"/>
      <c r="F81" s="43"/>
    </row>
    <row r="82" spans="1:11" ht="12" customHeight="1">
      <c r="A82" s="150"/>
      <c r="B82" s="81" t="s">
        <v>162</v>
      </c>
      <c r="C82" s="209" t="s">
        <v>17</v>
      </c>
      <c r="D82" s="235"/>
      <c r="E82" s="288"/>
      <c r="F82" s="43"/>
    </row>
    <row r="83" spans="1:11" ht="12" customHeight="1">
      <c r="A83" s="150"/>
      <c r="B83" s="81" t="s">
        <v>163</v>
      </c>
      <c r="C83" s="213" t="s">
        <v>22</v>
      </c>
      <c r="D83" s="235"/>
      <c r="E83" s="288"/>
      <c r="F83" s="43"/>
    </row>
    <row r="84" spans="1:11" ht="12" customHeight="1">
      <c r="A84" s="150"/>
      <c r="B84" s="81" t="s">
        <v>172</v>
      </c>
      <c r="C84" s="213" t="s">
        <v>21</v>
      </c>
      <c r="D84" s="235"/>
      <c r="E84" s="288"/>
      <c r="F84" s="43"/>
    </row>
    <row r="85" spans="1:11" ht="12" customHeight="1">
      <c r="A85" s="150"/>
      <c r="B85" s="81" t="s">
        <v>174</v>
      </c>
      <c r="C85" s="213" t="s">
        <v>20</v>
      </c>
      <c r="D85" s="235"/>
      <c r="E85" s="288"/>
      <c r="F85" s="43"/>
    </row>
    <row r="86" spans="1:11" s="50" customFormat="1" ht="12" customHeight="1">
      <c r="A86" s="150"/>
      <c r="B86" s="81" t="s">
        <v>231</v>
      </c>
      <c r="C86" s="213" t="s">
        <v>19</v>
      </c>
      <c r="D86" s="235"/>
      <c r="E86" s="288"/>
      <c r="F86" s="43"/>
    </row>
    <row r="87" spans="1:11" ht="26.25" customHeight="1">
      <c r="A87" s="150"/>
      <c r="B87" s="81" t="s">
        <v>232</v>
      </c>
      <c r="C87" s="213" t="s">
        <v>18</v>
      </c>
      <c r="D87" s="235"/>
      <c r="E87" s="288"/>
      <c r="F87" s="43"/>
      <c r="K87" s="161"/>
    </row>
    <row r="88" spans="1:11" ht="21" customHeight="1">
      <c r="A88" s="150"/>
      <c r="B88" s="81" t="s">
        <v>233</v>
      </c>
      <c r="C88" s="383" t="s">
        <v>23</v>
      </c>
      <c r="D88" s="235"/>
      <c r="E88" s="288"/>
      <c r="F88" s="43"/>
    </row>
    <row r="89" spans="1:11" ht="12" customHeight="1" thickBot="1">
      <c r="A89" s="197"/>
      <c r="B89" s="85" t="s">
        <v>361</v>
      </c>
      <c r="C89" s="265" t="s">
        <v>362</v>
      </c>
      <c r="D89" s="235"/>
      <c r="E89" s="489"/>
      <c r="F89" s="289"/>
    </row>
    <row r="90" spans="1:11" ht="12" customHeight="1" thickBot="1">
      <c r="A90" s="422" t="s">
        <v>63</v>
      </c>
      <c r="B90" s="423"/>
      <c r="C90" s="214" t="s">
        <v>24</v>
      </c>
      <c r="D90" s="238">
        <f>+D91+D92</f>
        <v>0</v>
      </c>
      <c r="E90" s="573">
        <v>0</v>
      </c>
      <c r="F90" s="384"/>
    </row>
    <row r="91" spans="1:11" s="50" customFormat="1" ht="12" customHeight="1">
      <c r="A91" s="196"/>
      <c r="B91" s="84" t="s">
        <v>133</v>
      </c>
      <c r="C91" s="215" t="s">
        <v>107</v>
      </c>
      <c r="D91" s="257"/>
      <c r="E91" s="293"/>
      <c r="F91" s="381"/>
    </row>
    <row r="92" spans="1:11" s="50" customFormat="1" ht="12" customHeight="1" thickBot="1">
      <c r="A92" s="197"/>
      <c r="B92" s="85" t="s">
        <v>134</v>
      </c>
      <c r="C92" s="216" t="s">
        <v>108</v>
      </c>
      <c r="D92" s="226"/>
      <c r="E92" s="503"/>
      <c r="F92" s="289"/>
    </row>
    <row r="93" spans="1:11" s="50" customFormat="1" ht="12" customHeight="1" thickBot="1">
      <c r="A93" s="217" t="s">
        <v>64</v>
      </c>
      <c r="B93" s="218"/>
      <c r="C93" s="207" t="s">
        <v>318</v>
      </c>
      <c r="D93" s="273"/>
      <c r="E93" s="299"/>
      <c r="F93" s="377"/>
    </row>
    <row r="94" spans="1:11" s="50" customFormat="1" ht="12" customHeight="1" thickBot="1">
      <c r="A94" s="111" t="s">
        <v>65</v>
      </c>
      <c r="B94" s="97"/>
      <c r="C94" s="266" t="s">
        <v>272</v>
      </c>
      <c r="D94" s="193"/>
      <c r="E94" s="438"/>
      <c r="F94" s="194"/>
    </row>
    <row r="95" spans="1:11" s="50" customFormat="1" ht="12" customHeight="1" thickBot="1">
      <c r="A95" s="111" t="s">
        <v>66</v>
      </c>
      <c r="B95" s="14"/>
      <c r="C95" s="186" t="s">
        <v>25</v>
      </c>
      <c r="D95" s="239">
        <f>+D63+D78+D90+D93+D94</f>
        <v>4045</v>
      </c>
      <c r="E95" s="501">
        <v>4045</v>
      </c>
      <c r="F95" s="194">
        <v>4045</v>
      </c>
    </row>
    <row r="96" spans="1:11" s="50" customFormat="1" ht="12" customHeight="1" thickBot="1">
      <c r="A96" s="111" t="s">
        <v>67</v>
      </c>
      <c r="B96" s="14"/>
      <c r="C96" s="186" t="s">
        <v>28</v>
      </c>
      <c r="D96" s="192">
        <f>+D97+D98</f>
        <v>0</v>
      </c>
      <c r="E96" s="291">
        <v>0</v>
      </c>
      <c r="F96" s="382"/>
    </row>
    <row r="97" spans="1:6" ht="12.75" customHeight="1">
      <c r="A97" s="149"/>
      <c r="B97" s="81" t="s">
        <v>271</v>
      </c>
      <c r="C97" s="261" t="s">
        <v>27</v>
      </c>
      <c r="D97" s="189"/>
      <c r="E97" s="502"/>
      <c r="F97" s="381"/>
    </row>
    <row r="98" spans="1:6" ht="12" customHeight="1" thickBot="1">
      <c r="A98" s="151"/>
      <c r="B98" s="87" t="s">
        <v>148</v>
      </c>
      <c r="C98" s="262" t="s">
        <v>26</v>
      </c>
      <c r="D98" s="191"/>
      <c r="E98" s="503"/>
      <c r="F98" s="376"/>
    </row>
    <row r="99" spans="1:6" ht="15" customHeight="1" thickBot="1">
      <c r="A99" s="111" t="s">
        <v>68</v>
      </c>
      <c r="B99" s="136"/>
      <c r="C99" s="186" t="s">
        <v>273</v>
      </c>
      <c r="D99" s="240">
        <f>+D95+D96</f>
        <v>4045</v>
      </c>
      <c r="E99" s="440">
        <v>4045</v>
      </c>
      <c r="F99" s="194">
        <v>4045</v>
      </c>
    </row>
    <row r="100" spans="1:6" ht="13.5" thickBot="1">
      <c r="A100" s="267"/>
      <c r="B100" s="268"/>
      <c r="C100" s="268"/>
      <c r="D100" s="269"/>
      <c r="E100" s="269"/>
      <c r="F100" s="378"/>
    </row>
    <row r="101" spans="1:6" ht="15" customHeight="1" thickBot="1">
      <c r="A101" s="155" t="s">
        <v>251</v>
      </c>
      <c r="B101" s="156"/>
      <c r="C101" s="157"/>
      <c r="D101" s="77">
        <v>0</v>
      </c>
      <c r="E101" s="441">
        <v>0</v>
      </c>
      <c r="F101" s="379"/>
    </row>
    <row r="102" spans="1:6" ht="14.25" customHeight="1" thickBot="1">
      <c r="A102" s="155" t="s">
        <v>252</v>
      </c>
      <c r="B102" s="156"/>
      <c r="C102" s="157"/>
      <c r="D102" s="77">
        <v>0</v>
      </c>
      <c r="E102" s="441">
        <v>0</v>
      </c>
      <c r="F102" s="380"/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1:K102"/>
  <sheetViews>
    <sheetView zoomScale="115" zoomScaleNormal="100" workbookViewId="0">
      <selection activeCell="D1" sqref="D1"/>
    </sheetView>
  </sheetViews>
  <sheetFormatPr defaultRowHeight="12.75"/>
  <cols>
    <col min="1" max="1" width="5.33203125" style="270" customWidth="1"/>
    <col min="2" max="2" width="8.33203125" style="271" customWidth="1"/>
    <col min="3" max="3" width="56.5" style="271" customWidth="1"/>
    <col min="4" max="5" width="11.1640625" style="272" customWidth="1"/>
    <col min="6" max="6" width="11.5" style="3" customWidth="1"/>
    <col min="7" max="16384" width="9.33203125" style="3"/>
  </cols>
  <sheetData>
    <row r="1" spans="1:6" s="1" customFormat="1" ht="16.5" customHeight="1" thickBot="1">
      <c r="A1" s="113"/>
      <c r="B1" s="114"/>
      <c r="C1" s="115"/>
      <c r="D1" s="160" t="s">
        <v>647</v>
      </c>
      <c r="E1" s="160"/>
    </row>
    <row r="2" spans="1:6" s="46" customFormat="1" ht="25.5" customHeight="1">
      <c r="A2" s="856" t="s">
        <v>270</v>
      </c>
      <c r="B2" s="857"/>
      <c r="C2" s="365" t="s">
        <v>398</v>
      </c>
      <c r="D2" s="366"/>
      <c r="E2" s="366"/>
      <c r="F2" s="366" t="s">
        <v>97</v>
      </c>
    </row>
    <row r="3" spans="1:6" s="46" customFormat="1" ht="16.5" thickBot="1">
      <c r="A3" s="300" t="s">
        <v>246</v>
      </c>
      <c r="B3" s="367"/>
      <c r="C3" s="368" t="s">
        <v>417</v>
      </c>
      <c r="D3" s="369"/>
      <c r="E3" s="369"/>
      <c r="F3" s="369">
        <v>8</v>
      </c>
    </row>
    <row r="4" spans="1:6" s="47" customFormat="1" ht="15.95" customHeight="1" thickBot="1">
      <c r="A4" s="370"/>
      <c r="B4" s="370"/>
      <c r="C4" s="370"/>
      <c r="D4" s="311"/>
      <c r="E4" s="311"/>
      <c r="F4" s="119" t="s">
        <v>607</v>
      </c>
    </row>
    <row r="5" spans="1:6" ht="40.5" customHeight="1" thickBot="1">
      <c r="A5" s="860" t="s">
        <v>248</v>
      </c>
      <c r="B5" s="861"/>
      <c r="C5" s="363" t="s">
        <v>99</v>
      </c>
      <c r="D5" s="364" t="s">
        <v>100</v>
      </c>
      <c r="E5" s="303" t="s">
        <v>491</v>
      </c>
      <c r="F5" s="304" t="s">
        <v>492</v>
      </c>
    </row>
    <row r="6" spans="1:6" s="41" customFormat="1" ht="12.95" customHeight="1" thickBot="1">
      <c r="A6" s="106">
        <v>1</v>
      </c>
      <c r="B6" s="107">
        <v>2</v>
      </c>
      <c r="C6" s="107">
        <v>3</v>
      </c>
      <c r="D6" s="108">
        <v>4</v>
      </c>
      <c r="E6" s="108">
        <v>5</v>
      </c>
      <c r="F6" s="108">
        <v>6</v>
      </c>
    </row>
    <row r="7" spans="1:6" s="41" customFormat="1" ht="15.95" customHeight="1" thickBot="1">
      <c r="A7" s="122"/>
      <c r="B7" s="123"/>
      <c r="C7" s="123" t="s">
        <v>101</v>
      </c>
      <c r="D7" s="222"/>
      <c r="E7" s="282"/>
      <c r="F7" s="282"/>
    </row>
    <row r="8" spans="1:6" s="41" customFormat="1" ht="12" customHeight="1" thickBot="1">
      <c r="A8" s="106" t="s">
        <v>61</v>
      </c>
      <c r="B8" s="125"/>
      <c r="C8" s="186" t="s">
        <v>249</v>
      </c>
      <c r="D8" s="192">
        <f>+D9+D14</f>
        <v>400</v>
      </c>
      <c r="E8" s="192">
        <v>400</v>
      </c>
      <c r="F8" s="192">
        <v>400</v>
      </c>
    </row>
    <row r="9" spans="1:6" s="48" customFormat="1" ht="12" customHeight="1" thickBot="1">
      <c r="A9" s="106" t="s">
        <v>62</v>
      </c>
      <c r="B9" s="125"/>
      <c r="C9" s="207" t="s">
        <v>3</v>
      </c>
      <c r="D9" s="192">
        <f>SUM(D10:D13)</f>
        <v>0</v>
      </c>
      <c r="E9" s="192">
        <v>0</v>
      </c>
      <c r="F9" s="192"/>
    </row>
    <row r="10" spans="1:6" s="49" customFormat="1" ht="12" customHeight="1">
      <c r="A10" s="127"/>
      <c r="B10" s="128" t="s">
        <v>159</v>
      </c>
      <c r="C10" s="208" t="s">
        <v>103</v>
      </c>
      <c r="D10" s="190"/>
      <c r="E10" s="190"/>
      <c r="F10" s="190"/>
    </row>
    <row r="11" spans="1:6" s="49" customFormat="1" ht="12" customHeight="1">
      <c r="A11" s="127"/>
      <c r="B11" s="128" t="s">
        <v>160</v>
      </c>
      <c r="C11" s="209" t="s">
        <v>132</v>
      </c>
      <c r="D11" s="190"/>
      <c r="E11" s="190"/>
      <c r="F11" s="190"/>
    </row>
    <row r="12" spans="1:6" s="49" customFormat="1" ht="12" customHeight="1">
      <c r="A12" s="127"/>
      <c r="B12" s="128" t="s">
        <v>161</v>
      </c>
      <c r="C12" s="209" t="s">
        <v>188</v>
      </c>
      <c r="D12" s="190"/>
      <c r="E12" s="190"/>
      <c r="F12" s="190"/>
    </row>
    <row r="13" spans="1:6" s="49" customFormat="1" ht="12" customHeight="1" thickBot="1">
      <c r="A13" s="127"/>
      <c r="B13" s="128" t="s">
        <v>162</v>
      </c>
      <c r="C13" s="210" t="s">
        <v>189</v>
      </c>
      <c r="D13" s="190"/>
      <c r="E13" s="190"/>
      <c r="F13" s="190"/>
    </row>
    <row r="14" spans="1:6" s="48" customFormat="1" ht="12" customHeight="1" thickBot="1">
      <c r="A14" s="106" t="s">
        <v>63</v>
      </c>
      <c r="B14" s="125"/>
      <c r="C14" s="207" t="s">
        <v>190</v>
      </c>
      <c r="D14" s="192">
        <f>SUM(D15:D22)</f>
        <v>400</v>
      </c>
      <c r="E14" s="192">
        <v>400</v>
      </c>
      <c r="F14" s="192">
        <v>400</v>
      </c>
    </row>
    <row r="15" spans="1:6" s="48" customFormat="1" ht="12" customHeight="1">
      <c r="A15" s="129"/>
      <c r="B15" s="128" t="s">
        <v>133</v>
      </c>
      <c r="C15" s="208" t="s">
        <v>195</v>
      </c>
      <c r="D15" s="223"/>
      <c r="E15" s="223"/>
      <c r="F15" s="223"/>
    </row>
    <row r="16" spans="1:6" s="48" customFormat="1" ht="12" customHeight="1">
      <c r="A16" s="127"/>
      <c r="B16" s="128" t="s">
        <v>134</v>
      </c>
      <c r="C16" s="209" t="s">
        <v>196</v>
      </c>
      <c r="D16" s="190"/>
      <c r="E16" s="190"/>
      <c r="F16" s="190"/>
    </row>
    <row r="17" spans="1:6" s="48" customFormat="1" ht="12" customHeight="1">
      <c r="A17" s="127"/>
      <c r="B17" s="128" t="s">
        <v>135</v>
      </c>
      <c r="C17" s="209" t="s">
        <v>197</v>
      </c>
      <c r="D17" s="190"/>
      <c r="E17" s="190"/>
      <c r="F17" s="190"/>
    </row>
    <row r="18" spans="1:6" s="48" customFormat="1" ht="12" customHeight="1">
      <c r="A18" s="127"/>
      <c r="B18" s="128" t="s">
        <v>136</v>
      </c>
      <c r="C18" s="209" t="s">
        <v>198</v>
      </c>
      <c r="D18" s="190"/>
      <c r="E18" s="190"/>
      <c r="F18" s="190"/>
    </row>
    <row r="19" spans="1:6" s="48" customFormat="1" ht="12" customHeight="1">
      <c r="A19" s="127"/>
      <c r="B19" s="128" t="s">
        <v>191</v>
      </c>
      <c r="C19" s="209" t="s">
        <v>199</v>
      </c>
      <c r="D19" s="190"/>
      <c r="E19" s="190"/>
      <c r="F19" s="190"/>
    </row>
    <row r="20" spans="1:6" s="48" customFormat="1" ht="12" customHeight="1">
      <c r="A20" s="130"/>
      <c r="B20" s="128" t="s">
        <v>192</v>
      </c>
      <c r="C20" s="209" t="s">
        <v>276</v>
      </c>
      <c r="D20" s="224"/>
      <c r="E20" s="224"/>
      <c r="F20" s="224"/>
    </row>
    <row r="21" spans="1:6" s="49" customFormat="1" ht="12" customHeight="1">
      <c r="A21" s="127"/>
      <c r="B21" s="128" t="s">
        <v>193</v>
      </c>
      <c r="C21" s="209" t="s">
        <v>201</v>
      </c>
      <c r="D21" s="190">
        <v>400</v>
      </c>
      <c r="E21" s="190">
        <v>400</v>
      </c>
      <c r="F21" s="190">
        <v>400</v>
      </c>
    </row>
    <row r="22" spans="1:6" s="49" customFormat="1" ht="12" customHeight="1" thickBot="1">
      <c r="A22" s="131"/>
      <c r="B22" s="132" t="s">
        <v>194</v>
      </c>
      <c r="C22" s="210" t="s">
        <v>202</v>
      </c>
      <c r="D22" s="191"/>
      <c r="E22" s="191"/>
      <c r="F22" s="191"/>
    </row>
    <row r="23" spans="1:6" s="49" customFormat="1" ht="12" customHeight="1" thickBot="1">
      <c r="A23" s="106" t="s">
        <v>64</v>
      </c>
      <c r="B23" s="133"/>
      <c r="C23" s="207" t="s">
        <v>277</v>
      </c>
      <c r="D23" s="193"/>
      <c r="E23" s="193"/>
      <c r="F23" s="193"/>
    </row>
    <row r="24" spans="1:6" s="48" customFormat="1" ht="12" customHeight="1" thickBot="1">
      <c r="A24" s="106" t="s">
        <v>65</v>
      </c>
      <c r="B24" s="125"/>
      <c r="C24" s="207" t="s">
        <v>4</v>
      </c>
      <c r="D24" s="192">
        <f>D25</f>
        <v>0</v>
      </c>
      <c r="E24" s="192">
        <v>0</v>
      </c>
      <c r="F24" s="192"/>
    </row>
    <row r="25" spans="1:6" s="49" customFormat="1" ht="12" customHeight="1">
      <c r="A25" s="127"/>
      <c r="B25" s="128" t="s">
        <v>137</v>
      </c>
      <c r="C25" s="208" t="s">
        <v>5</v>
      </c>
      <c r="D25" s="44"/>
      <c r="E25" s="44"/>
      <c r="F25" s="44"/>
    </row>
    <row r="26" spans="1:6" s="49" customFormat="1" ht="12" customHeight="1">
      <c r="A26" s="127"/>
      <c r="B26" s="128" t="s">
        <v>138</v>
      </c>
      <c r="C26" s="209" t="s">
        <v>212</v>
      </c>
      <c r="D26" s="44"/>
      <c r="E26" s="44"/>
      <c r="F26" s="44"/>
    </row>
    <row r="27" spans="1:6" s="49" customFormat="1" ht="12" customHeight="1">
      <c r="A27" s="127"/>
      <c r="B27" s="128" t="s">
        <v>139</v>
      </c>
      <c r="C27" s="209" t="s">
        <v>142</v>
      </c>
      <c r="D27" s="44"/>
      <c r="E27" s="44"/>
      <c r="F27" s="44"/>
    </row>
    <row r="28" spans="1:6" s="49" customFormat="1" ht="12" customHeight="1">
      <c r="A28" s="127"/>
      <c r="B28" s="128" t="s">
        <v>205</v>
      </c>
      <c r="C28" s="209" t="s">
        <v>213</v>
      </c>
      <c r="D28" s="44"/>
      <c r="E28" s="44"/>
      <c r="F28" s="44"/>
    </row>
    <row r="29" spans="1:6" s="49" customFormat="1" ht="12" customHeight="1">
      <c r="A29" s="127"/>
      <c r="B29" s="128" t="s">
        <v>206</v>
      </c>
      <c r="C29" s="209" t="s">
        <v>214</v>
      </c>
      <c r="D29" s="44"/>
      <c r="E29" s="44"/>
      <c r="F29" s="44"/>
    </row>
    <row r="30" spans="1:6" s="49" customFormat="1" ht="12" customHeight="1">
      <c r="A30" s="127"/>
      <c r="B30" s="128" t="s">
        <v>207</v>
      </c>
      <c r="C30" s="209" t="s">
        <v>215</v>
      </c>
      <c r="D30" s="44"/>
      <c r="E30" s="44"/>
      <c r="F30" s="44"/>
    </row>
    <row r="31" spans="1:6" s="49" customFormat="1" ht="12" customHeight="1">
      <c r="A31" s="127"/>
      <c r="B31" s="128" t="s">
        <v>208</v>
      </c>
      <c r="C31" s="209" t="s">
        <v>278</v>
      </c>
      <c r="D31" s="44"/>
      <c r="E31" s="44"/>
      <c r="F31" s="44"/>
    </row>
    <row r="32" spans="1:6" s="49" customFormat="1" ht="12" customHeight="1" thickBot="1">
      <c r="A32" s="131"/>
      <c r="B32" s="132" t="s">
        <v>209</v>
      </c>
      <c r="C32" s="211" t="s">
        <v>250</v>
      </c>
      <c r="D32" s="225"/>
      <c r="E32" s="225"/>
      <c r="F32" s="225"/>
    </row>
    <row r="33" spans="1:6" s="49" customFormat="1" ht="12" customHeight="1" thickBot="1">
      <c r="A33" s="111" t="s">
        <v>66</v>
      </c>
      <c r="B33" s="78"/>
      <c r="C33" s="186" t="s">
        <v>352</v>
      </c>
      <c r="D33" s="192">
        <f>+D34+D40</f>
        <v>0</v>
      </c>
      <c r="E33" s="192">
        <v>0</v>
      </c>
      <c r="F33" s="192"/>
    </row>
    <row r="34" spans="1:6" s="49" customFormat="1" ht="12" customHeight="1">
      <c r="A34" s="129"/>
      <c r="B34" s="84" t="s">
        <v>140</v>
      </c>
      <c r="C34" s="260" t="s">
        <v>343</v>
      </c>
      <c r="D34" s="243">
        <f>SUM(D35:D39)</f>
        <v>0</v>
      </c>
      <c r="E34" s="243">
        <v>0</v>
      </c>
      <c r="F34" s="243"/>
    </row>
    <row r="35" spans="1:6" s="49" customFormat="1" ht="12" customHeight="1">
      <c r="A35" s="127"/>
      <c r="B35" s="81" t="s">
        <v>143</v>
      </c>
      <c r="C35" s="209" t="s">
        <v>279</v>
      </c>
      <c r="D35" s="190"/>
      <c r="E35" s="190"/>
      <c r="F35" s="190"/>
    </row>
    <row r="36" spans="1:6" s="49" customFormat="1" ht="12" customHeight="1">
      <c r="A36" s="127"/>
      <c r="B36" s="81" t="s">
        <v>144</v>
      </c>
      <c r="C36" s="209" t="s">
        <v>280</v>
      </c>
      <c r="D36" s="190"/>
      <c r="E36" s="190"/>
      <c r="F36" s="190"/>
    </row>
    <row r="37" spans="1:6" s="49" customFormat="1" ht="12" customHeight="1">
      <c r="A37" s="127"/>
      <c r="B37" s="81" t="s">
        <v>145</v>
      </c>
      <c r="C37" s="209" t="s">
        <v>281</v>
      </c>
      <c r="D37" s="190"/>
      <c r="E37" s="190"/>
      <c r="F37" s="190"/>
    </row>
    <row r="38" spans="1:6" s="49" customFormat="1" ht="12" customHeight="1">
      <c r="A38" s="127"/>
      <c r="B38" s="81" t="s">
        <v>146</v>
      </c>
      <c r="C38" s="209" t="s">
        <v>282</v>
      </c>
      <c r="D38" s="190"/>
      <c r="E38" s="190"/>
      <c r="F38" s="190"/>
    </row>
    <row r="39" spans="1:6" s="49" customFormat="1" ht="12" customHeight="1">
      <c r="A39" s="127"/>
      <c r="B39" s="81" t="s">
        <v>217</v>
      </c>
      <c r="C39" s="209" t="s">
        <v>344</v>
      </c>
      <c r="D39" s="190"/>
      <c r="E39" s="190"/>
      <c r="F39" s="190"/>
    </row>
    <row r="40" spans="1:6" s="49" customFormat="1" ht="12" customHeight="1">
      <c r="A40" s="127"/>
      <c r="B40" s="81" t="s">
        <v>141</v>
      </c>
      <c r="C40" s="212" t="s">
        <v>345</v>
      </c>
      <c r="D40" s="242">
        <f>SUM(D41:D45)</f>
        <v>0</v>
      </c>
      <c r="E40" s="242">
        <v>0</v>
      </c>
      <c r="F40" s="242"/>
    </row>
    <row r="41" spans="1:6" s="49" customFormat="1" ht="12" customHeight="1">
      <c r="A41" s="127"/>
      <c r="B41" s="81" t="s">
        <v>149</v>
      </c>
      <c r="C41" s="209" t="s">
        <v>279</v>
      </c>
      <c r="D41" s="190"/>
      <c r="E41" s="190"/>
      <c r="F41" s="190"/>
    </row>
    <row r="42" spans="1:6" s="49" customFormat="1" ht="12" customHeight="1">
      <c r="A42" s="127"/>
      <c r="B42" s="81" t="s">
        <v>150</v>
      </c>
      <c r="C42" s="209" t="s">
        <v>280</v>
      </c>
      <c r="D42" s="190"/>
      <c r="E42" s="190"/>
      <c r="F42" s="190"/>
    </row>
    <row r="43" spans="1:6" s="49" customFormat="1" ht="12" customHeight="1">
      <c r="A43" s="127"/>
      <c r="B43" s="81" t="s">
        <v>151</v>
      </c>
      <c r="C43" s="209" t="s">
        <v>281</v>
      </c>
      <c r="D43" s="190"/>
      <c r="E43" s="190"/>
      <c r="F43" s="190"/>
    </row>
    <row r="44" spans="1:6" s="49" customFormat="1" ht="12" customHeight="1">
      <c r="A44" s="127"/>
      <c r="B44" s="81" t="s">
        <v>152</v>
      </c>
      <c r="C44" s="209" t="s">
        <v>282</v>
      </c>
      <c r="D44" s="190"/>
      <c r="E44" s="190"/>
      <c r="F44" s="190"/>
    </row>
    <row r="45" spans="1:6" s="49" customFormat="1" ht="12" customHeight="1" thickBot="1">
      <c r="A45" s="134"/>
      <c r="B45" s="85" t="s">
        <v>218</v>
      </c>
      <c r="C45" s="210" t="s">
        <v>346</v>
      </c>
      <c r="D45" s="226"/>
      <c r="E45" s="226"/>
      <c r="F45" s="226"/>
    </row>
    <row r="46" spans="1:6" s="48" customFormat="1" ht="12" customHeight="1" thickBot="1">
      <c r="A46" s="111" t="s">
        <v>67</v>
      </c>
      <c r="B46" s="125"/>
      <c r="C46" s="207" t="s">
        <v>283</v>
      </c>
      <c r="D46" s="192">
        <f>+D47+D48</f>
        <v>0</v>
      </c>
      <c r="E46" s="192">
        <v>0</v>
      </c>
      <c r="F46" s="192"/>
    </row>
    <row r="47" spans="1:6" s="49" customFormat="1" ht="12" customHeight="1">
      <c r="A47" s="127"/>
      <c r="B47" s="81" t="s">
        <v>147</v>
      </c>
      <c r="C47" s="208" t="s">
        <v>180</v>
      </c>
      <c r="D47" s="190"/>
      <c r="E47" s="190"/>
      <c r="F47" s="190"/>
    </row>
    <row r="48" spans="1:6" s="49" customFormat="1" ht="12" customHeight="1" thickBot="1">
      <c r="A48" s="127"/>
      <c r="B48" s="81" t="s">
        <v>148</v>
      </c>
      <c r="C48" s="210" t="s">
        <v>7</v>
      </c>
      <c r="D48" s="190"/>
      <c r="E48" s="190"/>
      <c r="F48" s="190"/>
    </row>
    <row r="49" spans="1:6" s="49" customFormat="1" ht="12" customHeight="1" thickBot="1">
      <c r="A49" s="106" t="s">
        <v>68</v>
      </c>
      <c r="B49" s="125"/>
      <c r="C49" s="207" t="s">
        <v>6</v>
      </c>
      <c r="D49" s="192">
        <f>+D50+D51+D53+D52</f>
        <v>0</v>
      </c>
      <c r="E49" s="192">
        <v>0</v>
      </c>
      <c r="F49" s="192"/>
    </row>
    <row r="50" spans="1:6" s="49" customFormat="1" ht="12" customHeight="1">
      <c r="A50" s="135"/>
      <c r="B50" s="81" t="s">
        <v>222</v>
      </c>
      <c r="C50" s="208" t="s">
        <v>220</v>
      </c>
      <c r="D50" s="189"/>
      <c r="E50" s="189"/>
      <c r="F50" s="189"/>
    </row>
    <row r="51" spans="1:6" s="49" customFormat="1" ht="12" customHeight="1">
      <c r="A51" s="135"/>
      <c r="B51" s="81" t="s">
        <v>223</v>
      </c>
      <c r="C51" s="209" t="s">
        <v>221</v>
      </c>
      <c r="D51" s="189"/>
      <c r="E51" s="189"/>
      <c r="F51" s="189"/>
    </row>
    <row r="52" spans="1:6" s="49" customFormat="1" ht="12" customHeight="1">
      <c r="A52" s="135"/>
      <c r="B52" s="81" t="s">
        <v>332</v>
      </c>
      <c r="C52" s="211" t="s">
        <v>357</v>
      </c>
      <c r="D52" s="189"/>
      <c r="E52" s="189"/>
      <c r="F52" s="189"/>
    </row>
    <row r="53" spans="1:6" s="49" customFormat="1" ht="12" customHeight="1" thickBot="1">
      <c r="A53" s="127"/>
      <c r="B53" s="81" t="s">
        <v>356</v>
      </c>
      <c r="C53" s="211" t="s">
        <v>285</v>
      </c>
      <c r="D53" s="190"/>
      <c r="E53" s="190"/>
      <c r="F53" s="190"/>
    </row>
    <row r="54" spans="1:6" s="49" customFormat="1" ht="12" customHeight="1" thickBot="1">
      <c r="A54" s="111" t="s">
        <v>69</v>
      </c>
      <c r="B54" s="136"/>
      <c r="C54" s="186" t="s">
        <v>286</v>
      </c>
      <c r="D54" s="227"/>
      <c r="E54" s="227"/>
      <c r="F54" s="227"/>
    </row>
    <row r="55" spans="1:6" s="48" customFormat="1" ht="12" customHeight="1" thickBot="1">
      <c r="A55" s="137" t="s">
        <v>70</v>
      </c>
      <c r="B55" s="138"/>
      <c r="C55" s="186" t="s">
        <v>353</v>
      </c>
      <c r="D55" s="228">
        <f>+D9+D14+D23+D24+D33+D46+D49+D54</f>
        <v>400</v>
      </c>
      <c r="E55" s="228">
        <v>400</v>
      </c>
      <c r="F55" s="228">
        <v>400</v>
      </c>
    </row>
    <row r="56" spans="1:6" s="48" customFormat="1" ht="12" customHeight="1" thickBot="1">
      <c r="A56" s="106" t="s">
        <v>71</v>
      </c>
      <c r="B56" s="86"/>
      <c r="C56" s="186" t="s">
        <v>288</v>
      </c>
      <c r="D56" s="229">
        <f>+D57+D58</f>
        <v>49502</v>
      </c>
      <c r="E56" s="229">
        <v>49502</v>
      </c>
      <c r="F56" s="229">
        <v>49502</v>
      </c>
    </row>
    <row r="57" spans="1:6" s="48" customFormat="1" ht="12" customHeight="1">
      <c r="A57" s="129"/>
      <c r="B57" s="84" t="s">
        <v>182</v>
      </c>
      <c r="C57" s="261" t="s">
        <v>8</v>
      </c>
      <c r="D57" s="230"/>
      <c r="E57" s="230"/>
      <c r="F57" s="230"/>
    </row>
    <row r="58" spans="1:6" s="48" customFormat="1" ht="12" customHeight="1" thickBot="1">
      <c r="A58" s="134"/>
      <c r="B58" s="85" t="s">
        <v>183</v>
      </c>
      <c r="C58" s="262" t="s">
        <v>9</v>
      </c>
      <c r="D58" s="45">
        <v>49502</v>
      </c>
      <c r="E58" s="45">
        <v>49502</v>
      </c>
      <c r="F58" s="45"/>
    </row>
    <row r="59" spans="1:6" s="49" customFormat="1" ht="12" customHeight="1" thickBot="1">
      <c r="A59" s="139" t="s">
        <v>72</v>
      </c>
      <c r="B59" s="263"/>
      <c r="C59" s="264" t="s">
        <v>10</v>
      </c>
      <c r="D59" s="192">
        <f>+D55+D56</f>
        <v>49902</v>
      </c>
      <c r="E59" s="192">
        <v>49902</v>
      </c>
      <c r="F59" s="193">
        <v>49902</v>
      </c>
    </row>
    <row r="60" spans="1:6" s="49" customFormat="1" ht="15" customHeight="1">
      <c r="A60" s="142"/>
      <c r="B60" s="142"/>
      <c r="C60" s="143"/>
      <c r="D60" s="231"/>
      <c r="E60" s="231"/>
      <c r="F60" s="290"/>
    </row>
    <row r="61" spans="1:6" ht="13.5" thickBot="1">
      <c r="A61" s="144"/>
      <c r="B61" s="145"/>
      <c r="C61" s="145"/>
      <c r="D61" s="232"/>
      <c r="E61" s="232"/>
      <c r="F61" s="231"/>
    </row>
    <row r="62" spans="1:6" s="41" customFormat="1" ht="16.5" customHeight="1" thickBot="1">
      <c r="A62" s="146"/>
      <c r="B62" s="147"/>
      <c r="C62" s="148" t="s">
        <v>105</v>
      </c>
      <c r="D62" s="233"/>
      <c r="E62" s="389"/>
      <c r="F62" s="374"/>
    </row>
    <row r="63" spans="1:6" s="50" customFormat="1" ht="12" customHeight="1" thickBot="1">
      <c r="A63" s="111" t="s">
        <v>61</v>
      </c>
      <c r="B63" s="14"/>
      <c r="C63" s="78" t="s">
        <v>29</v>
      </c>
      <c r="D63" s="192">
        <f>SUM(D64:D69)</f>
        <v>5849</v>
      </c>
      <c r="E63" s="291">
        <v>5849</v>
      </c>
      <c r="F63" s="379">
        <v>9003</v>
      </c>
    </row>
    <row r="64" spans="1:6" ht="12" customHeight="1">
      <c r="A64" s="149"/>
      <c r="B64" s="83" t="s">
        <v>153</v>
      </c>
      <c r="C64" s="198" t="s">
        <v>92</v>
      </c>
      <c r="D64" s="234">
        <v>1184</v>
      </c>
      <c r="E64" s="498">
        <v>1184</v>
      </c>
      <c r="F64" s="403">
        <v>751</v>
      </c>
    </row>
    <row r="65" spans="1:6" ht="12" customHeight="1">
      <c r="A65" s="150"/>
      <c r="B65" s="81" t="s">
        <v>154</v>
      </c>
      <c r="C65" s="199" t="s">
        <v>226</v>
      </c>
      <c r="D65" s="235">
        <v>320</v>
      </c>
      <c r="E65" s="288">
        <v>320</v>
      </c>
      <c r="F65" s="375">
        <v>320</v>
      </c>
    </row>
    <row r="66" spans="1:6" ht="12" customHeight="1">
      <c r="A66" s="150"/>
      <c r="B66" s="81" t="s">
        <v>155</v>
      </c>
      <c r="C66" s="199" t="s">
        <v>179</v>
      </c>
      <c r="D66" s="236">
        <v>3757</v>
      </c>
      <c r="E66" s="499">
        <v>3757</v>
      </c>
      <c r="F66" s="43">
        <v>6833</v>
      </c>
    </row>
    <row r="67" spans="1:6" ht="12" customHeight="1">
      <c r="A67" s="150"/>
      <c r="B67" s="81" t="s">
        <v>156</v>
      </c>
      <c r="C67" s="199" t="s">
        <v>400</v>
      </c>
      <c r="D67" s="236">
        <v>588</v>
      </c>
      <c r="E67" s="499">
        <v>588</v>
      </c>
      <c r="F67" s="375">
        <v>599</v>
      </c>
    </row>
    <row r="68" spans="1:6" ht="12" customHeight="1">
      <c r="A68" s="150"/>
      <c r="B68" s="81" t="s">
        <v>181</v>
      </c>
      <c r="C68" s="199" t="s">
        <v>227</v>
      </c>
      <c r="D68" s="236"/>
      <c r="E68" s="499"/>
      <c r="F68" s="375"/>
    </row>
    <row r="69" spans="1:6" ht="12" customHeight="1">
      <c r="A69" s="150"/>
      <c r="B69" s="81" t="s">
        <v>391</v>
      </c>
      <c r="C69" s="199" t="s">
        <v>228</v>
      </c>
      <c r="D69" s="236"/>
      <c r="E69" s="499"/>
      <c r="F69" s="375">
        <v>500</v>
      </c>
    </row>
    <row r="70" spans="1:6" ht="12" customHeight="1">
      <c r="A70" s="150"/>
      <c r="B70" s="81" t="s">
        <v>401</v>
      </c>
      <c r="C70" s="199" t="s">
        <v>360</v>
      </c>
      <c r="D70" s="235"/>
      <c r="E70" s="288"/>
      <c r="F70" s="375"/>
    </row>
    <row r="71" spans="1:6" ht="12" customHeight="1">
      <c r="A71" s="150"/>
      <c r="B71" s="81" t="s">
        <v>402</v>
      </c>
      <c r="C71" s="200" t="s">
        <v>11</v>
      </c>
      <c r="D71" s="236"/>
      <c r="E71" s="499"/>
      <c r="F71" s="43"/>
    </row>
    <row r="72" spans="1:6" ht="12" customHeight="1">
      <c r="A72" s="150"/>
      <c r="B72" s="81" t="s">
        <v>403</v>
      </c>
      <c r="C72" s="213" t="s">
        <v>354</v>
      </c>
      <c r="D72" s="236"/>
      <c r="E72" s="499"/>
      <c r="F72" s="375"/>
    </row>
    <row r="73" spans="1:6" ht="12" customHeight="1">
      <c r="A73" s="150"/>
      <c r="B73" s="81" t="s">
        <v>404</v>
      </c>
      <c r="C73" s="213" t="s">
        <v>12</v>
      </c>
      <c r="D73" s="236"/>
      <c r="E73" s="499"/>
      <c r="F73" s="375">
        <v>500</v>
      </c>
    </row>
    <row r="74" spans="1:6" ht="12" customHeight="1">
      <c r="A74" s="150"/>
      <c r="B74" s="81" t="s">
        <v>405</v>
      </c>
      <c r="C74" s="213" t="s">
        <v>355</v>
      </c>
      <c r="D74" s="236"/>
      <c r="E74" s="499"/>
      <c r="F74" s="375"/>
    </row>
    <row r="75" spans="1:6" ht="12" customHeight="1">
      <c r="A75" s="150"/>
      <c r="B75" s="81" t="s">
        <v>406</v>
      </c>
      <c r="C75" s="201" t="s">
        <v>13</v>
      </c>
      <c r="D75" s="236"/>
      <c r="E75" s="499"/>
      <c r="F75" s="375"/>
    </row>
    <row r="76" spans="1:6" ht="12" customHeight="1">
      <c r="A76" s="150"/>
      <c r="B76" s="81" t="s">
        <v>407</v>
      </c>
      <c r="C76" s="202" t="s">
        <v>14</v>
      </c>
      <c r="D76" s="236"/>
      <c r="E76" s="499"/>
      <c r="F76" s="375"/>
    </row>
    <row r="77" spans="1:6" ht="12" customHeight="1" thickBot="1">
      <c r="A77" s="151"/>
      <c r="B77" s="81" t="s">
        <v>408</v>
      </c>
      <c r="C77" s="203" t="s">
        <v>15</v>
      </c>
      <c r="D77" s="237"/>
      <c r="E77" s="500"/>
      <c r="F77" s="376"/>
    </row>
    <row r="78" spans="1:6" ht="12" customHeight="1" thickBot="1">
      <c r="A78" s="111" t="s">
        <v>62</v>
      </c>
      <c r="B78" s="14"/>
      <c r="C78" s="204" t="s">
        <v>409</v>
      </c>
      <c r="D78" s="229">
        <f>SUM(D79:D81)</f>
        <v>33282</v>
      </c>
      <c r="E78" s="292">
        <v>33282</v>
      </c>
      <c r="F78" s="194">
        <v>33282</v>
      </c>
    </row>
    <row r="79" spans="1:6" s="50" customFormat="1" ht="12" customHeight="1">
      <c r="A79" s="196"/>
      <c r="B79" s="84" t="s">
        <v>159</v>
      </c>
      <c r="C79" s="261" t="s">
        <v>16</v>
      </c>
      <c r="D79" s="280">
        <v>33282</v>
      </c>
      <c r="E79" s="488">
        <v>33282</v>
      </c>
      <c r="F79" s="523">
        <v>33282</v>
      </c>
    </row>
    <row r="80" spans="1:6" ht="12" customHeight="1">
      <c r="A80" s="150"/>
      <c r="B80" s="81" t="s">
        <v>160</v>
      </c>
      <c r="C80" s="209" t="s">
        <v>230</v>
      </c>
      <c r="D80" s="235"/>
      <c r="E80" s="288"/>
      <c r="F80" s="43"/>
    </row>
    <row r="81" spans="1:11" ht="12" customHeight="1">
      <c r="A81" s="150"/>
      <c r="B81" s="81" t="s">
        <v>161</v>
      </c>
      <c r="C81" s="209" t="s">
        <v>313</v>
      </c>
      <c r="D81" s="235"/>
      <c r="E81" s="288"/>
      <c r="F81" s="43"/>
    </row>
    <row r="82" spans="1:11" ht="12" customHeight="1">
      <c r="A82" s="150"/>
      <c r="B82" s="81" t="s">
        <v>162</v>
      </c>
      <c r="C82" s="209" t="s">
        <v>17</v>
      </c>
      <c r="D82" s="235"/>
      <c r="E82" s="288"/>
      <c r="F82" s="43"/>
    </row>
    <row r="83" spans="1:11" ht="12" customHeight="1">
      <c r="A83" s="150"/>
      <c r="B83" s="81" t="s">
        <v>163</v>
      </c>
      <c r="C83" s="213" t="s">
        <v>22</v>
      </c>
      <c r="D83" s="235"/>
      <c r="E83" s="288"/>
      <c r="F83" s="43"/>
    </row>
    <row r="84" spans="1:11" ht="12" customHeight="1">
      <c r="A84" s="150"/>
      <c r="B84" s="81" t="s">
        <v>172</v>
      </c>
      <c r="C84" s="213" t="s">
        <v>21</v>
      </c>
      <c r="D84" s="235"/>
      <c r="E84" s="288"/>
      <c r="F84" s="43"/>
    </row>
    <row r="85" spans="1:11" ht="12" customHeight="1">
      <c r="A85" s="150"/>
      <c r="B85" s="81" t="s">
        <v>174</v>
      </c>
      <c r="C85" s="213" t="s">
        <v>20</v>
      </c>
      <c r="D85" s="235"/>
      <c r="E85" s="288"/>
      <c r="F85" s="43"/>
    </row>
    <row r="86" spans="1:11" s="50" customFormat="1" ht="12" customHeight="1">
      <c r="A86" s="150"/>
      <c r="B86" s="81" t="s">
        <v>231</v>
      </c>
      <c r="C86" s="213" t="s">
        <v>19</v>
      </c>
      <c r="D86" s="235"/>
      <c r="E86" s="288"/>
      <c r="F86" s="43"/>
    </row>
    <row r="87" spans="1:11" ht="24.75" customHeight="1">
      <c r="A87" s="150"/>
      <c r="B87" s="81" t="s">
        <v>232</v>
      </c>
      <c r="C87" s="213" t="s">
        <v>18</v>
      </c>
      <c r="D87" s="235"/>
      <c r="E87" s="288"/>
      <c r="F87" s="43"/>
      <c r="K87" s="161"/>
    </row>
    <row r="88" spans="1:11" ht="21" customHeight="1">
      <c r="A88" s="150"/>
      <c r="B88" s="81" t="s">
        <v>233</v>
      </c>
      <c r="C88" s="383" t="s">
        <v>23</v>
      </c>
      <c r="D88" s="235"/>
      <c r="E88" s="288"/>
      <c r="F88" s="43"/>
    </row>
    <row r="89" spans="1:11" ht="12" customHeight="1" thickBot="1">
      <c r="A89" s="197"/>
      <c r="B89" s="85" t="s">
        <v>361</v>
      </c>
      <c r="C89" s="265" t="s">
        <v>362</v>
      </c>
      <c r="D89" s="235"/>
      <c r="E89" s="489"/>
      <c r="F89" s="289"/>
    </row>
    <row r="90" spans="1:11" ht="12" customHeight="1" thickBot="1">
      <c r="A90" s="422" t="s">
        <v>63</v>
      </c>
      <c r="B90" s="423"/>
      <c r="C90" s="214" t="s">
        <v>24</v>
      </c>
      <c r="D90" s="238">
        <f>+D91+D92</f>
        <v>11000</v>
      </c>
      <c r="E90" s="285">
        <v>11000</v>
      </c>
      <c r="F90" s="830">
        <v>11000</v>
      </c>
    </row>
    <row r="91" spans="1:11" s="50" customFormat="1" ht="12" customHeight="1">
      <c r="A91" s="196"/>
      <c r="B91" s="84" t="s">
        <v>133</v>
      </c>
      <c r="C91" s="215" t="s">
        <v>107</v>
      </c>
      <c r="D91" s="257">
        <v>4000</v>
      </c>
      <c r="E91" s="293">
        <v>4000</v>
      </c>
      <c r="F91" s="523">
        <v>4000</v>
      </c>
    </row>
    <row r="92" spans="1:11" s="50" customFormat="1" ht="12" customHeight="1" thickBot="1">
      <c r="A92" s="197"/>
      <c r="B92" s="85" t="s">
        <v>134</v>
      </c>
      <c r="C92" s="216" t="s">
        <v>108</v>
      </c>
      <c r="D92" s="226">
        <v>7000</v>
      </c>
      <c r="E92" s="831">
        <v>7000</v>
      </c>
      <c r="F92" s="289">
        <v>7000</v>
      </c>
    </row>
    <row r="93" spans="1:11" s="50" customFormat="1" ht="12" customHeight="1" thickBot="1">
      <c r="A93" s="217" t="s">
        <v>64</v>
      </c>
      <c r="B93" s="218"/>
      <c r="C93" s="207" t="s">
        <v>318</v>
      </c>
      <c r="D93" s="273"/>
      <c r="E93" s="299"/>
      <c r="F93" s="377"/>
    </row>
    <row r="94" spans="1:11" s="50" customFormat="1" ht="12" customHeight="1" thickBot="1">
      <c r="A94" s="111" t="s">
        <v>65</v>
      </c>
      <c r="B94" s="97"/>
      <c r="C94" s="266" t="s">
        <v>272</v>
      </c>
      <c r="D94" s="193"/>
      <c r="E94" s="438"/>
      <c r="F94" s="194"/>
    </row>
    <row r="95" spans="1:11" s="50" customFormat="1" ht="12" customHeight="1" thickBot="1">
      <c r="A95" s="111" t="s">
        <v>66</v>
      </c>
      <c r="B95" s="14"/>
      <c r="C95" s="186" t="s">
        <v>25</v>
      </c>
      <c r="D95" s="239">
        <f>+D63+D78+D90+D93+D94</f>
        <v>50131</v>
      </c>
      <c r="E95" s="501">
        <v>50131</v>
      </c>
      <c r="F95" s="194">
        <v>53285</v>
      </c>
    </row>
    <row r="96" spans="1:11" s="50" customFormat="1" ht="12" customHeight="1" thickBot="1">
      <c r="A96" s="111" t="s">
        <v>67</v>
      </c>
      <c r="B96" s="14"/>
      <c r="C96" s="186" t="s">
        <v>28</v>
      </c>
      <c r="D96" s="192">
        <f>+D97+D98</f>
        <v>0</v>
      </c>
      <c r="E96" s="291">
        <v>0</v>
      </c>
      <c r="F96" s="382"/>
    </row>
    <row r="97" spans="1:6" ht="12.75" customHeight="1">
      <c r="A97" s="149"/>
      <c r="B97" s="81" t="s">
        <v>271</v>
      </c>
      <c r="C97" s="261" t="s">
        <v>27</v>
      </c>
      <c r="D97" s="189"/>
      <c r="E97" s="502"/>
      <c r="F97" s="381"/>
    </row>
    <row r="98" spans="1:6" ht="12" customHeight="1" thickBot="1">
      <c r="A98" s="151"/>
      <c r="B98" s="87" t="s">
        <v>148</v>
      </c>
      <c r="C98" s="262" t="s">
        <v>26</v>
      </c>
      <c r="D98" s="191"/>
      <c r="E98" s="503"/>
      <c r="F98" s="376"/>
    </row>
    <row r="99" spans="1:6" ht="15" customHeight="1" thickBot="1">
      <c r="A99" s="111" t="s">
        <v>68</v>
      </c>
      <c r="B99" s="136"/>
      <c r="C99" s="186" t="s">
        <v>273</v>
      </c>
      <c r="D99" s="240">
        <f>+D95+D96</f>
        <v>50131</v>
      </c>
      <c r="E99" s="440">
        <v>50131</v>
      </c>
      <c r="F99" s="194">
        <v>53285</v>
      </c>
    </row>
    <row r="100" spans="1:6" ht="13.5" thickBot="1">
      <c r="A100" s="267"/>
      <c r="B100" s="268"/>
      <c r="C100" s="268"/>
      <c r="D100" s="269"/>
      <c r="E100" s="269"/>
      <c r="F100" s="378"/>
    </row>
    <row r="101" spans="1:6" ht="15" customHeight="1" thickBot="1">
      <c r="A101" s="155" t="s">
        <v>251</v>
      </c>
      <c r="B101" s="156"/>
      <c r="C101" s="157"/>
      <c r="D101" s="77">
        <v>1</v>
      </c>
      <c r="E101" s="441">
        <v>1</v>
      </c>
      <c r="F101" s="379"/>
    </row>
    <row r="102" spans="1:6" ht="14.25" customHeight="1" thickBot="1">
      <c r="A102" s="155" t="s">
        <v>252</v>
      </c>
      <c r="B102" s="156"/>
      <c r="C102" s="157"/>
      <c r="D102" s="77">
        <v>2</v>
      </c>
      <c r="E102" s="441">
        <v>2</v>
      </c>
      <c r="F102" s="380"/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dimension ref="A1:K104"/>
  <sheetViews>
    <sheetView zoomScale="115" zoomScaleNormal="100" workbookViewId="0">
      <selection activeCell="D1" sqref="D1"/>
    </sheetView>
  </sheetViews>
  <sheetFormatPr defaultRowHeight="12.75"/>
  <cols>
    <col min="1" max="1" width="6.83203125" style="270" customWidth="1"/>
    <col min="2" max="2" width="8" style="271" customWidth="1"/>
    <col min="3" max="3" width="60.1640625" style="271" customWidth="1"/>
    <col min="4" max="4" width="12.5" style="272" customWidth="1"/>
    <col min="5" max="5" width="11.33203125" style="272" customWidth="1"/>
    <col min="6" max="6" width="11" style="3" customWidth="1"/>
    <col min="7" max="16384" width="9.33203125" style="3"/>
  </cols>
  <sheetData>
    <row r="1" spans="1:6" s="1" customFormat="1" ht="16.5" customHeight="1" thickBot="1">
      <c r="A1" s="113"/>
      <c r="B1" s="114"/>
      <c r="C1" s="115"/>
      <c r="D1" s="160" t="s">
        <v>648</v>
      </c>
      <c r="E1" s="160"/>
    </row>
    <row r="2" spans="1:6" s="46" customFormat="1" ht="25.5" customHeight="1">
      <c r="A2" s="862" t="s">
        <v>270</v>
      </c>
      <c r="B2" s="863"/>
      <c r="C2" s="205" t="s">
        <v>398</v>
      </c>
      <c r="D2" s="219"/>
      <c r="E2" s="219"/>
      <c r="F2" s="366" t="s">
        <v>97</v>
      </c>
    </row>
    <row r="3" spans="1:6" s="46" customFormat="1" ht="16.5" thickBot="1">
      <c r="A3" s="116" t="s">
        <v>246</v>
      </c>
      <c r="B3" s="117"/>
      <c r="C3" s="206" t="s">
        <v>418</v>
      </c>
      <c r="D3" s="220"/>
      <c r="E3" s="220"/>
      <c r="F3" s="369">
        <v>9</v>
      </c>
    </row>
    <row r="4" spans="1:6" s="47" customFormat="1" ht="15.95" customHeight="1" thickBot="1">
      <c r="A4" s="118"/>
      <c r="B4" s="118"/>
      <c r="C4" s="118"/>
      <c r="D4" s="119"/>
      <c r="E4" s="119"/>
      <c r="F4" s="119" t="s">
        <v>607</v>
      </c>
    </row>
    <row r="5" spans="1:6" ht="44.25" customHeight="1" thickBot="1">
      <c r="A5" s="858" t="s">
        <v>248</v>
      </c>
      <c r="B5" s="859"/>
      <c r="C5" s="120" t="s">
        <v>99</v>
      </c>
      <c r="D5" s="221" t="s">
        <v>100</v>
      </c>
      <c r="E5" s="303" t="s">
        <v>491</v>
      </c>
      <c r="F5" s="304" t="s">
        <v>492</v>
      </c>
    </row>
    <row r="6" spans="1:6" s="41" customFormat="1" ht="12.95" customHeight="1" thickBot="1">
      <c r="A6" s="106">
        <v>1</v>
      </c>
      <c r="B6" s="107">
        <v>2</v>
      </c>
      <c r="C6" s="107">
        <v>3</v>
      </c>
      <c r="D6" s="108">
        <v>4</v>
      </c>
      <c r="E6" s="108">
        <v>5</v>
      </c>
      <c r="F6" s="108">
        <v>6</v>
      </c>
    </row>
    <row r="7" spans="1:6" s="41" customFormat="1" ht="15.95" customHeight="1" thickBot="1">
      <c r="A7" s="122"/>
      <c r="B7" s="123"/>
      <c r="C7" s="123" t="s">
        <v>101</v>
      </c>
      <c r="D7" s="222"/>
      <c r="E7" s="282"/>
      <c r="F7" s="282"/>
    </row>
    <row r="8" spans="1:6" s="41" customFormat="1" ht="12" customHeight="1" thickBot="1">
      <c r="A8" s="106" t="s">
        <v>61</v>
      </c>
      <c r="B8" s="125"/>
      <c r="C8" s="186" t="s">
        <v>249</v>
      </c>
      <c r="D8" s="192">
        <f>+D9+D14</f>
        <v>34300</v>
      </c>
      <c r="E8" s="192">
        <v>34300</v>
      </c>
      <c r="F8" s="285">
        <v>34300</v>
      </c>
    </row>
    <row r="9" spans="1:6" s="48" customFormat="1" ht="12" customHeight="1" thickBot="1">
      <c r="A9" s="106" t="s">
        <v>62</v>
      </c>
      <c r="B9" s="125"/>
      <c r="C9" s="207" t="s">
        <v>3</v>
      </c>
      <c r="D9" s="192">
        <f>SUM(D10:D13)</f>
        <v>34300</v>
      </c>
      <c r="E9" s="192">
        <v>34300</v>
      </c>
      <c r="F9" s="285">
        <v>34300</v>
      </c>
    </row>
    <row r="10" spans="1:6" s="49" customFormat="1" ht="12" customHeight="1">
      <c r="A10" s="127"/>
      <c r="B10" s="128" t="s">
        <v>159</v>
      </c>
      <c r="C10" s="208" t="s">
        <v>103</v>
      </c>
      <c r="D10" s="190">
        <v>34300</v>
      </c>
      <c r="E10" s="190">
        <v>34300</v>
      </c>
      <c r="F10" s="471">
        <v>34300</v>
      </c>
    </row>
    <row r="11" spans="1:6" s="49" customFormat="1" ht="12" customHeight="1">
      <c r="A11" s="127"/>
      <c r="B11" s="128" t="s">
        <v>160</v>
      </c>
      <c r="C11" s="209" t="s">
        <v>132</v>
      </c>
      <c r="D11" s="190"/>
      <c r="E11" s="190"/>
      <c r="F11" s="471"/>
    </row>
    <row r="12" spans="1:6" s="49" customFormat="1" ht="12" customHeight="1">
      <c r="A12" s="127"/>
      <c r="B12" s="128" t="s">
        <v>161</v>
      </c>
      <c r="C12" s="209" t="s">
        <v>188</v>
      </c>
      <c r="D12" s="190"/>
      <c r="E12" s="190"/>
      <c r="F12" s="471"/>
    </row>
    <row r="13" spans="1:6" s="49" customFormat="1" ht="12" customHeight="1" thickBot="1">
      <c r="A13" s="127"/>
      <c r="B13" s="128" t="s">
        <v>162</v>
      </c>
      <c r="C13" s="210" t="s">
        <v>189</v>
      </c>
      <c r="D13" s="190"/>
      <c r="E13" s="190"/>
      <c r="F13" s="471"/>
    </row>
    <row r="14" spans="1:6" s="48" customFormat="1" ht="12" customHeight="1" thickBot="1">
      <c r="A14" s="106" t="s">
        <v>63</v>
      </c>
      <c r="B14" s="125"/>
      <c r="C14" s="207" t="s">
        <v>190</v>
      </c>
      <c r="D14" s="192">
        <f>SUM(D15:D22)</f>
        <v>0</v>
      </c>
      <c r="E14" s="192">
        <v>0</v>
      </c>
      <c r="F14" s="285"/>
    </row>
    <row r="15" spans="1:6" s="48" customFormat="1" ht="12" customHeight="1">
      <c r="A15" s="129"/>
      <c r="B15" s="128" t="s">
        <v>133</v>
      </c>
      <c r="C15" s="208" t="s">
        <v>195</v>
      </c>
      <c r="D15" s="223"/>
      <c r="E15" s="223"/>
      <c r="F15" s="470"/>
    </row>
    <row r="16" spans="1:6" s="48" customFormat="1" ht="12" customHeight="1">
      <c r="A16" s="127"/>
      <c r="B16" s="128" t="s">
        <v>134</v>
      </c>
      <c r="C16" s="209" t="s">
        <v>196</v>
      </c>
      <c r="D16" s="190"/>
      <c r="E16" s="190"/>
      <c r="F16" s="471"/>
    </row>
    <row r="17" spans="1:6" s="48" customFormat="1" ht="12" customHeight="1">
      <c r="A17" s="127"/>
      <c r="B17" s="128" t="s">
        <v>135</v>
      </c>
      <c r="C17" s="209" t="s">
        <v>197</v>
      </c>
      <c r="D17" s="190"/>
      <c r="E17" s="190"/>
      <c r="F17" s="471"/>
    </row>
    <row r="18" spans="1:6" s="48" customFormat="1" ht="12" customHeight="1">
      <c r="A18" s="127"/>
      <c r="B18" s="128" t="s">
        <v>136</v>
      </c>
      <c r="C18" s="209" t="s">
        <v>198</v>
      </c>
      <c r="D18" s="190"/>
      <c r="E18" s="190"/>
      <c r="F18" s="471"/>
    </row>
    <row r="19" spans="1:6" s="48" customFormat="1" ht="12" customHeight="1">
      <c r="A19" s="127"/>
      <c r="B19" s="128" t="s">
        <v>191</v>
      </c>
      <c r="C19" s="209" t="s">
        <v>199</v>
      </c>
      <c r="D19" s="190"/>
      <c r="E19" s="190"/>
      <c r="F19" s="471"/>
    </row>
    <row r="20" spans="1:6" s="48" customFormat="1" ht="12" customHeight="1">
      <c r="A20" s="130"/>
      <c r="B20" s="128" t="s">
        <v>192</v>
      </c>
      <c r="C20" s="209" t="s">
        <v>276</v>
      </c>
      <c r="D20" s="224"/>
      <c r="E20" s="224"/>
      <c r="F20" s="472"/>
    </row>
    <row r="21" spans="1:6" s="49" customFormat="1" ht="12" customHeight="1">
      <c r="A21" s="127"/>
      <c r="B21" s="128" t="s">
        <v>193</v>
      </c>
      <c r="C21" s="209" t="s">
        <v>201</v>
      </c>
      <c r="D21" s="190"/>
      <c r="E21" s="190"/>
      <c r="F21" s="471"/>
    </row>
    <row r="22" spans="1:6" s="49" customFormat="1" ht="12" customHeight="1" thickBot="1">
      <c r="A22" s="131"/>
      <c r="B22" s="132" t="s">
        <v>194</v>
      </c>
      <c r="C22" s="210" t="s">
        <v>202</v>
      </c>
      <c r="D22" s="191"/>
      <c r="E22" s="191"/>
      <c r="F22" s="473"/>
    </row>
    <row r="23" spans="1:6" s="49" customFormat="1" ht="12" customHeight="1" thickBot="1">
      <c r="A23" s="106" t="s">
        <v>64</v>
      </c>
      <c r="B23" s="133"/>
      <c r="C23" s="207" t="s">
        <v>277</v>
      </c>
      <c r="D23" s="193">
        <v>6000</v>
      </c>
      <c r="E23" s="193">
        <v>6000</v>
      </c>
      <c r="F23" s="458">
        <v>6000</v>
      </c>
    </row>
    <row r="24" spans="1:6" s="48" customFormat="1" ht="12" customHeight="1" thickBot="1">
      <c r="A24" s="106" t="s">
        <v>65</v>
      </c>
      <c r="B24" s="125"/>
      <c r="C24" s="207" t="s">
        <v>4</v>
      </c>
      <c r="D24" s="192">
        <f>D25</f>
        <v>101775</v>
      </c>
      <c r="E24" s="192">
        <v>101775</v>
      </c>
      <c r="F24" s="285">
        <v>117096</v>
      </c>
    </row>
    <row r="25" spans="1:6" s="49" customFormat="1" ht="12" customHeight="1">
      <c r="A25" s="127"/>
      <c r="B25" s="128" t="s">
        <v>137</v>
      </c>
      <c r="C25" s="208" t="s">
        <v>5</v>
      </c>
      <c r="D25" s="44">
        <v>101775</v>
      </c>
      <c r="E25" s="44">
        <v>101775</v>
      </c>
      <c r="F25" s="455">
        <v>97278</v>
      </c>
    </row>
    <row r="26" spans="1:6" s="49" customFormat="1" ht="12" customHeight="1">
      <c r="A26" s="127"/>
      <c r="B26" s="128" t="s">
        <v>138</v>
      </c>
      <c r="C26" s="209" t="s">
        <v>212</v>
      </c>
      <c r="D26" s="44"/>
      <c r="E26" s="44"/>
      <c r="F26" s="455">
        <v>4858</v>
      </c>
    </row>
    <row r="27" spans="1:6" s="49" customFormat="1" ht="12" customHeight="1">
      <c r="A27" s="127"/>
      <c r="B27" s="128" t="s">
        <v>139</v>
      </c>
      <c r="C27" s="209" t="s">
        <v>142</v>
      </c>
      <c r="D27" s="44"/>
      <c r="E27" s="44"/>
      <c r="F27" s="455"/>
    </row>
    <row r="28" spans="1:6" s="49" customFormat="1" ht="12" customHeight="1">
      <c r="A28" s="127"/>
      <c r="B28" s="128" t="s">
        <v>205</v>
      </c>
      <c r="C28" s="209" t="s">
        <v>213</v>
      </c>
      <c r="D28" s="44"/>
      <c r="E28" s="44"/>
      <c r="F28" s="455"/>
    </row>
    <row r="29" spans="1:6" s="49" customFormat="1" ht="12" customHeight="1">
      <c r="A29" s="127"/>
      <c r="B29" s="128" t="s">
        <v>206</v>
      </c>
      <c r="C29" s="209" t="s">
        <v>214</v>
      </c>
      <c r="D29" s="44"/>
      <c r="E29" s="44"/>
      <c r="F29" s="455"/>
    </row>
    <row r="30" spans="1:6" s="49" customFormat="1" ht="12" customHeight="1">
      <c r="A30" s="127"/>
      <c r="B30" s="128" t="s">
        <v>207</v>
      </c>
      <c r="C30" s="209" t="s">
        <v>215</v>
      </c>
      <c r="D30" s="44"/>
      <c r="E30" s="44"/>
      <c r="F30" s="455"/>
    </row>
    <row r="31" spans="1:6" s="49" customFormat="1" ht="12" customHeight="1">
      <c r="A31" s="127"/>
      <c r="B31" s="128" t="s">
        <v>208</v>
      </c>
      <c r="C31" s="209" t="s">
        <v>278</v>
      </c>
      <c r="D31" s="44"/>
      <c r="E31" s="44"/>
      <c r="F31" s="455"/>
    </row>
    <row r="32" spans="1:6" s="49" customFormat="1" ht="12" customHeight="1">
      <c r="A32" s="131"/>
      <c r="B32" s="132" t="s">
        <v>209</v>
      </c>
      <c r="C32" s="211" t="s">
        <v>250</v>
      </c>
      <c r="D32" s="225"/>
      <c r="E32" s="225"/>
      <c r="F32" s="481">
        <v>9184</v>
      </c>
    </row>
    <row r="33" spans="1:6" s="49" customFormat="1" ht="12" customHeight="1" thickBot="1">
      <c r="A33" s="130"/>
      <c r="B33" s="525" t="s">
        <v>459</v>
      </c>
      <c r="C33" s="307" t="s">
        <v>460</v>
      </c>
      <c r="D33" s="526"/>
      <c r="E33" s="526"/>
      <c r="F33" s="946">
        <v>5776</v>
      </c>
    </row>
    <row r="34" spans="1:6" s="49" customFormat="1" ht="12" customHeight="1" thickBot="1">
      <c r="A34" s="111" t="s">
        <v>66</v>
      </c>
      <c r="B34" s="78"/>
      <c r="C34" s="186" t="s">
        <v>352</v>
      </c>
      <c r="D34" s="192">
        <f>+D35+D41</f>
        <v>0</v>
      </c>
      <c r="E34" s="192">
        <v>0</v>
      </c>
      <c r="F34" s="285">
        <v>30628</v>
      </c>
    </row>
    <row r="35" spans="1:6" s="49" customFormat="1" ht="12" customHeight="1">
      <c r="A35" s="129"/>
      <c r="B35" s="84" t="s">
        <v>140</v>
      </c>
      <c r="C35" s="528" t="s">
        <v>343</v>
      </c>
      <c r="D35" s="531">
        <f>SUM(D36:D40)</f>
        <v>0</v>
      </c>
      <c r="E35" s="531">
        <v>0</v>
      </c>
      <c r="F35" s="531">
        <v>12737</v>
      </c>
    </row>
    <row r="36" spans="1:6" s="49" customFormat="1" ht="12" customHeight="1">
      <c r="A36" s="127"/>
      <c r="B36" s="81" t="s">
        <v>143</v>
      </c>
      <c r="C36" s="396" t="s">
        <v>279</v>
      </c>
      <c r="D36" s="471"/>
      <c r="E36" s="471"/>
      <c r="F36" s="471"/>
    </row>
    <row r="37" spans="1:6" s="49" customFormat="1" ht="12" customHeight="1">
      <c r="A37" s="127"/>
      <c r="B37" s="81" t="s">
        <v>144</v>
      </c>
      <c r="C37" s="396" t="s">
        <v>280</v>
      </c>
      <c r="D37" s="471"/>
      <c r="E37" s="471"/>
      <c r="F37" s="471">
        <v>12447</v>
      </c>
    </row>
    <row r="38" spans="1:6" s="49" customFormat="1" ht="12" customHeight="1">
      <c r="A38" s="127"/>
      <c r="B38" s="81" t="s">
        <v>145</v>
      </c>
      <c r="C38" s="396" t="s">
        <v>281</v>
      </c>
      <c r="D38" s="471"/>
      <c r="E38" s="471"/>
      <c r="F38" s="471">
        <v>290</v>
      </c>
    </row>
    <row r="39" spans="1:6" s="49" customFormat="1" ht="12" customHeight="1">
      <c r="A39" s="127"/>
      <c r="B39" s="81" t="s">
        <v>146</v>
      </c>
      <c r="C39" s="396" t="s">
        <v>282</v>
      </c>
      <c r="D39" s="471"/>
      <c r="E39" s="471"/>
      <c r="F39" s="471"/>
    </row>
    <row r="40" spans="1:6" s="49" customFormat="1" ht="12" customHeight="1">
      <c r="A40" s="127"/>
      <c r="B40" s="81" t="s">
        <v>217</v>
      </c>
      <c r="C40" s="396" t="s">
        <v>344</v>
      </c>
      <c r="D40" s="471"/>
      <c r="E40" s="471"/>
      <c r="F40" s="471"/>
    </row>
    <row r="41" spans="1:6" s="49" customFormat="1" ht="12" customHeight="1">
      <c r="A41" s="127"/>
      <c r="B41" s="81" t="s">
        <v>141</v>
      </c>
      <c r="C41" s="529" t="s">
        <v>345</v>
      </c>
      <c r="D41" s="532">
        <f>SUM(D42:D46)</f>
        <v>0</v>
      </c>
      <c r="E41" s="532">
        <v>0</v>
      </c>
      <c r="F41" s="532">
        <v>17891</v>
      </c>
    </row>
    <row r="42" spans="1:6" s="49" customFormat="1" ht="12" customHeight="1">
      <c r="A42" s="127"/>
      <c r="B42" s="81" t="s">
        <v>149</v>
      </c>
      <c r="C42" s="396" t="s">
        <v>279</v>
      </c>
      <c r="D42" s="471"/>
      <c r="E42" s="471"/>
      <c r="F42" s="471"/>
    </row>
    <row r="43" spans="1:6" s="49" customFormat="1" ht="12" customHeight="1">
      <c r="A43" s="127"/>
      <c r="B43" s="81" t="s">
        <v>150</v>
      </c>
      <c r="C43" s="396" t="s">
        <v>280</v>
      </c>
      <c r="D43" s="471"/>
      <c r="E43" s="471"/>
      <c r="F43" s="471"/>
    </row>
    <row r="44" spans="1:6" s="49" customFormat="1" ht="12" customHeight="1">
      <c r="A44" s="127"/>
      <c r="B44" s="81" t="s">
        <v>151</v>
      </c>
      <c r="C44" s="396" t="s">
        <v>281</v>
      </c>
      <c r="D44" s="471"/>
      <c r="E44" s="471"/>
      <c r="F44" s="471"/>
    </row>
    <row r="45" spans="1:6" s="49" customFormat="1" ht="12" customHeight="1">
      <c r="A45" s="127"/>
      <c r="B45" s="81" t="s">
        <v>152</v>
      </c>
      <c r="C45" s="396" t="s">
        <v>282</v>
      </c>
      <c r="D45" s="471"/>
      <c r="E45" s="471"/>
      <c r="F45" s="471"/>
    </row>
    <row r="46" spans="1:6" s="49" customFormat="1" ht="12" customHeight="1">
      <c r="A46" s="131"/>
      <c r="B46" s="87" t="s">
        <v>218</v>
      </c>
      <c r="C46" s="530" t="s">
        <v>346</v>
      </c>
      <c r="D46" s="473"/>
      <c r="E46" s="473"/>
      <c r="F46" s="473"/>
    </row>
    <row r="47" spans="1:6" s="49" customFormat="1" ht="12" customHeight="1" thickBot="1">
      <c r="A47" s="527"/>
      <c r="B47" s="87" t="s">
        <v>236</v>
      </c>
      <c r="C47" s="530" t="s">
        <v>278</v>
      </c>
      <c r="D47" s="533"/>
      <c r="E47" s="533"/>
      <c r="F47" s="473">
        <v>17891</v>
      </c>
    </row>
    <row r="48" spans="1:6" s="48" customFormat="1" ht="12" customHeight="1" thickBot="1">
      <c r="A48" s="111" t="s">
        <v>67</v>
      </c>
      <c r="B48" s="125"/>
      <c r="C48" s="186" t="s">
        <v>283</v>
      </c>
      <c r="D48" s="192">
        <f>+D49+D50</f>
        <v>23950</v>
      </c>
      <c r="E48" s="192">
        <v>23950</v>
      </c>
      <c r="F48" s="285">
        <v>23950</v>
      </c>
    </row>
    <row r="49" spans="1:6" s="49" customFormat="1" ht="12" customHeight="1">
      <c r="A49" s="127"/>
      <c r="B49" s="81" t="s">
        <v>147</v>
      </c>
      <c r="C49" s="208" t="s">
        <v>180</v>
      </c>
      <c r="D49" s="190">
        <v>20000</v>
      </c>
      <c r="E49" s="190">
        <v>20000</v>
      </c>
      <c r="F49" s="471">
        <v>20000</v>
      </c>
    </row>
    <row r="50" spans="1:6" s="49" customFormat="1" ht="12" customHeight="1" thickBot="1">
      <c r="A50" s="127"/>
      <c r="B50" s="81" t="s">
        <v>148</v>
      </c>
      <c r="C50" s="210" t="s">
        <v>7</v>
      </c>
      <c r="D50" s="190">
        <v>3950</v>
      </c>
      <c r="E50" s="190">
        <v>3950</v>
      </c>
      <c r="F50" s="471">
        <v>3950</v>
      </c>
    </row>
    <row r="51" spans="1:6" s="49" customFormat="1" ht="12" customHeight="1" thickBot="1">
      <c r="A51" s="106" t="s">
        <v>68</v>
      </c>
      <c r="B51" s="125"/>
      <c r="C51" s="207" t="s">
        <v>6</v>
      </c>
      <c r="D51" s="192">
        <f>+D52+D53+D55+D54</f>
        <v>4170</v>
      </c>
      <c r="E51" s="192">
        <v>4170</v>
      </c>
      <c r="F51" s="285">
        <v>5368</v>
      </c>
    </row>
    <row r="52" spans="1:6" s="49" customFormat="1" ht="12" customHeight="1">
      <c r="A52" s="135"/>
      <c r="B52" s="81" t="s">
        <v>222</v>
      </c>
      <c r="C52" s="208" t="s">
        <v>220</v>
      </c>
      <c r="D52" s="189"/>
      <c r="E52" s="189"/>
      <c r="F52" s="942"/>
    </row>
    <row r="53" spans="1:6" s="49" customFormat="1" ht="12" customHeight="1">
      <c r="A53" s="135"/>
      <c r="B53" s="81" t="s">
        <v>223</v>
      </c>
      <c r="C53" s="209" t="s">
        <v>221</v>
      </c>
      <c r="D53" s="189">
        <v>4050</v>
      </c>
      <c r="E53" s="189">
        <v>4050</v>
      </c>
      <c r="F53" s="942">
        <v>4050</v>
      </c>
    </row>
    <row r="54" spans="1:6" s="49" customFormat="1" ht="12" customHeight="1">
      <c r="A54" s="135"/>
      <c r="B54" s="81" t="s">
        <v>332</v>
      </c>
      <c r="C54" s="211" t="s">
        <v>357</v>
      </c>
      <c r="D54" s="189">
        <v>120</v>
      </c>
      <c r="E54" s="189">
        <v>120</v>
      </c>
      <c r="F54" s="942">
        <v>1318</v>
      </c>
    </row>
    <row r="55" spans="1:6" s="49" customFormat="1" ht="12" customHeight="1" thickBot="1">
      <c r="A55" s="127"/>
      <c r="B55" s="81" t="s">
        <v>356</v>
      </c>
      <c r="C55" s="211" t="s">
        <v>285</v>
      </c>
      <c r="D55" s="190"/>
      <c r="E55" s="190"/>
      <c r="F55" s="471"/>
    </row>
    <row r="56" spans="1:6" s="49" customFormat="1" ht="12" customHeight="1" thickBot="1">
      <c r="A56" s="111" t="s">
        <v>69</v>
      </c>
      <c r="B56" s="136"/>
      <c r="C56" s="186" t="s">
        <v>286</v>
      </c>
      <c r="D56" s="227"/>
      <c r="E56" s="227"/>
      <c r="F56" s="458"/>
    </row>
    <row r="57" spans="1:6" s="48" customFormat="1" ht="12" customHeight="1" thickBot="1">
      <c r="A57" s="137" t="s">
        <v>70</v>
      </c>
      <c r="B57" s="138"/>
      <c r="C57" s="186" t="s">
        <v>353</v>
      </c>
      <c r="D57" s="228">
        <f>+D9+D14+D23+D24+D34+D48+D51+D56</f>
        <v>170195</v>
      </c>
      <c r="E57" s="228">
        <v>170195</v>
      </c>
      <c r="F57" s="943">
        <v>217342</v>
      </c>
    </row>
    <row r="58" spans="1:6" s="48" customFormat="1" ht="12" customHeight="1" thickBot="1">
      <c r="A58" s="106" t="s">
        <v>71</v>
      </c>
      <c r="B58" s="86"/>
      <c r="C58" s="186" t="s">
        <v>288</v>
      </c>
      <c r="D58" s="229">
        <f>+D59+D60</f>
        <v>0</v>
      </c>
      <c r="E58" s="229">
        <v>0</v>
      </c>
      <c r="F58" s="285"/>
    </row>
    <row r="59" spans="1:6" s="48" customFormat="1" ht="12" customHeight="1">
      <c r="A59" s="129"/>
      <c r="B59" s="84" t="s">
        <v>182</v>
      </c>
      <c r="C59" s="261" t="s">
        <v>8</v>
      </c>
      <c r="D59" s="230"/>
      <c r="E59" s="230"/>
      <c r="F59" s="944"/>
    </row>
    <row r="60" spans="1:6" s="48" customFormat="1" ht="12" customHeight="1" thickBot="1">
      <c r="A60" s="134"/>
      <c r="B60" s="85" t="s">
        <v>183</v>
      </c>
      <c r="C60" s="262" t="s">
        <v>9</v>
      </c>
      <c r="D60" s="45"/>
      <c r="E60" s="45"/>
      <c r="F60" s="477"/>
    </row>
    <row r="61" spans="1:6" s="49" customFormat="1" ht="12" customHeight="1" thickBot="1">
      <c r="A61" s="139" t="s">
        <v>72</v>
      </c>
      <c r="B61" s="263"/>
      <c r="C61" s="264" t="s">
        <v>10</v>
      </c>
      <c r="D61" s="192">
        <f>+D57+D58</f>
        <v>170195</v>
      </c>
      <c r="E61" s="192">
        <v>170195</v>
      </c>
      <c r="F61" s="458">
        <v>217342</v>
      </c>
    </row>
    <row r="62" spans="1:6" s="49" customFormat="1" ht="15" customHeight="1">
      <c r="A62" s="142"/>
      <c r="B62" s="142"/>
      <c r="C62" s="143"/>
      <c r="D62" s="231"/>
      <c r="E62" s="231"/>
      <c r="F62" s="290"/>
    </row>
    <row r="63" spans="1:6" ht="13.5" thickBot="1">
      <c r="A63" s="144"/>
      <c r="B63" s="145"/>
      <c r="C63" s="145"/>
      <c r="D63" s="232"/>
      <c r="E63" s="232"/>
      <c r="F63" s="231"/>
    </row>
    <row r="64" spans="1:6" s="41" customFormat="1" ht="16.5" customHeight="1" thickBot="1">
      <c r="A64" s="146"/>
      <c r="B64" s="147"/>
      <c r="C64" s="148" t="s">
        <v>105</v>
      </c>
      <c r="D64" s="233"/>
      <c r="E64" s="389"/>
      <c r="F64" s="374"/>
    </row>
    <row r="65" spans="1:6" s="50" customFormat="1" ht="12" customHeight="1" thickBot="1">
      <c r="A65" s="111" t="s">
        <v>61</v>
      </c>
      <c r="B65" s="14"/>
      <c r="C65" s="78" t="s">
        <v>29</v>
      </c>
      <c r="D65" s="192">
        <f>SUM(D66:D71)</f>
        <v>0</v>
      </c>
      <c r="E65" s="291"/>
      <c r="F65" s="379"/>
    </row>
    <row r="66" spans="1:6" ht="12" customHeight="1">
      <c r="A66" s="149"/>
      <c r="B66" s="83" t="s">
        <v>153</v>
      </c>
      <c r="C66" s="198" t="s">
        <v>92</v>
      </c>
      <c r="D66" s="234"/>
      <c r="E66" s="498"/>
      <c r="F66" s="403"/>
    </row>
    <row r="67" spans="1:6" ht="12" customHeight="1">
      <c r="A67" s="150"/>
      <c r="B67" s="81" t="s">
        <v>154</v>
      </c>
      <c r="C67" s="199" t="s">
        <v>226</v>
      </c>
      <c r="D67" s="235"/>
      <c r="E67" s="288"/>
      <c r="F67" s="375"/>
    </row>
    <row r="68" spans="1:6" ht="12" customHeight="1">
      <c r="A68" s="150"/>
      <c r="B68" s="81" t="s">
        <v>155</v>
      </c>
      <c r="C68" s="199" t="s">
        <v>179</v>
      </c>
      <c r="D68" s="236"/>
      <c r="E68" s="499"/>
      <c r="F68" s="43"/>
    </row>
    <row r="69" spans="1:6" ht="12" customHeight="1">
      <c r="A69" s="150"/>
      <c r="B69" s="81" t="s">
        <v>156</v>
      </c>
      <c r="C69" s="199" t="s">
        <v>400</v>
      </c>
      <c r="D69" s="236"/>
      <c r="E69" s="499"/>
      <c r="F69" s="375"/>
    </row>
    <row r="70" spans="1:6" ht="12" customHeight="1">
      <c r="A70" s="150"/>
      <c r="B70" s="81" t="s">
        <v>181</v>
      </c>
      <c r="C70" s="199" t="s">
        <v>227</v>
      </c>
      <c r="D70" s="236"/>
      <c r="E70" s="499"/>
      <c r="F70" s="375"/>
    </row>
    <row r="71" spans="1:6" ht="12" customHeight="1">
      <c r="A71" s="150"/>
      <c r="B71" s="81" t="s">
        <v>391</v>
      </c>
      <c r="C71" s="199" t="s">
        <v>228</v>
      </c>
      <c r="D71" s="236"/>
      <c r="E71" s="499"/>
      <c r="F71" s="375"/>
    </row>
    <row r="72" spans="1:6" ht="12" customHeight="1">
      <c r="A72" s="150"/>
      <c r="B72" s="81" t="s">
        <v>401</v>
      </c>
      <c r="C72" s="199" t="s">
        <v>360</v>
      </c>
      <c r="D72" s="235"/>
      <c r="E72" s="288"/>
      <c r="F72" s="375"/>
    </row>
    <row r="73" spans="1:6" ht="12" customHeight="1">
      <c r="A73" s="150"/>
      <c r="B73" s="81" t="s">
        <v>402</v>
      </c>
      <c r="C73" s="200" t="s">
        <v>11</v>
      </c>
      <c r="D73" s="236"/>
      <c r="E73" s="499"/>
      <c r="F73" s="43"/>
    </row>
    <row r="74" spans="1:6" ht="12" customHeight="1">
      <c r="A74" s="150"/>
      <c r="B74" s="81" t="s">
        <v>403</v>
      </c>
      <c r="C74" s="213" t="s">
        <v>354</v>
      </c>
      <c r="D74" s="236"/>
      <c r="E74" s="499"/>
      <c r="F74" s="375"/>
    </row>
    <row r="75" spans="1:6" ht="12" customHeight="1">
      <c r="A75" s="150"/>
      <c r="B75" s="81" t="s">
        <v>404</v>
      </c>
      <c r="C75" s="213" t="s">
        <v>12</v>
      </c>
      <c r="D75" s="236"/>
      <c r="E75" s="499"/>
      <c r="F75" s="375"/>
    </row>
    <row r="76" spans="1:6" ht="12" customHeight="1">
      <c r="A76" s="150"/>
      <c r="B76" s="81" t="s">
        <v>405</v>
      </c>
      <c r="C76" s="213" t="s">
        <v>355</v>
      </c>
      <c r="D76" s="236"/>
      <c r="E76" s="499"/>
      <c r="F76" s="375"/>
    </row>
    <row r="77" spans="1:6" ht="12" customHeight="1">
      <c r="A77" s="150"/>
      <c r="B77" s="81" t="s">
        <v>406</v>
      </c>
      <c r="C77" s="201" t="s">
        <v>13</v>
      </c>
      <c r="D77" s="236"/>
      <c r="E77" s="499"/>
      <c r="F77" s="375"/>
    </row>
    <row r="78" spans="1:6" ht="12" customHeight="1">
      <c r="A78" s="150"/>
      <c r="B78" s="81" t="s">
        <v>407</v>
      </c>
      <c r="C78" s="202" t="s">
        <v>14</v>
      </c>
      <c r="D78" s="236"/>
      <c r="E78" s="499"/>
      <c r="F78" s="375"/>
    </row>
    <row r="79" spans="1:6" ht="12" customHeight="1" thickBot="1">
      <c r="A79" s="151"/>
      <c r="B79" s="81" t="s">
        <v>408</v>
      </c>
      <c r="C79" s="203" t="s">
        <v>15</v>
      </c>
      <c r="D79" s="237"/>
      <c r="E79" s="500"/>
      <c r="F79" s="376"/>
    </row>
    <row r="80" spans="1:6" ht="12" customHeight="1" thickBot="1">
      <c r="A80" s="111" t="s">
        <v>62</v>
      </c>
      <c r="B80" s="14"/>
      <c r="C80" s="204" t="s">
        <v>409</v>
      </c>
      <c r="D80" s="229">
        <f>SUM(D81:D83)</f>
        <v>0</v>
      </c>
      <c r="E80" s="292"/>
      <c r="F80" s="377"/>
    </row>
    <row r="81" spans="1:11" s="50" customFormat="1" ht="12" customHeight="1">
      <c r="A81" s="196"/>
      <c r="B81" s="84" t="s">
        <v>159</v>
      </c>
      <c r="C81" s="261" t="s">
        <v>16</v>
      </c>
      <c r="D81" s="280"/>
      <c r="E81" s="488"/>
      <c r="F81" s="381"/>
    </row>
    <row r="82" spans="1:11" ht="12" customHeight="1">
      <c r="A82" s="150"/>
      <c r="B82" s="81" t="s">
        <v>160</v>
      </c>
      <c r="C82" s="209" t="s">
        <v>230</v>
      </c>
      <c r="D82" s="235"/>
      <c r="E82" s="288"/>
      <c r="F82" s="43"/>
    </row>
    <row r="83" spans="1:11" ht="12" customHeight="1">
      <c r="A83" s="150"/>
      <c r="B83" s="81" t="s">
        <v>161</v>
      </c>
      <c r="C83" s="209" t="s">
        <v>313</v>
      </c>
      <c r="D83" s="235"/>
      <c r="E83" s="288"/>
      <c r="F83" s="43"/>
    </row>
    <row r="84" spans="1:11" ht="12" customHeight="1">
      <c r="A84" s="150"/>
      <c r="B84" s="81" t="s">
        <v>162</v>
      </c>
      <c r="C84" s="209" t="s">
        <v>17</v>
      </c>
      <c r="D84" s="235"/>
      <c r="E84" s="288"/>
      <c r="F84" s="43"/>
    </row>
    <row r="85" spans="1:11" ht="12" customHeight="1">
      <c r="A85" s="150"/>
      <c r="B85" s="81" t="s">
        <v>163</v>
      </c>
      <c r="C85" s="213" t="s">
        <v>22</v>
      </c>
      <c r="D85" s="235"/>
      <c r="E85" s="288"/>
      <c r="F85" s="43"/>
    </row>
    <row r="86" spans="1:11" ht="12" customHeight="1">
      <c r="A86" s="150"/>
      <c r="B86" s="81" t="s">
        <v>172</v>
      </c>
      <c r="C86" s="213" t="s">
        <v>21</v>
      </c>
      <c r="D86" s="235"/>
      <c r="E86" s="288"/>
      <c r="F86" s="43"/>
    </row>
    <row r="87" spans="1:11" ht="12" customHeight="1">
      <c r="A87" s="150"/>
      <c r="B87" s="81" t="s">
        <v>174</v>
      </c>
      <c r="C87" s="213" t="s">
        <v>20</v>
      </c>
      <c r="D87" s="235"/>
      <c r="E87" s="288"/>
      <c r="F87" s="43"/>
    </row>
    <row r="88" spans="1:11" s="50" customFormat="1" ht="12" customHeight="1">
      <c r="A88" s="150"/>
      <c r="B88" s="81" t="s">
        <v>231</v>
      </c>
      <c r="C88" s="213" t="s">
        <v>19</v>
      </c>
      <c r="D88" s="235"/>
      <c r="E88" s="288"/>
      <c r="F88" s="43"/>
    </row>
    <row r="89" spans="1:11" ht="23.25" customHeight="1">
      <c r="A89" s="150"/>
      <c r="B89" s="81" t="s">
        <v>232</v>
      </c>
      <c r="C89" s="213" t="s">
        <v>18</v>
      </c>
      <c r="D89" s="235"/>
      <c r="E89" s="288"/>
      <c r="F89" s="43"/>
      <c r="K89" s="161"/>
    </row>
    <row r="90" spans="1:11" ht="21" customHeight="1">
      <c r="A90" s="150"/>
      <c r="B90" s="81" t="s">
        <v>233</v>
      </c>
      <c r="C90" s="383" t="s">
        <v>23</v>
      </c>
      <c r="D90" s="235"/>
      <c r="E90" s="288"/>
      <c r="F90" s="43"/>
    </row>
    <row r="91" spans="1:11" ht="12" customHeight="1" thickBot="1">
      <c r="A91" s="197"/>
      <c r="B91" s="85" t="s">
        <v>361</v>
      </c>
      <c r="C91" s="265" t="s">
        <v>362</v>
      </c>
      <c r="D91" s="235"/>
      <c r="E91" s="489"/>
      <c r="F91" s="289"/>
    </row>
    <row r="92" spans="1:11" ht="12" customHeight="1" thickBot="1">
      <c r="A92" s="422" t="s">
        <v>63</v>
      </c>
      <c r="B92" s="423"/>
      <c r="C92" s="214" t="s">
        <v>24</v>
      </c>
      <c r="D92" s="238">
        <f>+D93+D94</f>
        <v>0</v>
      </c>
      <c r="E92" s="832"/>
      <c r="F92" s="384"/>
    </row>
    <row r="93" spans="1:11" s="50" customFormat="1" ht="12" customHeight="1">
      <c r="A93" s="196"/>
      <c r="B93" s="84" t="s">
        <v>133</v>
      </c>
      <c r="C93" s="215" t="s">
        <v>107</v>
      </c>
      <c r="D93" s="257"/>
      <c r="E93" s="293"/>
      <c r="F93" s="381"/>
    </row>
    <row r="94" spans="1:11" s="50" customFormat="1" ht="12" customHeight="1" thickBot="1">
      <c r="A94" s="197"/>
      <c r="B94" s="85" t="s">
        <v>134</v>
      </c>
      <c r="C94" s="216" t="s">
        <v>108</v>
      </c>
      <c r="D94" s="226"/>
      <c r="E94" s="831"/>
      <c r="F94" s="289"/>
    </row>
    <row r="95" spans="1:11" s="50" customFormat="1" ht="12" customHeight="1" thickBot="1">
      <c r="A95" s="217" t="s">
        <v>64</v>
      </c>
      <c r="B95" s="218"/>
      <c r="C95" s="207" t="s">
        <v>318</v>
      </c>
      <c r="D95" s="273"/>
      <c r="E95" s="299"/>
      <c r="F95" s="377"/>
    </row>
    <row r="96" spans="1:11" s="50" customFormat="1" ht="12" customHeight="1" thickBot="1">
      <c r="A96" s="111" t="s">
        <v>65</v>
      </c>
      <c r="B96" s="97"/>
      <c r="C96" s="266" t="s">
        <v>272</v>
      </c>
      <c r="D96" s="193"/>
      <c r="E96" s="438"/>
      <c r="F96" s="194"/>
    </row>
    <row r="97" spans="1:6" s="50" customFormat="1" ht="12" customHeight="1" thickBot="1">
      <c r="A97" s="111" t="s">
        <v>66</v>
      </c>
      <c r="B97" s="14"/>
      <c r="C97" s="186" t="s">
        <v>25</v>
      </c>
      <c r="D97" s="239">
        <f>+D65+D80+D92+D95+D96</f>
        <v>0</v>
      </c>
      <c r="E97" s="501"/>
      <c r="F97" s="194"/>
    </row>
    <row r="98" spans="1:6" s="50" customFormat="1" ht="12" customHeight="1" thickBot="1">
      <c r="A98" s="111" t="s">
        <v>67</v>
      </c>
      <c r="B98" s="14"/>
      <c r="C98" s="186" t="s">
        <v>28</v>
      </c>
      <c r="D98" s="192">
        <f>+D99+D100</f>
        <v>0</v>
      </c>
      <c r="E98" s="291"/>
      <c r="F98" s="382"/>
    </row>
    <row r="99" spans="1:6" ht="12.75" customHeight="1">
      <c r="A99" s="149"/>
      <c r="B99" s="81" t="s">
        <v>271</v>
      </c>
      <c r="C99" s="261" t="s">
        <v>27</v>
      </c>
      <c r="D99" s="189"/>
      <c r="E99" s="502"/>
      <c r="F99" s="381"/>
    </row>
    <row r="100" spans="1:6" ht="12" customHeight="1" thickBot="1">
      <c r="A100" s="151"/>
      <c r="B100" s="87" t="s">
        <v>148</v>
      </c>
      <c r="C100" s="262" t="s">
        <v>26</v>
      </c>
      <c r="D100" s="191"/>
      <c r="E100" s="503"/>
      <c r="F100" s="376"/>
    </row>
    <row r="101" spans="1:6" ht="15" customHeight="1" thickBot="1">
      <c r="A101" s="111" t="s">
        <v>68</v>
      </c>
      <c r="B101" s="136"/>
      <c r="C101" s="186" t="s">
        <v>273</v>
      </c>
      <c r="D101" s="240">
        <f>+D97+D98</f>
        <v>0</v>
      </c>
      <c r="E101" s="440"/>
      <c r="F101" s="377"/>
    </row>
    <row r="102" spans="1:6" ht="13.5" thickBot="1">
      <c r="A102" s="267"/>
      <c r="B102" s="268"/>
      <c r="C102" s="268"/>
      <c r="D102" s="269"/>
      <c r="E102" s="269"/>
      <c r="F102" s="378"/>
    </row>
    <row r="103" spans="1:6" ht="15" customHeight="1" thickBot="1">
      <c r="A103" s="155" t="s">
        <v>251</v>
      </c>
      <c r="B103" s="156"/>
      <c r="C103" s="157"/>
      <c r="D103" s="77">
        <v>0</v>
      </c>
      <c r="E103" s="441"/>
      <c r="F103" s="379"/>
    </row>
    <row r="104" spans="1:6" ht="14.25" customHeight="1" thickBot="1">
      <c r="A104" s="155" t="s">
        <v>252</v>
      </c>
      <c r="B104" s="156"/>
      <c r="C104" s="157"/>
      <c r="D104" s="77">
        <v>0</v>
      </c>
      <c r="E104" s="441"/>
      <c r="F104" s="380"/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6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dimension ref="A1:K102"/>
  <sheetViews>
    <sheetView zoomScale="115" zoomScaleNormal="100" workbookViewId="0">
      <selection activeCell="D1" sqref="D1"/>
    </sheetView>
  </sheetViews>
  <sheetFormatPr defaultRowHeight="12.75"/>
  <cols>
    <col min="1" max="1" width="6.33203125" style="270" customWidth="1"/>
    <col min="2" max="2" width="7" style="271" customWidth="1"/>
    <col min="3" max="3" width="64.1640625" style="271" customWidth="1"/>
    <col min="4" max="5" width="13.1640625" style="272" customWidth="1"/>
    <col min="6" max="6" width="11.5" style="3" customWidth="1"/>
    <col min="7" max="16384" width="9.33203125" style="3"/>
  </cols>
  <sheetData>
    <row r="1" spans="1:6" s="1" customFormat="1" ht="16.5" customHeight="1" thickBot="1">
      <c r="A1" s="113"/>
      <c r="B1" s="114"/>
      <c r="C1" s="115"/>
      <c r="D1" s="160" t="s">
        <v>649</v>
      </c>
      <c r="E1" s="160"/>
    </row>
    <row r="2" spans="1:6" s="46" customFormat="1" ht="25.5" customHeight="1">
      <c r="A2" s="856" t="s">
        <v>270</v>
      </c>
      <c r="B2" s="857"/>
      <c r="C2" s="365" t="s">
        <v>398</v>
      </c>
      <c r="D2" s="366"/>
      <c r="E2" s="366"/>
      <c r="F2" s="366" t="s">
        <v>97</v>
      </c>
    </row>
    <row r="3" spans="1:6" s="46" customFormat="1" ht="16.5" thickBot="1">
      <c r="A3" s="300" t="s">
        <v>246</v>
      </c>
      <c r="B3" s="367"/>
      <c r="C3" s="368" t="s">
        <v>419</v>
      </c>
      <c r="D3" s="369"/>
      <c r="E3" s="369"/>
      <c r="F3" s="369">
        <v>10</v>
      </c>
    </row>
    <row r="4" spans="1:6" s="47" customFormat="1" ht="15.95" customHeight="1" thickBot="1">
      <c r="A4" s="370"/>
      <c r="B4" s="370"/>
      <c r="C4" s="370"/>
      <c r="D4" s="311"/>
      <c r="E4" s="311"/>
      <c r="F4" s="119" t="s">
        <v>607</v>
      </c>
    </row>
    <row r="5" spans="1:6" ht="39" customHeight="1" thickBot="1">
      <c r="A5" s="860" t="s">
        <v>248</v>
      </c>
      <c r="B5" s="861"/>
      <c r="C5" s="363" t="s">
        <v>99</v>
      </c>
      <c r="D5" s="364" t="s">
        <v>100</v>
      </c>
      <c r="E5" s="304" t="s">
        <v>598</v>
      </c>
      <c r="F5" s="304" t="s">
        <v>490</v>
      </c>
    </row>
    <row r="6" spans="1:6" s="41" customFormat="1" ht="12.95" customHeight="1" thickBot="1">
      <c r="A6" s="106">
        <v>1</v>
      </c>
      <c r="B6" s="107">
        <v>2</v>
      </c>
      <c r="C6" s="107">
        <v>3</v>
      </c>
      <c r="D6" s="108">
        <v>4</v>
      </c>
      <c r="E6" s="108">
        <v>5</v>
      </c>
      <c r="F6" s="108">
        <v>6</v>
      </c>
    </row>
    <row r="7" spans="1:6" s="41" customFormat="1" ht="15.95" customHeight="1" thickBot="1">
      <c r="A7" s="122"/>
      <c r="B7" s="123"/>
      <c r="C7" s="123" t="s">
        <v>101</v>
      </c>
      <c r="D7" s="222"/>
      <c r="E7" s="282"/>
      <c r="F7" s="282"/>
    </row>
    <row r="8" spans="1:6" s="41" customFormat="1" ht="12" customHeight="1" thickBot="1">
      <c r="A8" s="106" t="s">
        <v>61</v>
      </c>
      <c r="B8" s="125"/>
      <c r="C8" s="186" t="s">
        <v>249</v>
      </c>
      <c r="D8" s="192">
        <f>+D9+D14</f>
        <v>0</v>
      </c>
      <c r="E8" s="192"/>
      <c r="F8" s="192"/>
    </row>
    <row r="9" spans="1:6" s="48" customFormat="1" ht="12" customHeight="1" thickBot="1">
      <c r="A9" s="106" t="s">
        <v>62</v>
      </c>
      <c r="B9" s="125"/>
      <c r="C9" s="207" t="s">
        <v>3</v>
      </c>
      <c r="D9" s="192">
        <f>SUM(D10:D13)</f>
        <v>0</v>
      </c>
      <c r="E9" s="192"/>
      <c r="F9" s="192"/>
    </row>
    <row r="10" spans="1:6" s="49" customFormat="1" ht="12" customHeight="1">
      <c r="A10" s="127"/>
      <c r="B10" s="128" t="s">
        <v>159</v>
      </c>
      <c r="C10" s="208" t="s">
        <v>103</v>
      </c>
      <c r="D10" s="190"/>
      <c r="E10" s="190"/>
      <c r="F10" s="190"/>
    </row>
    <row r="11" spans="1:6" s="49" customFormat="1" ht="12" customHeight="1">
      <c r="A11" s="127"/>
      <c r="B11" s="128" t="s">
        <v>160</v>
      </c>
      <c r="C11" s="209" t="s">
        <v>132</v>
      </c>
      <c r="D11" s="190"/>
      <c r="E11" s="190"/>
      <c r="F11" s="190"/>
    </row>
    <row r="12" spans="1:6" s="49" customFormat="1" ht="12" customHeight="1">
      <c r="A12" s="127"/>
      <c r="B12" s="128" t="s">
        <v>161</v>
      </c>
      <c r="C12" s="209" t="s">
        <v>188</v>
      </c>
      <c r="D12" s="190"/>
      <c r="E12" s="190"/>
      <c r="F12" s="190"/>
    </row>
    <row r="13" spans="1:6" s="49" customFormat="1" ht="12" customHeight="1" thickBot="1">
      <c r="A13" s="127"/>
      <c r="B13" s="128" t="s">
        <v>162</v>
      </c>
      <c r="C13" s="210" t="s">
        <v>189</v>
      </c>
      <c r="D13" s="190"/>
      <c r="E13" s="190"/>
      <c r="F13" s="190"/>
    </row>
    <row r="14" spans="1:6" s="48" customFormat="1" ht="12" customHeight="1" thickBot="1">
      <c r="A14" s="106" t="s">
        <v>63</v>
      </c>
      <c r="B14" s="125"/>
      <c r="C14" s="207" t="s">
        <v>190</v>
      </c>
      <c r="D14" s="192">
        <f>SUM(D15:D22)</f>
        <v>0</v>
      </c>
      <c r="E14" s="192"/>
      <c r="F14" s="192"/>
    </row>
    <row r="15" spans="1:6" s="48" customFormat="1" ht="12" customHeight="1">
      <c r="A15" s="129"/>
      <c r="B15" s="128" t="s">
        <v>133</v>
      </c>
      <c r="C15" s="208" t="s">
        <v>195</v>
      </c>
      <c r="D15" s="223"/>
      <c r="E15" s="223"/>
      <c r="F15" s="223"/>
    </row>
    <row r="16" spans="1:6" s="48" customFormat="1" ht="12" customHeight="1">
      <c r="A16" s="127"/>
      <c r="B16" s="128" t="s">
        <v>134</v>
      </c>
      <c r="C16" s="209" t="s">
        <v>196</v>
      </c>
      <c r="D16" s="190"/>
      <c r="E16" s="190"/>
      <c r="F16" s="190"/>
    </row>
    <row r="17" spans="1:6" s="48" customFormat="1" ht="12" customHeight="1">
      <c r="A17" s="127"/>
      <c r="B17" s="128" t="s">
        <v>135</v>
      </c>
      <c r="C17" s="209" t="s">
        <v>197</v>
      </c>
      <c r="D17" s="190"/>
      <c r="E17" s="190"/>
      <c r="F17" s="190"/>
    </row>
    <row r="18" spans="1:6" s="48" customFormat="1" ht="12" customHeight="1">
      <c r="A18" s="127"/>
      <c r="B18" s="128" t="s">
        <v>136</v>
      </c>
      <c r="C18" s="209" t="s">
        <v>198</v>
      </c>
      <c r="D18" s="190"/>
      <c r="E18" s="190"/>
      <c r="F18" s="190"/>
    </row>
    <row r="19" spans="1:6" s="48" customFormat="1" ht="12" customHeight="1">
      <c r="A19" s="127"/>
      <c r="B19" s="128" t="s">
        <v>191</v>
      </c>
      <c r="C19" s="209" t="s">
        <v>199</v>
      </c>
      <c r="D19" s="190"/>
      <c r="E19" s="190"/>
      <c r="F19" s="190"/>
    </row>
    <row r="20" spans="1:6" s="48" customFormat="1" ht="12" customHeight="1">
      <c r="A20" s="130"/>
      <c r="B20" s="128" t="s">
        <v>192</v>
      </c>
      <c r="C20" s="209" t="s">
        <v>276</v>
      </c>
      <c r="D20" s="224"/>
      <c r="E20" s="224"/>
      <c r="F20" s="224"/>
    </row>
    <row r="21" spans="1:6" s="49" customFormat="1" ht="12" customHeight="1">
      <c r="A21" s="127"/>
      <c r="B21" s="128" t="s">
        <v>193</v>
      </c>
      <c r="C21" s="209" t="s">
        <v>201</v>
      </c>
      <c r="D21" s="190"/>
      <c r="E21" s="190"/>
      <c r="F21" s="190"/>
    </row>
    <row r="22" spans="1:6" s="49" customFormat="1" ht="12" customHeight="1" thickBot="1">
      <c r="A22" s="131"/>
      <c r="B22" s="132" t="s">
        <v>194</v>
      </c>
      <c r="C22" s="210" t="s">
        <v>202</v>
      </c>
      <c r="D22" s="191"/>
      <c r="E22" s="191"/>
      <c r="F22" s="191"/>
    </row>
    <row r="23" spans="1:6" s="49" customFormat="1" ht="12" customHeight="1" thickBot="1">
      <c r="A23" s="106" t="s">
        <v>64</v>
      </c>
      <c r="B23" s="133"/>
      <c r="C23" s="207" t="s">
        <v>277</v>
      </c>
      <c r="D23" s="193"/>
      <c r="E23" s="193"/>
      <c r="F23" s="193"/>
    </row>
    <row r="24" spans="1:6" s="48" customFormat="1" ht="12" customHeight="1" thickBot="1">
      <c r="A24" s="106" t="s">
        <v>65</v>
      </c>
      <c r="B24" s="125"/>
      <c r="C24" s="207" t="s">
        <v>4</v>
      </c>
      <c r="D24" s="192">
        <f>D25</f>
        <v>0</v>
      </c>
      <c r="E24" s="192"/>
      <c r="F24" s="192"/>
    </row>
    <row r="25" spans="1:6" s="49" customFormat="1" ht="12" customHeight="1">
      <c r="A25" s="127"/>
      <c r="B25" s="128" t="s">
        <v>137</v>
      </c>
      <c r="C25" s="208" t="s">
        <v>5</v>
      </c>
      <c r="D25" s="44"/>
      <c r="E25" s="44"/>
      <c r="F25" s="44"/>
    </row>
    <row r="26" spans="1:6" s="49" customFormat="1" ht="12" customHeight="1">
      <c r="A26" s="127"/>
      <c r="B26" s="128" t="s">
        <v>138</v>
      </c>
      <c r="C26" s="209" t="s">
        <v>212</v>
      </c>
      <c r="D26" s="44"/>
      <c r="E26" s="44"/>
      <c r="F26" s="44"/>
    </row>
    <row r="27" spans="1:6" s="49" customFormat="1" ht="12" customHeight="1">
      <c r="A27" s="127"/>
      <c r="B27" s="128" t="s">
        <v>139</v>
      </c>
      <c r="C27" s="209" t="s">
        <v>142</v>
      </c>
      <c r="D27" s="44"/>
      <c r="E27" s="44"/>
      <c r="F27" s="44"/>
    </row>
    <row r="28" spans="1:6" s="49" customFormat="1" ht="12" customHeight="1">
      <c r="A28" s="127"/>
      <c r="B28" s="128" t="s">
        <v>205</v>
      </c>
      <c r="C28" s="209" t="s">
        <v>213</v>
      </c>
      <c r="D28" s="44"/>
      <c r="E28" s="44"/>
      <c r="F28" s="44"/>
    </row>
    <row r="29" spans="1:6" s="49" customFormat="1" ht="12" customHeight="1">
      <c r="A29" s="127"/>
      <c r="B29" s="128" t="s">
        <v>206</v>
      </c>
      <c r="C29" s="209" t="s">
        <v>214</v>
      </c>
      <c r="D29" s="44"/>
      <c r="E29" s="44"/>
      <c r="F29" s="44"/>
    </row>
    <row r="30" spans="1:6" s="49" customFormat="1" ht="12" customHeight="1">
      <c r="A30" s="127"/>
      <c r="B30" s="128" t="s">
        <v>207</v>
      </c>
      <c r="C30" s="209" t="s">
        <v>215</v>
      </c>
      <c r="D30" s="44"/>
      <c r="E30" s="44"/>
      <c r="F30" s="44"/>
    </row>
    <row r="31" spans="1:6" s="49" customFormat="1" ht="12" customHeight="1">
      <c r="A31" s="127"/>
      <c r="B31" s="128" t="s">
        <v>208</v>
      </c>
      <c r="C31" s="209" t="s">
        <v>278</v>
      </c>
      <c r="D31" s="44"/>
      <c r="E31" s="44"/>
      <c r="F31" s="44"/>
    </row>
    <row r="32" spans="1:6" s="49" customFormat="1" ht="12" customHeight="1" thickBot="1">
      <c r="A32" s="131"/>
      <c r="B32" s="132" t="s">
        <v>209</v>
      </c>
      <c r="C32" s="211" t="s">
        <v>250</v>
      </c>
      <c r="D32" s="225"/>
      <c r="E32" s="225"/>
      <c r="F32" s="225"/>
    </row>
    <row r="33" spans="1:6" s="49" customFormat="1" ht="12" customHeight="1" thickBot="1">
      <c r="A33" s="111" t="s">
        <v>66</v>
      </c>
      <c r="B33" s="78"/>
      <c r="C33" s="186" t="s">
        <v>352</v>
      </c>
      <c r="D33" s="192">
        <f>+D34+D40</f>
        <v>0</v>
      </c>
      <c r="E33" s="192"/>
      <c r="F33" s="192"/>
    </row>
    <row r="34" spans="1:6" s="49" customFormat="1" ht="12" customHeight="1">
      <c r="A34" s="129"/>
      <c r="B34" s="84" t="s">
        <v>140</v>
      </c>
      <c r="C34" s="260" t="s">
        <v>343</v>
      </c>
      <c r="D34" s="243">
        <f>SUM(D35:D39)</f>
        <v>0</v>
      </c>
      <c r="E34" s="243"/>
      <c r="F34" s="243"/>
    </row>
    <row r="35" spans="1:6" s="49" customFormat="1" ht="12" customHeight="1">
      <c r="A35" s="127"/>
      <c r="B35" s="81" t="s">
        <v>143</v>
      </c>
      <c r="C35" s="209" t="s">
        <v>279</v>
      </c>
      <c r="D35" s="190"/>
      <c r="E35" s="190"/>
      <c r="F35" s="190"/>
    </row>
    <row r="36" spans="1:6" s="49" customFormat="1" ht="12" customHeight="1">
      <c r="A36" s="127"/>
      <c r="B36" s="81" t="s">
        <v>144</v>
      </c>
      <c r="C36" s="209" t="s">
        <v>280</v>
      </c>
      <c r="D36" s="190"/>
      <c r="E36" s="190"/>
      <c r="F36" s="190"/>
    </row>
    <row r="37" spans="1:6" s="49" customFormat="1" ht="12" customHeight="1">
      <c r="A37" s="127"/>
      <c r="B37" s="81" t="s">
        <v>145</v>
      </c>
      <c r="C37" s="209" t="s">
        <v>281</v>
      </c>
      <c r="D37" s="190"/>
      <c r="E37" s="190"/>
      <c r="F37" s="190"/>
    </row>
    <row r="38" spans="1:6" s="49" customFormat="1" ht="12" customHeight="1">
      <c r="A38" s="127"/>
      <c r="B38" s="81" t="s">
        <v>146</v>
      </c>
      <c r="C38" s="209" t="s">
        <v>282</v>
      </c>
      <c r="D38" s="190"/>
      <c r="E38" s="190"/>
      <c r="F38" s="190"/>
    </row>
    <row r="39" spans="1:6" s="49" customFormat="1" ht="12" customHeight="1">
      <c r="A39" s="127"/>
      <c r="B39" s="81" t="s">
        <v>217</v>
      </c>
      <c r="C39" s="209" t="s">
        <v>344</v>
      </c>
      <c r="D39" s="190"/>
      <c r="E39" s="190"/>
      <c r="F39" s="190"/>
    </row>
    <row r="40" spans="1:6" s="49" customFormat="1" ht="12" customHeight="1">
      <c r="A40" s="127"/>
      <c r="B40" s="81" t="s">
        <v>141</v>
      </c>
      <c r="C40" s="212" t="s">
        <v>345</v>
      </c>
      <c r="D40" s="242">
        <f>SUM(D41:D45)</f>
        <v>0</v>
      </c>
      <c r="E40" s="242"/>
      <c r="F40" s="242"/>
    </row>
    <row r="41" spans="1:6" s="49" customFormat="1" ht="12" customHeight="1">
      <c r="A41" s="127"/>
      <c r="B41" s="81" t="s">
        <v>149</v>
      </c>
      <c r="C41" s="209" t="s">
        <v>279</v>
      </c>
      <c r="D41" s="190"/>
      <c r="E41" s="190"/>
      <c r="F41" s="190"/>
    </row>
    <row r="42" spans="1:6" s="49" customFormat="1" ht="12" customHeight="1">
      <c r="A42" s="127"/>
      <c r="B42" s="81" t="s">
        <v>150</v>
      </c>
      <c r="C42" s="209" t="s">
        <v>280</v>
      </c>
      <c r="D42" s="190"/>
      <c r="E42" s="190"/>
      <c r="F42" s="190"/>
    </row>
    <row r="43" spans="1:6" s="49" customFormat="1" ht="12" customHeight="1">
      <c r="A43" s="127"/>
      <c r="B43" s="81" t="s">
        <v>151</v>
      </c>
      <c r="C43" s="209" t="s">
        <v>281</v>
      </c>
      <c r="D43" s="190"/>
      <c r="E43" s="190"/>
      <c r="F43" s="190"/>
    </row>
    <row r="44" spans="1:6" s="49" customFormat="1" ht="12" customHeight="1">
      <c r="A44" s="127"/>
      <c r="B44" s="81" t="s">
        <v>152</v>
      </c>
      <c r="C44" s="209" t="s">
        <v>282</v>
      </c>
      <c r="D44" s="190"/>
      <c r="E44" s="190"/>
      <c r="F44" s="190"/>
    </row>
    <row r="45" spans="1:6" s="49" customFormat="1" ht="12" customHeight="1" thickBot="1">
      <c r="A45" s="134"/>
      <c r="B45" s="85" t="s">
        <v>218</v>
      </c>
      <c r="C45" s="210" t="s">
        <v>346</v>
      </c>
      <c r="D45" s="226"/>
      <c r="E45" s="226"/>
      <c r="F45" s="226"/>
    </row>
    <row r="46" spans="1:6" s="48" customFormat="1" ht="12" customHeight="1" thickBot="1">
      <c r="A46" s="111" t="s">
        <v>67</v>
      </c>
      <c r="B46" s="125"/>
      <c r="C46" s="207" t="s">
        <v>283</v>
      </c>
      <c r="D46" s="192">
        <f>+D47+D48</f>
        <v>0</v>
      </c>
      <c r="E46" s="192"/>
      <c r="F46" s="192"/>
    </row>
    <row r="47" spans="1:6" s="49" customFormat="1" ht="12" customHeight="1">
      <c r="A47" s="127"/>
      <c r="B47" s="81" t="s">
        <v>147</v>
      </c>
      <c r="C47" s="208" t="s">
        <v>180</v>
      </c>
      <c r="D47" s="190"/>
      <c r="E47" s="190"/>
      <c r="F47" s="190"/>
    </row>
    <row r="48" spans="1:6" s="49" customFormat="1" ht="12" customHeight="1" thickBot="1">
      <c r="A48" s="127"/>
      <c r="B48" s="81" t="s">
        <v>148</v>
      </c>
      <c r="C48" s="210" t="s">
        <v>7</v>
      </c>
      <c r="D48" s="190"/>
      <c r="E48" s="190"/>
      <c r="F48" s="190"/>
    </row>
    <row r="49" spans="1:6" s="49" customFormat="1" ht="12" customHeight="1" thickBot="1">
      <c r="A49" s="106" t="s">
        <v>68</v>
      </c>
      <c r="B49" s="125"/>
      <c r="C49" s="207" t="s">
        <v>6</v>
      </c>
      <c r="D49" s="192">
        <f>+D50+D51+D53+D52</f>
        <v>0</v>
      </c>
      <c r="E49" s="192"/>
      <c r="F49" s="192"/>
    </row>
    <row r="50" spans="1:6" s="49" customFormat="1" ht="12" customHeight="1">
      <c r="A50" s="135"/>
      <c r="B50" s="81" t="s">
        <v>222</v>
      </c>
      <c r="C50" s="208" t="s">
        <v>220</v>
      </c>
      <c r="D50" s="189"/>
      <c r="E50" s="189"/>
      <c r="F50" s="189"/>
    </row>
    <row r="51" spans="1:6" s="49" customFormat="1" ht="12" customHeight="1">
      <c r="A51" s="135"/>
      <c r="B51" s="81" t="s">
        <v>223</v>
      </c>
      <c r="C51" s="209" t="s">
        <v>221</v>
      </c>
      <c r="D51" s="189"/>
      <c r="E51" s="189"/>
      <c r="F51" s="189"/>
    </row>
    <row r="52" spans="1:6" s="49" customFormat="1" ht="12" customHeight="1">
      <c r="A52" s="135"/>
      <c r="B52" s="81" t="s">
        <v>332</v>
      </c>
      <c r="C52" s="211" t="s">
        <v>357</v>
      </c>
      <c r="D52" s="189"/>
      <c r="E52" s="189"/>
      <c r="F52" s="189"/>
    </row>
    <row r="53" spans="1:6" s="49" customFormat="1" ht="12" customHeight="1" thickBot="1">
      <c r="A53" s="127"/>
      <c r="B53" s="81" t="s">
        <v>356</v>
      </c>
      <c r="C53" s="211" t="s">
        <v>285</v>
      </c>
      <c r="D53" s="190"/>
      <c r="E53" s="190"/>
      <c r="F53" s="190"/>
    </row>
    <row r="54" spans="1:6" s="49" customFormat="1" ht="12" customHeight="1" thickBot="1">
      <c r="A54" s="111" t="s">
        <v>69</v>
      </c>
      <c r="B54" s="136"/>
      <c r="C54" s="186" t="s">
        <v>286</v>
      </c>
      <c r="D54" s="227"/>
      <c r="E54" s="227"/>
      <c r="F54" s="227"/>
    </row>
    <row r="55" spans="1:6" s="48" customFormat="1" ht="12" customHeight="1" thickBot="1">
      <c r="A55" s="137" t="s">
        <v>70</v>
      </c>
      <c r="B55" s="138"/>
      <c r="C55" s="186" t="s">
        <v>353</v>
      </c>
      <c r="D55" s="228">
        <f>+D9+D14+D23+D24+D33+D46+D49+D54</f>
        <v>0</v>
      </c>
      <c r="E55" s="228"/>
      <c r="F55" s="228"/>
    </row>
    <row r="56" spans="1:6" s="48" customFormat="1" ht="12" customHeight="1" thickBot="1">
      <c r="A56" s="106" t="s">
        <v>71</v>
      </c>
      <c r="B56" s="86"/>
      <c r="C56" s="186" t="s">
        <v>288</v>
      </c>
      <c r="D56" s="229">
        <f>+D57+D58</f>
        <v>43267</v>
      </c>
      <c r="E56" s="229">
        <f>+E57+E58</f>
        <v>43267</v>
      </c>
      <c r="F56" s="229"/>
    </row>
    <row r="57" spans="1:6" s="48" customFormat="1" ht="12" customHeight="1">
      <c r="A57" s="129"/>
      <c r="B57" s="84" t="s">
        <v>182</v>
      </c>
      <c r="C57" s="261" t="s">
        <v>8</v>
      </c>
      <c r="D57" s="230"/>
      <c r="E57" s="230"/>
      <c r="F57" s="230"/>
    </row>
    <row r="58" spans="1:6" s="48" customFormat="1" ht="12" customHeight="1" thickBot="1">
      <c r="A58" s="134"/>
      <c r="B58" s="85" t="s">
        <v>183</v>
      </c>
      <c r="C58" s="262" t="s">
        <v>9</v>
      </c>
      <c r="D58" s="45">
        <v>43267</v>
      </c>
      <c r="E58" s="45">
        <v>43267</v>
      </c>
      <c r="F58" s="45"/>
    </row>
    <row r="59" spans="1:6" s="49" customFormat="1" ht="12" customHeight="1" thickBot="1">
      <c r="A59" s="139" t="s">
        <v>72</v>
      </c>
      <c r="B59" s="263"/>
      <c r="C59" s="264" t="s">
        <v>10</v>
      </c>
      <c r="D59" s="192">
        <f>+D55+D56</f>
        <v>43267</v>
      </c>
      <c r="E59" s="192">
        <f>+E55+E56</f>
        <v>43267</v>
      </c>
      <c r="F59" s="372"/>
    </row>
    <row r="60" spans="1:6" s="49" customFormat="1" ht="15" customHeight="1">
      <c r="A60" s="142"/>
      <c r="B60" s="142"/>
      <c r="C60" s="143"/>
      <c r="D60" s="231"/>
      <c r="E60" s="231"/>
      <c r="F60" s="290"/>
    </row>
    <row r="61" spans="1:6" ht="13.5" thickBot="1">
      <c r="A61" s="144"/>
      <c r="B61" s="145"/>
      <c r="C61" s="145"/>
      <c r="D61" s="232"/>
      <c r="E61" s="232"/>
      <c r="F61" s="231"/>
    </row>
    <row r="62" spans="1:6" s="41" customFormat="1" ht="16.5" customHeight="1" thickBot="1">
      <c r="A62" s="146"/>
      <c r="B62" s="147"/>
      <c r="C62" s="148" t="s">
        <v>105</v>
      </c>
      <c r="D62" s="233"/>
      <c r="E62" s="389"/>
      <c r="F62" s="374"/>
    </row>
    <row r="63" spans="1:6" s="50" customFormat="1" ht="12" customHeight="1" thickBot="1">
      <c r="A63" s="111" t="s">
        <v>61</v>
      </c>
      <c r="B63" s="14"/>
      <c r="C63" s="78" t="s">
        <v>29</v>
      </c>
      <c r="D63" s="192">
        <f>SUM(D64:D69)</f>
        <v>0</v>
      </c>
      <c r="E63" s="291"/>
      <c r="F63" s="379"/>
    </row>
    <row r="64" spans="1:6" ht="12" customHeight="1">
      <c r="A64" s="149"/>
      <c r="B64" s="83" t="s">
        <v>153</v>
      </c>
      <c r="C64" s="198" t="s">
        <v>92</v>
      </c>
      <c r="D64" s="234"/>
      <c r="E64" s="498"/>
      <c r="F64" s="403"/>
    </row>
    <row r="65" spans="1:6" ht="12" customHeight="1">
      <c r="A65" s="150"/>
      <c r="B65" s="81" t="s">
        <v>154</v>
      </c>
      <c r="C65" s="199" t="s">
        <v>226</v>
      </c>
      <c r="D65" s="235"/>
      <c r="E65" s="288"/>
      <c r="F65" s="375"/>
    </row>
    <row r="66" spans="1:6" ht="12" customHeight="1">
      <c r="A66" s="150"/>
      <c r="B66" s="81" t="s">
        <v>155</v>
      </c>
      <c r="C66" s="199" t="s">
        <v>179</v>
      </c>
      <c r="D66" s="236"/>
      <c r="E66" s="499"/>
      <c r="F66" s="43"/>
    </row>
    <row r="67" spans="1:6" ht="12" customHeight="1">
      <c r="A67" s="150"/>
      <c r="B67" s="81" t="s">
        <v>156</v>
      </c>
      <c r="C67" s="199" t="s">
        <v>400</v>
      </c>
      <c r="D67" s="236"/>
      <c r="E67" s="499"/>
      <c r="F67" s="375"/>
    </row>
    <row r="68" spans="1:6" ht="12" customHeight="1">
      <c r="A68" s="150"/>
      <c r="B68" s="81" t="s">
        <v>181</v>
      </c>
      <c r="C68" s="199" t="s">
        <v>227</v>
      </c>
      <c r="D68" s="236"/>
      <c r="E68" s="499"/>
      <c r="F68" s="375"/>
    </row>
    <row r="69" spans="1:6" ht="12" customHeight="1">
      <c r="A69" s="150"/>
      <c r="B69" s="81" t="s">
        <v>391</v>
      </c>
      <c r="C69" s="199" t="s">
        <v>228</v>
      </c>
      <c r="D69" s="236"/>
      <c r="E69" s="499"/>
      <c r="F69" s="375"/>
    </row>
    <row r="70" spans="1:6" ht="12" customHeight="1">
      <c r="A70" s="150"/>
      <c r="B70" s="81" t="s">
        <v>401</v>
      </c>
      <c r="C70" s="199" t="s">
        <v>360</v>
      </c>
      <c r="D70" s="235"/>
      <c r="E70" s="288"/>
      <c r="F70" s="375"/>
    </row>
    <row r="71" spans="1:6" ht="12" customHeight="1">
      <c r="A71" s="150"/>
      <c r="B71" s="81" t="s">
        <v>402</v>
      </c>
      <c r="C71" s="200" t="s">
        <v>11</v>
      </c>
      <c r="D71" s="236"/>
      <c r="E71" s="499"/>
      <c r="F71" s="43"/>
    </row>
    <row r="72" spans="1:6" ht="12" customHeight="1">
      <c r="A72" s="150"/>
      <c r="B72" s="81" t="s">
        <v>403</v>
      </c>
      <c r="C72" s="213" t="s">
        <v>354</v>
      </c>
      <c r="D72" s="236"/>
      <c r="E72" s="499"/>
      <c r="F72" s="375"/>
    </row>
    <row r="73" spans="1:6" ht="12" customHeight="1">
      <c r="A73" s="150"/>
      <c r="B73" s="81" t="s">
        <v>404</v>
      </c>
      <c r="C73" s="213" t="s">
        <v>12</v>
      </c>
      <c r="D73" s="236"/>
      <c r="E73" s="499"/>
      <c r="F73" s="375"/>
    </row>
    <row r="74" spans="1:6" ht="12" customHeight="1">
      <c r="A74" s="150"/>
      <c r="B74" s="81" t="s">
        <v>405</v>
      </c>
      <c r="C74" s="213" t="s">
        <v>355</v>
      </c>
      <c r="D74" s="236"/>
      <c r="E74" s="499"/>
      <c r="F74" s="375"/>
    </row>
    <row r="75" spans="1:6" ht="12" customHeight="1">
      <c r="A75" s="150"/>
      <c r="B75" s="81" t="s">
        <v>406</v>
      </c>
      <c r="C75" s="201" t="s">
        <v>13</v>
      </c>
      <c r="D75" s="236"/>
      <c r="E75" s="499"/>
      <c r="F75" s="375"/>
    </row>
    <row r="76" spans="1:6" ht="12" customHeight="1">
      <c r="A76" s="150"/>
      <c r="B76" s="81" t="s">
        <v>407</v>
      </c>
      <c r="C76" s="202" t="s">
        <v>14</v>
      </c>
      <c r="D76" s="236"/>
      <c r="E76" s="499"/>
      <c r="F76" s="375"/>
    </row>
    <row r="77" spans="1:6" ht="12" customHeight="1" thickBot="1">
      <c r="A77" s="151"/>
      <c r="B77" s="81" t="s">
        <v>408</v>
      </c>
      <c r="C77" s="203" t="s">
        <v>15</v>
      </c>
      <c r="D77" s="237"/>
      <c r="E77" s="500"/>
      <c r="F77" s="376"/>
    </row>
    <row r="78" spans="1:6" ht="12" customHeight="1" thickBot="1">
      <c r="A78" s="111" t="s">
        <v>62</v>
      </c>
      <c r="B78" s="14"/>
      <c r="C78" s="204" t="s">
        <v>409</v>
      </c>
      <c r="D78" s="229">
        <f>SUM(D79:D81)</f>
        <v>0</v>
      </c>
      <c r="E78" s="292"/>
      <c r="F78" s="377"/>
    </row>
    <row r="79" spans="1:6" s="50" customFormat="1" ht="12" customHeight="1">
      <c r="A79" s="196"/>
      <c r="B79" s="84" t="s">
        <v>159</v>
      </c>
      <c r="C79" s="261" t="s">
        <v>16</v>
      </c>
      <c r="D79" s="280"/>
      <c r="E79" s="488"/>
      <c r="F79" s="381"/>
    </row>
    <row r="80" spans="1:6" ht="12" customHeight="1">
      <c r="A80" s="150"/>
      <c r="B80" s="81" t="s">
        <v>160</v>
      </c>
      <c r="C80" s="209" t="s">
        <v>230</v>
      </c>
      <c r="D80" s="235"/>
      <c r="E80" s="288"/>
      <c r="F80" s="43"/>
    </row>
    <row r="81" spans="1:11" ht="12" customHeight="1">
      <c r="A81" s="150"/>
      <c r="B81" s="81" t="s">
        <v>161</v>
      </c>
      <c r="C81" s="209" t="s">
        <v>313</v>
      </c>
      <c r="D81" s="235"/>
      <c r="E81" s="288"/>
      <c r="F81" s="43"/>
    </row>
    <row r="82" spans="1:11" ht="12" customHeight="1">
      <c r="A82" s="150"/>
      <c r="B82" s="81" t="s">
        <v>162</v>
      </c>
      <c r="C82" s="209" t="s">
        <v>17</v>
      </c>
      <c r="D82" s="235"/>
      <c r="E82" s="288"/>
      <c r="F82" s="43"/>
    </row>
    <row r="83" spans="1:11" ht="12" customHeight="1">
      <c r="A83" s="150"/>
      <c r="B83" s="81" t="s">
        <v>163</v>
      </c>
      <c r="C83" s="213" t="s">
        <v>22</v>
      </c>
      <c r="D83" s="235"/>
      <c r="E83" s="288"/>
      <c r="F83" s="43"/>
    </row>
    <row r="84" spans="1:11" ht="12" customHeight="1">
      <c r="A84" s="150"/>
      <c r="B84" s="81" t="s">
        <v>172</v>
      </c>
      <c r="C84" s="213" t="s">
        <v>21</v>
      </c>
      <c r="D84" s="235"/>
      <c r="E84" s="288"/>
      <c r="F84" s="43"/>
    </row>
    <row r="85" spans="1:11" ht="12" customHeight="1">
      <c r="A85" s="150"/>
      <c r="B85" s="81" t="s">
        <v>174</v>
      </c>
      <c r="C85" s="213" t="s">
        <v>20</v>
      </c>
      <c r="D85" s="235"/>
      <c r="E85" s="288"/>
      <c r="F85" s="43"/>
    </row>
    <row r="86" spans="1:11" s="50" customFormat="1" ht="12.75" customHeight="1">
      <c r="A86" s="150"/>
      <c r="B86" s="81" t="s">
        <v>231</v>
      </c>
      <c r="C86" s="213" t="s">
        <v>19</v>
      </c>
      <c r="D86" s="235"/>
      <c r="E86" s="288"/>
      <c r="F86" s="43"/>
    </row>
    <row r="87" spans="1:11" ht="20.25" customHeight="1">
      <c r="A87" s="150"/>
      <c r="B87" s="81" t="s">
        <v>232</v>
      </c>
      <c r="C87" s="213" t="s">
        <v>18</v>
      </c>
      <c r="D87" s="235"/>
      <c r="E87" s="288"/>
      <c r="F87" s="43"/>
      <c r="K87" s="161"/>
    </row>
    <row r="88" spans="1:11" ht="21" customHeight="1">
      <c r="A88" s="150"/>
      <c r="B88" s="81" t="s">
        <v>233</v>
      </c>
      <c r="C88" s="383" t="s">
        <v>23</v>
      </c>
      <c r="D88" s="235"/>
      <c r="E88" s="288"/>
      <c r="F88" s="43"/>
    </row>
    <row r="89" spans="1:11" ht="12" customHeight="1" thickBot="1">
      <c r="A89" s="197"/>
      <c r="B89" s="85" t="s">
        <v>361</v>
      </c>
      <c r="C89" s="265" t="s">
        <v>362</v>
      </c>
      <c r="D89" s="235"/>
      <c r="E89" s="489"/>
      <c r="F89" s="289"/>
    </row>
    <row r="90" spans="1:11" ht="12" customHeight="1" thickBot="1">
      <c r="A90" s="111" t="s">
        <v>63</v>
      </c>
      <c r="B90" s="14"/>
      <c r="C90" s="510" t="s">
        <v>24</v>
      </c>
      <c r="D90" s="192">
        <f>+D91+D92</f>
        <v>0</v>
      </c>
      <c r="E90" s="291"/>
      <c r="F90" s="384"/>
    </row>
    <row r="91" spans="1:11" s="50" customFormat="1" ht="12" customHeight="1">
      <c r="A91" s="149"/>
      <c r="B91" s="83" t="s">
        <v>133</v>
      </c>
      <c r="C91" s="509" t="s">
        <v>107</v>
      </c>
      <c r="D91" s="42"/>
      <c r="E91" s="293"/>
      <c r="F91" s="381"/>
    </row>
    <row r="92" spans="1:11" s="50" customFormat="1" ht="12" customHeight="1" thickBot="1">
      <c r="A92" s="151"/>
      <c r="B92" s="87" t="s">
        <v>134</v>
      </c>
      <c r="C92" s="513" t="s">
        <v>108</v>
      </c>
      <c r="D92" s="191"/>
      <c r="E92" s="503"/>
      <c r="F92" s="289"/>
    </row>
    <row r="93" spans="1:11" s="50" customFormat="1" ht="12" customHeight="1" thickBot="1">
      <c r="A93" s="385" t="s">
        <v>64</v>
      </c>
      <c r="B93" s="218"/>
      <c r="C93" s="186" t="s">
        <v>318</v>
      </c>
      <c r="D93" s="193"/>
      <c r="E93" s="438"/>
      <c r="F93" s="377"/>
    </row>
    <row r="94" spans="1:11" s="50" customFormat="1" ht="12" customHeight="1" thickBot="1">
      <c r="A94" s="111" t="s">
        <v>65</v>
      </c>
      <c r="B94" s="97"/>
      <c r="C94" s="266" t="s">
        <v>272</v>
      </c>
      <c r="D94" s="193"/>
      <c r="E94" s="438"/>
      <c r="F94" s="194"/>
    </row>
    <row r="95" spans="1:11" s="50" customFormat="1" ht="12" customHeight="1" thickBot="1">
      <c r="A95" s="111" t="s">
        <v>66</v>
      </c>
      <c r="B95" s="14"/>
      <c r="C95" s="186" t="s">
        <v>25</v>
      </c>
      <c r="D95" s="239">
        <f>+D63+D78+D90+D93+D94</f>
        <v>0</v>
      </c>
      <c r="E95" s="501"/>
      <c r="F95" s="194"/>
    </row>
    <row r="96" spans="1:11" s="50" customFormat="1" ht="12" customHeight="1" thickBot="1">
      <c r="A96" s="111" t="s">
        <v>67</v>
      </c>
      <c r="B96" s="14"/>
      <c r="C96" s="186" t="s">
        <v>28</v>
      </c>
      <c r="D96" s="192">
        <f>+D97+D98</f>
        <v>0</v>
      </c>
      <c r="E96" s="291"/>
      <c r="F96" s="382"/>
    </row>
    <row r="97" spans="1:6" ht="12.75" customHeight="1">
      <c r="A97" s="149"/>
      <c r="B97" s="81" t="s">
        <v>271</v>
      </c>
      <c r="C97" s="261" t="s">
        <v>27</v>
      </c>
      <c r="D97" s="189"/>
      <c r="E97" s="502"/>
      <c r="F97" s="381"/>
    </row>
    <row r="98" spans="1:6" ht="12" customHeight="1" thickBot="1">
      <c r="A98" s="151"/>
      <c r="B98" s="87" t="s">
        <v>148</v>
      </c>
      <c r="C98" s="262" t="s">
        <v>26</v>
      </c>
      <c r="D98" s="191"/>
      <c r="E98" s="503"/>
      <c r="F98" s="376"/>
    </row>
    <row r="99" spans="1:6" ht="15" customHeight="1" thickBot="1">
      <c r="A99" s="111" t="s">
        <v>68</v>
      </c>
      <c r="B99" s="136"/>
      <c r="C99" s="186" t="s">
        <v>273</v>
      </c>
      <c r="D99" s="240">
        <f>+D95+D96</f>
        <v>0</v>
      </c>
      <c r="E99" s="440"/>
      <c r="F99" s="377"/>
    </row>
    <row r="100" spans="1:6" ht="13.5" thickBot="1">
      <c r="A100" s="267"/>
      <c r="B100" s="268"/>
      <c r="C100" s="268"/>
      <c r="D100" s="269"/>
      <c r="E100" s="269"/>
      <c r="F100" s="378"/>
    </row>
    <row r="101" spans="1:6" ht="15" customHeight="1" thickBot="1">
      <c r="A101" s="155" t="s">
        <v>251</v>
      </c>
      <c r="B101" s="156"/>
      <c r="C101" s="157"/>
      <c r="D101" s="77">
        <v>0</v>
      </c>
      <c r="E101" s="441"/>
      <c r="F101" s="379"/>
    </row>
    <row r="102" spans="1:6" ht="14.25" customHeight="1" thickBot="1">
      <c r="A102" s="155" t="s">
        <v>252</v>
      </c>
      <c r="B102" s="156"/>
      <c r="C102" s="157"/>
      <c r="D102" s="77">
        <v>0</v>
      </c>
      <c r="E102" s="441"/>
      <c r="F102" s="380"/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dimension ref="A1:K102"/>
  <sheetViews>
    <sheetView zoomScale="115" zoomScaleNormal="100" workbookViewId="0">
      <selection activeCell="C1" sqref="C1"/>
    </sheetView>
  </sheetViews>
  <sheetFormatPr defaultRowHeight="12.75"/>
  <cols>
    <col min="1" max="1" width="5.83203125" style="270" customWidth="1"/>
    <col min="2" max="2" width="7.33203125" style="271" customWidth="1"/>
    <col min="3" max="3" width="60" style="271" customWidth="1"/>
    <col min="4" max="5" width="12" style="272" customWidth="1"/>
    <col min="6" max="6" width="11" style="3" customWidth="1"/>
    <col min="7" max="16384" width="9.33203125" style="3"/>
  </cols>
  <sheetData>
    <row r="1" spans="1:8" s="1" customFormat="1" ht="16.5" customHeight="1" thickBot="1">
      <c r="A1" s="114"/>
      <c r="B1" s="114"/>
      <c r="C1" s="833" t="s">
        <v>650</v>
      </c>
      <c r="D1" s="833"/>
      <c r="F1" s="160"/>
      <c r="G1" s="160"/>
      <c r="H1" s="160"/>
    </row>
    <row r="2" spans="1:8" s="46" customFormat="1" ht="25.5" customHeight="1" thickBot="1">
      <c r="A2" s="856" t="s">
        <v>270</v>
      </c>
      <c r="B2" s="857"/>
      <c r="C2" s="365" t="s">
        <v>398</v>
      </c>
      <c r="D2" s="366"/>
      <c r="E2" s="366"/>
      <c r="F2" s="366" t="s">
        <v>97</v>
      </c>
    </row>
    <row r="3" spans="1:8" s="46" customFormat="1" ht="16.5" thickBot="1">
      <c r="A3" s="300" t="s">
        <v>246</v>
      </c>
      <c r="B3" s="367"/>
      <c r="C3" s="368" t="s">
        <v>421</v>
      </c>
      <c r="D3" s="369"/>
      <c r="E3" s="369"/>
      <c r="F3" s="366">
        <v>11</v>
      </c>
    </row>
    <row r="4" spans="1:8" s="47" customFormat="1" ht="15.95" customHeight="1" thickBot="1">
      <c r="A4" s="370"/>
      <c r="B4" s="370"/>
      <c r="C4" s="370"/>
      <c r="D4" s="311"/>
      <c r="E4" s="311"/>
      <c r="F4" s="311" t="s">
        <v>98</v>
      </c>
    </row>
    <row r="5" spans="1:8" ht="32.25" customHeight="1" thickBot="1">
      <c r="A5" s="860" t="s">
        <v>248</v>
      </c>
      <c r="B5" s="861"/>
      <c r="C5" s="363" t="s">
        <v>99</v>
      </c>
      <c r="D5" s="364" t="s">
        <v>100</v>
      </c>
      <c r="E5" s="303" t="s">
        <v>491</v>
      </c>
      <c r="F5" s="304" t="s">
        <v>492</v>
      </c>
    </row>
    <row r="6" spans="1:8" s="41" customFormat="1" ht="12.95" customHeight="1" thickBot="1">
      <c r="A6" s="106">
        <v>1</v>
      </c>
      <c r="B6" s="107">
        <v>2</v>
      </c>
      <c r="C6" s="107">
        <v>3</v>
      </c>
      <c r="D6" s="108">
        <v>4</v>
      </c>
      <c r="E6" s="108">
        <v>5</v>
      </c>
      <c r="F6" s="108">
        <v>6</v>
      </c>
    </row>
    <row r="7" spans="1:8" s="41" customFormat="1" ht="15.95" customHeight="1" thickBot="1">
      <c r="A7" s="122"/>
      <c r="B7" s="123"/>
      <c r="C7" s="123" t="s">
        <v>101</v>
      </c>
      <c r="D7" s="222"/>
      <c r="E7" s="282"/>
      <c r="F7" s="282"/>
    </row>
    <row r="8" spans="1:8" s="41" customFormat="1" ht="12" customHeight="1" thickBot="1">
      <c r="A8" s="106" t="s">
        <v>61</v>
      </c>
      <c r="B8" s="125"/>
      <c r="C8" s="186" t="s">
        <v>249</v>
      </c>
      <c r="D8" s="192">
        <f>+D9+D14</f>
        <v>0</v>
      </c>
      <c r="E8" s="192"/>
      <c r="F8" s="192"/>
    </row>
    <row r="9" spans="1:8" s="48" customFormat="1" ht="12" customHeight="1" thickBot="1">
      <c r="A9" s="106" t="s">
        <v>62</v>
      </c>
      <c r="B9" s="125"/>
      <c r="C9" s="207" t="s">
        <v>3</v>
      </c>
      <c r="D9" s="192">
        <f>SUM(D10:D13)</f>
        <v>0</v>
      </c>
      <c r="E9" s="192"/>
      <c r="F9" s="192"/>
    </row>
    <row r="10" spans="1:8" s="49" customFormat="1" ht="12" customHeight="1">
      <c r="A10" s="127"/>
      <c r="B10" s="128" t="s">
        <v>159</v>
      </c>
      <c r="C10" s="208" t="s">
        <v>103</v>
      </c>
      <c r="D10" s="190"/>
      <c r="E10" s="190"/>
      <c r="F10" s="190"/>
    </row>
    <row r="11" spans="1:8" s="49" customFormat="1" ht="12" customHeight="1">
      <c r="A11" s="127"/>
      <c r="B11" s="128" t="s">
        <v>160</v>
      </c>
      <c r="C11" s="209" t="s">
        <v>132</v>
      </c>
      <c r="D11" s="190"/>
      <c r="E11" s="190"/>
      <c r="F11" s="190"/>
    </row>
    <row r="12" spans="1:8" s="49" customFormat="1" ht="12" customHeight="1">
      <c r="A12" s="127"/>
      <c r="B12" s="128" t="s">
        <v>161</v>
      </c>
      <c r="C12" s="209" t="s">
        <v>188</v>
      </c>
      <c r="D12" s="190"/>
      <c r="E12" s="190"/>
      <c r="F12" s="190"/>
    </row>
    <row r="13" spans="1:8" s="49" customFormat="1" ht="12" customHeight="1" thickBot="1">
      <c r="A13" s="127"/>
      <c r="B13" s="128" t="s">
        <v>162</v>
      </c>
      <c r="C13" s="210" t="s">
        <v>189</v>
      </c>
      <c r="D13" s="190"/>
      <c r="E13" s="190"/>
      <c r="F13" s="190"/>
    </row>
    <row r="14" spans="1:8" s="48" customFormat="1" ht="12" customHeight="1" thickBot="1">
      <c r="A14" s="106" t="s">
        <v>63</v>
      </c>
      <c r="B14" s="125"/>
      <c r="C14" s="207" t="s">
        <v>190</v>
      </c>
      <c r="D14" s="192">
        <f>SUM(D15:D22)</f>
        <v>0</v>
      </c>
      <c r="E14" s="192"/>
      <c r="F14" s="192"/>
    </row>
    <row r="15" spans="1:8" s="48" customFormat="1" ht="12" customHeight="1">
      <c r="A15" s="129"/>
      <c r="B15" s="128" t="s">
        <v>133</v>
      </c>
      <c r="C15" s="208" t="s">
        <v>195</v>
      </c>
      <c r="D15" s="223"/>
      <c r="E15" s="223"/>
      <c r="F15" s="223"/>
    </row>
    <row r="16" spans="1:8" s="48" customFormat="1" ht="12" customHeight="1">
      <c r="A16" s="127"/>
      <c r="B16" s="128" t="s">
        <v>134</v>
      </c>
      <c r="C16" s="209" t="s">
        <v>196</v>
      </c>
      <c r="D16" s="190"/>
      <c r="E16" s="190"/>
      <c r="F16" s="190"/>
    </row>
    <row r="17" spans="1:6" s="48" customFormat="1" ht="12" customHeight="1">
      <c r="A17" s="127"/>
      <c r="B17" s="128" t="s">
        <v>135</v>
      </c>
      <c r="C17" s="209" t="s">
        <v>197</v>
      </c>
      <c r="D17" s="190"/>
      <c r="E17" s="190"/>
      <c r="F17" s="190"/>
    </row>
    <row r="18" spans="1:6" s="48" customFormat="1" ht="12" customHeight="1">
      <c r="A18" s="127"/>
      <c r="B18" s="128" t="s">
        <v>136</v>
      </c>
      <c r="C18" s="209" t="s">
        <v>198</v>
      </c>
      <c r="D18" s="190"/>
      <c r="E18" s="190"/>
      <c r="F18" s="190"/>
    </row>
    <row r="19" spans="1:6" s="48" customFormat="1" ht="12" customHeight="1">
      <c r="A19" s="127"/>
      <c r="B19" s="128" t="s">
        <v>191</v>
      </c>
      <c r="C19" s="209" t="s">
        <v>199</v>
      </c>
      <c r="D19" s="190"/>
      <c r="E19" s="190"/>
      <c r="F19" s="190"/>
    </row>
    <row r="20" spans="1:6" s="48" customFormat="1" ht="12" customHeight="1">
      <c r="A20" s="130"/>
      <c r="B20" s="128" t="s">
        <v>192</v>
      </c>
      <c r="C20" s="209" t="s">
        <v>276</v>
      </c>
      <c r="D20" s="224"/>
      <c r="E20" s="224"/>
      <c r="F20" s="224"/>
    </row>
    <row r="21" spans="1:6" s="49" customFormat="1" ht="12" customHeight="1">
      <c r="A21" s="127"/>
      <c r="B21" s="128" t="s">
        <v>193</v>
      </c>
      <c r="C21" s="209" t="s">
        <v>201</v>
      </c>
      <c r="D21" s="190"/>
      <c r="E21" s="190"/>
      <c r="F21" s="190"/>
    </row>
    <row r="22" spans="1:6" s="49" customFormat="1" ht="12" customHeight="1" thickBot="1">
      <c r="A22" s="131"/>
      <c r="B22" s="132" t="s">
        <v>194</v>
      </c>
      <c r="C22" s="210" t="s">
        <v>202</v>
      </c>
      <c r="D22" s="191"/>
      <c r="E22" s="191"/>
      <c r="F22" s="191"/>
    </row>
    <row r="23" spans="1:6" s="49" customFormat="1" ht="12" customHeight="1" thickBot="1">
      <c r="A23" s="106" t="s">
        <v>64</v>
      </c>
      <c r="B23" s="133"/>
      <c r="C23" s="207" t="s">
        <v>277</v>
      </c>
      <c r="D23" s="193"/>
      <c r="E23" s="193"/>
      <c r="F23" s="193"/>
    </row>
    <row r="24" spans="1:6" s="48" customFormat="1" ht="12" customHeight="1" thickBot="1">
      <c r="A24" s="106" t="s">
        <v>65</v>
      </c>
      <c r="B24" s="125"/>
      <c r="C24" s="207" t="s">
        <v>4</v>
      </c>
      <c r="D24" s="192">
        <f>D25</f>
        <v>0</v>
      </c>
      <c r="E24" s="192"/>
      <c r="F24" s="192"/>
    </row>
    <row r="25" spans="1:6" s="49" customFormat="1" ht="12" customHeight="1">
      <c r="A25" s="127"/>
      <c r="B25" s="128" t="s">
        <v>137</v>
      </c>
      <c r="C25" s="208" t="s">
        <v>5</v>
      </c>
      <c r="D25" s="44"/>
      <c r="E25" s="44"/>
      <c r="F25" s="44"/>
    </row>
    <row r="26" spans="1:6" s="49" customFormat="1" ht="12" customHeight="1">
      <c r="A26" s="127"/>
      <c r="B26" s="128" t="s">
        <v>138</v>
      </c>
      <c r="C26" s="209" t="s">
        <v>212</v>
      </c>
      <c r="D26" s="44"/>
      <c r="E26" s="44"/>
      <c r="F26" s="44"/>
    </row>
    <row r="27" spans="1:6" s="49" customFormat="1" ht="12" customHeight="1">
      <c r="A27" s="127"/>
      <c r="B27" s="128" t="s">
        <v>139</v>
      </c>
      <c r="C27" s="209" t="s">
        <v>142</v>
      </c>
      <c r="D27" s="44"/>
      <c r="E27" s="44"/>
      <c r="F27" s="44"/>
    </row>
    <row r="28" spans="1:6" s="49" customFormat="1" ht="12" customHeight="1">
      <c r="A28" s="127"/>
      <c r="B28" s="128" t="s">
        <v>205</v>
      </c>
      <c r="C28" s="209" t="s">
        <v>213</v>
      </c>
      <c r="D28" s="44"/>
      <c r="E28" s="44"/>
      <c r="F28" s="44"/>
    </row>
    <row r="29" spans="1:6" s="49" customFormat="1" ht="12" customHeight="1">
      <c r="A29" s="127"/>
      <c r="B29" s="128" t="s">
        <v>206</v>
      </c>
      <c r="C29" s="209" t="s">
        <v>214</v>
      </c>
      <c r="D29" s="44"/>
      <c r="E29" s="44"/>
      <c r="F29" s="44"/>
    </row>
    <row r="30" spans="1:6" s="49" customFormat="1" ht="12" customHeight="1">
      <c r="A30" s="127"/>
      <c r="B30" s="128" t="s">
        <v>207</v>
      </c>
      <c r="C30" s="209" t="s">
        <v>215</v>
      </c>
      <c r="D30" s="44"/>
      <c r="E30" s="44"/>
      <c r="F30" s="44"/>
    </row>
    <row r="31" spans="1:6" s="49" customFormat="1" ht="12" customHeight="1">
      <c r="A31" s="127"/>
      <c r="B31" s="128" t="s">
        <v>208</v>
      </c>
      <c r="C31" s="209" t="s">
        <v>278</v>
      </c>
      <c r="D31" s="44"/>
      <c r="E31" s="44"/>
      <c r="F31" s="44"/>
    </row>
    <row r="32" spans="1:6" s="49" customFormat="1" ht="12" customHeight="1" thickBot="1">
      <c r="A32" s="131"/>
      <c r="B32" s="132" t="s">
        <v>209</v>
      </c>
      <c r="C32" s="211" t="s">
        <v>250</v>
      </c>
      <c r="D32" s="225"/>
      <c r="E32" s="225"/>
      <c r="F32" s="225"/>
    </row>
    <row r="33" spans="1:6" s="49" customFormat="1" ht="12" customHeight="1" thickBot="1">
      <c r="A33" s="111" t="s">
        <v>66</v>
      </c>
      <c r="B33" s="78"/>
      <c r="C33" s="186" t="s">
        <v>352</v>
      </c>
      <c r="D33" s="192">
        <f>+D34+D40</f>
        <v>0</v>
      </c>
      <c r="E33" s="192"/>
      <c r="F33" s="192"/>
    </row>
    <row r="34" spans="1:6" s="49" customFormat="1" ht="12" customHeight="1">
      <c r="A34" s="129"/>
      <c r="B34" s="84" t="s">
        <v>140</v>
      </c>
      <c r="C34" s="260" t="s">
        <v>343</v>
      </c>
      <c r="D34" s="243">
        <f>SUM(D35:D39)</f>
        <v>0</v>
      </c>
      <c r="E34" s="243"/>
      <c r="F34" s="243"/>
    </row>
    <row r="35" spans="1:6" s="49" customFormat="1" ht="12" customHeight="1">
      <c r="A35" s="127"/>
      <c r="B35" s="81" t="s">
        <v>143</v>
      </c>
      <c r="C35" s="209" t="s">
        <v>279</v>
      </c>
      <c r="D35" s="190"/>
      <c r="E35" s="190"/>
      <c r="F35" s="190"/>
    </row>
    <row r="36" spans="1:6" s="49" customFormat="1" ht="12" customHeight="1">
      <c r="A36" s="127"/>
      <c r="B36" s="81" t="s">
        <v>144</v>
      </c>
      <c r="C36" s="209" t="s">
        <v>280</v>
      </c>
      <c r="D36" s="190"/>
      <c r="E36" s="190"/>
      <c r="F36" s="190"/>
    </row>
    <row r="37" spans="1:6" s="49" customFormat="1" ht="12" customHeight="1">
      <c r="A37" s="127"/>
      <c r="B37" s="81" t="s">
        <v>145</v>
      </c>
      <c r="C37" s="209" t="s">
        <v>281</v>
      </c>
      <c r="D37" s="190"/>
      <c r="E37" s="190"/>
      <c r="F37" s="190"/>
    </row>
    <row r="38" spans="1:6" s="49" customFormat="1" ht="12" customHeight="1">
      <c r="A38" s="127"/>
      <c r="B38" s="81" t="s">
        <v>146</v>
      </c>
      <c r="C38" s="209" t="s">
        <v>282</v>
      </c>
      <c r="D38" s="190"/>
      <c r="E38" s="190"/>
      <c r="F38" s="190"/>
    </row>
    <row r="39" spans="1:6" s="49" customFormat="1" ht="12" customHeight="1">
      <c r="A39" s="127"/>
      <c r="B39" s="81" t="s">
        <v>217</v>
      </c>
      <c r="C39" s="209" t="s">
        <v>344</v>
      </c>
      <c r="D39" s="190"/>
      <c r="E39" s="190"/>
      <c r="F39" s="190"/>
    </row>
    <row r="40" spans="1:6" s="49" customFormat="1" ht="12" customHeight="1">
      <c r="A40" s="127"/>
      <c r="B40" s="81" t="s">
        <v>141</v>
      </c>
      <c r="C40" s="212" t="s">
        <v>345</v>
      </c>
      <c r="D40" s="242">
        <f>SUM(D41:D45)</f>
        <v>0</v>
      </c>
      <c r="E40" s="242"/>
      <c r="F40" s="242"/>
    </row>
    <row r="41" spans="1:6" s="49" customFormat="1" ht="12" customHeight="1">
      <c r="A41" s="127"/>
      <c r="B41" s="81" t="s">
        <v>149</v>
      </c>
      <c r="C41" s="209" t="s">
        <v>279</v>
      </c>
      <c r="D41" s="190"/>
      <c r="E41" s="190"/>
      <c r="F41" s="190"/>
    </row>
    <row r="42" spans="1:6" s="49" customFormat="1" ht="12" customHeight="1">
      <c r="A42" s="127"/>
      <c r="B42" s="81" t="s">
        <v>150</v>
      </c>
      <c r="C42" s="209" t="s">
        <v>280</v>
      </c>
      <c r="D42" s="190"/>
      <c r="E42" s="190"/>
      <c r="F42" s="190"/>
    </row>
    <row r="43" spans="1:6" s="49" customFormat="1" ht="12" customHeight="1">
      <c r="A43" s="127"/>
      <c r="B43" s="81" t="s">
        <v>151</v>
      </c>
      <c r="C43" s="209" t="s">
        <v>281</v>
      </c>
      <c r="D43" s="190"/>
      <c r="E43" s="190"/>
      <c r="F43" s="190"/>
    </row>
    <row r="44" spans="1:6" s="49" customFormat="1" ht="12" customHeight="1">
      <c r="A44" s="127"/>
      <c r="B44" s="81" t="s">
        <v>152</v>
      </c>
      <c r="C44" s="209" t="s">
        <v>282</v>
      </c>
      <c r="D44" s="190"/>
      <c r="E44" s="190"/>
      <c r="F44" s="190"/>
    </row>
    <row r="45" spans="1:6" s="49" customFormat="1" ht="12" customHeight="1" thickBot="1">
      <c r="A45" s="134"/>
      <c r="B45" s="85" t="s">
        <v>218</v>
      </c>
      <c r="C45" s="210" t="s">
        <v>346</v>
      </c>
      <c r="D45" s="226"/>
      <c r="E45" s="226"/>
      <c r="F45" s="226"/>
    </row>
    <row r="46" spans="1:6" s="48" customFormat="1" ht="12" customHeight="1" thickBot="1">
      <c r="A46" s="111" t="s">
        <v>67</v>
      </c>
      <c r="B46" s="125"/>
      <c r="C46" s="207" t="s">
        <v>283</v>
      </c>
      <c r="D46" s="192">
        <f>+D47+D48</f>
        <v>0</v>
      </c>
      <c r="E46" s="192"/>
      <c r="F46" s="192"/>
    </row>
    <row r="47" spans="1:6" s="49" customFormat="1" ht="12" customHeight="1">
      <c r="A47" s="127"/>
      <c r="B47" s="81" t="s">
        <v>147</v>
      </c>
      <c r="C47" s="208" t="s">
        <v>180</v>
      </c>
      <c r="D47" s="190"/>
      <c r="E47" s="190"/>
      <c r="F47" s="190"/>
    </row>
    <row r="48" spans="1:6" s="49" customFormat="1" ht="12" customHeight="1" thickBot="1">
      <c r="A48" s="127"/>
      <c r="B48" s="81" t="s">
        <v>148</v>
      </c>
      <c r="C48" s="210" t="s">
        <v>7</v>
      </c>
      <c r="D48" s="190"/>
      <c r="E48" s="190"/>
      <c r="F48" s="190"/>
    </row>
    <row r="49" spans="1:6" s="49" customFormat="1" ht="12" customHeight="1" thickBot="1">
      <c r="A49" s="106" t="s">
        <v>68</v>
      </c>
      <c r="B49" s="125"/>
      <c r="C49" s="207" t="s">
        <v>6</v>
      </c>
      <c r="D49" s="192">
        <f>+D50+D51+D53+D52</f>
        <v>0</v>
      </c>
      <c r="E49" s="192"/>
      <c r="F49" s="192"/>
    </row>
    <row r="50" spans="1:6" s="49" customFormat="1" ht="12" customHeight="1">
      <c r="A50" s="135"/>
      <c r="B50" s="81" t="s">
        <v>222</v>
      </c>
      <c r="C50" s="208" t="s">
        <v>220</v>
      </c>
      <c r="D50" s="189"/>
      <c r="E50" s="189"/>
      <c r="F50" s="189"/>
    </row>
    <row r="51" spans="1:6" s="49" customFormat="1" ht="12" customHeight="1">
      <c r="A51" s="135"/>
      <c r="B51" s="81" t="s">
        <v>223</v>
      </c>
      <c r="C51" s="209" t="s">
        <v>221</v>
      </c>
      <c r="D51" s="189"/>
      <c r="E51" s="189"/>
      <c r="F51" s="189"/>
    </row>
    <row r="52" spans="1:6" s="49" customFormat="1" ht="12" customHeight="1">
      <c r="A52" s="135"/>
      <c r="B52" s="81" t="s">
        <v>332</v>
      </c>
      <c r="C52" s="211" t="s">
        <v>357</v>
      </c>
      <c r="D52" s="189"/>
      <c r="E52" s="189"/>
      <c r="F52" s="189"/>
    </row>
    <row r="53" spans="1:6" s="49" customFormat="1" ht="12" customHeight="1" thickBot="1">
      <c r="A53" s="127"/>
      <c r="B53" s="81" t="s">
        <v>356</v>
      </c>
      <c r="C53" s="211" t="s">
        <v>285</v>
      </c>
      <c r="D53" s="190"/>
      <c r="E53" s="190"/>
      <c r="F53" s="190"/>
    </row>
    <row r="54" spans="1:6" s="49" customFormat="1" ht="12" customHeight="1" thickBot="1">
      <c r="A54" s="111" t="s">
        <v>69</v>
      </c>
      <c r="B54" s="136"/>
      <c r="C54" s="186" t="s">
        <v>286</v>
      </c>
      <c r="D54" s="227"/>
      <c r="E54" s="227"/>
      <c r="F54" s="227"/>
    </row>
    <row r="55" spans="1:6" s="48" customFormat="1" ht="12" customHeight="1" thickBot="1">
      <c r="A55" s="137" t="s">
        <v>70</v>
      </c>
      <c r="B55" s="138"/>
      <c r="C55" s="186" t="s">
        <v>353</v>
      </c>
      <c r="D55" s="228">
        <f>+D9+D14+D23+D24+D33+D46+D49+D54</f>
        <v>0</v>
      </c>
      <c r="E55" s="228"/>
      <c r="F55" s="228"/>
    </row>
    <row r="56" spans="1:6" s="48" customFormat="1" ht="12" customHeight="1" thickBot="1">
      <c r="A56" s="106" t="s">
        <v>71</v>
      </c>
      <c r="B56" s="86"/>
      <c r="C56" s="186" t="s">
        <v>288</v>
      </c>
      <c r="D56" s="229">
        <f>+D57+D58</f>
        <v>0</v>
      </c>
      <c r="E56" s="229"/>
      <c r="F56" s="229"/>
    </row>
    <row r="57" spans="1:6" s="48" customFormat="1" ht="12" customHeight="1">
      <c r="A57" s="129"/>
      <c r="B57" s="84" t="s">
        <v>182</v>
      </c>
      <c r="C57" s="261" t="s">
        <v>8</v>
      </c>
      <c r="D57" s="230"/>
      <c r="E57" s="230"/>
      <c r="F57" s="230"/>
    </row>
    <row r="58" spans="1:6" s="48" customFormat="1" ht="12" customHeight="1" thickBot="1">
      <c r="A58" s="134"/>
      <c r="B58" s="85" t="s">
        <v>183</v>
      </c>
      <c r="C58" s="262" t="s">
        <v>9</v>
      </c>
      <c r="D58" s="45"/>
      <c r="E58" s="45"/>
      <c r="F58" s="45"/>
    </row>
    <row r="59" spans="1:6" s="49" customFormat="1" ht="12" customHeight="1" thickBot="1">
      <c r="A59" s="139" t="s">
        <v>72</v>
      </c>
      <c r="B59" s="263"/>
      <c r="C59" s="264" t="s">
        <v>10</v>
      </c>
      <c r="D59" s="192">
        <f>+D55+D56</f>
        <v>0</v>
      </c>
      <c r="E59" s="192"/>
      <c r="F59" s="372"/>
    </row>
    <row r="60" spans="1:6" s="49" customFormat="1" ht="15" customHeight="1">
      <c r="A60" s="142"/>
      <c r="B60" s="142"/>
      <c r="C60" s="143"/>
      <c r="D60" s="231"/>
      <c r="E60" s="231"/>
      <c r="F60" s="290"/>
    </row>
    <row r="61" spans="1:6" ht="13.5" thickBot="1">
      <c r="A61" s="144"/>
      <c r="B61" s="145"/>
      <c r="C61" s="145"/>
      <c r="D61" s="232"/>
      <c r="E61" s="232"/>
      <c r="F61" s="231"/>
    </row>
    <row r="62" spans="1:6" s="41" customFormat="1" ht="16.5" customHeight="1" thickBot="1">
      <c r="A62" s="146"/>
      <c r="B62" s="147"/>
      <c r="C62" s="148" t="s">
        <v>105</v>
      </c>
      <c r="D62" s="233"/>
      <c r="E62" s="389"/>
      <c r="F62" s="374"/>
    </row>
    <row r="63" spans="1:6" s="50" customFormat="1" ht="12" customHeight="1" thickBot="1">
      <c r="A63" s="111" t="s">
        <v>61</v>
      </c>
      <c r="B63" s="14"/>
      <c r="C63" s="78" t="s">
        <v>29</v>
      </c>
      <c r="D63" s="192">
        <f>SUM(D64:D69)</f>
        <v>0</v>
      </c>
      <c r="E63" s="291"/>
      <c r="F63" s="379"/>
    </row>
    <row r="64" spans="1:6" ht="12" customHeight="1">
      <c r="A64" s="149"/>
      <c r="B64" s="83" t="s">
        <v>153</v>
      </c>
      <c r="C64" s="198" t="s">
        <v>92</v>
      </c>
      <c r="D64" s="234"/>
      <c r="E64" s="498"/>
      <c r="F64" s="403"/>
    </row>
    <row r="65" spans="1:6" ht="12" customHeight="1">
      <c r="A65" s="150"/>
      <c r="B65" s="81" t="s">
        <v>154</v>
      </c>
      <c r="C65" s="199" t="s">
        <v>226</v>
      </c>
      <c r="D65" s="235"/>
      <c r="E65" s="288"/>
      <c r="F65" s="375"/>
    </row>
    <row r="66" spans="1:6" ht="12" customHeight="1">
      <c r="A66" s="150"/>
      <c r="B66" s="81" t="s">
        <v>155</v>
      </c>
      <c r="C66" s="199" t="s">
        <v>179</v>
      </c>
      <c r="D66" s="236"/>
      <c r="E66" s="499"/>
      <c r="F66" s="43"/>
    </row>
    <row r="67" spans="1:6" ht="12" customHeight="1">
      <c r="A67" s="150"/>
      <c r="B67" s="81" t="s">
        <v>156</v>
      </c>
      <c r="C67" s="199" t="s">
        <v>400</v>
      </c>
      <c r="D67" s="236"/>
      <c r="E67" s="499"/>
      <c r="F67" s="375"/>
    </row>
    <row r="68" spans="1:6" ht="12" customHeight="1">
      <c r="A68" s="150"/>
      <c r="B68" s="81" t="s">
        <v>181</v>
      </c>
      <c r="C68" s="199" t="s">
        <v>227</v>
      </c>
      <c r="D68" s="236"/>
      <c r="E68" s="499"/>
      <c r="F68" s="375"/>
    </row>
    <row r="69" spans="1:6" ht="12" customHeight="1">
      <c r="A69" s="150"/>
      <c r="B69" s="81" t="s">
        <v>391</v>
      </c>
      <c r="C69" s="199" t="s">
        <v>228</v>
      </c>
      <c r="D69" s="236"/>
      <c r="E69" s="499"/>
      <c r="F69" s="375"/>
    </row>
    <row r="70" spans="1:6" ht="12" customHeight="1">
      <c r="A70" s="150"/>
      <c r="B70" s="81" t="s">
        <v>401</v>
      </c>
      <c r="C70" s="199" t="s">
        <v>360</v>
      </c>
      <c r="D70" s="235"/>
      <c r="E70" s="288"/>
      <c r="F70" s="375"/>
    </row>
    <row r="71" spans="1:6" ht="12" customHeight="1">
      <c r="A71" s="150"/>
      <c r="B71" s="81" t="s">
        <v>402</v>
      </c>
      <c r="C71" s="200" t="s">
        <v>11</v>
      </c>
      <c r="D71" s="236"/>
      <c r="E71" s="499"/>
      <c r="F71" s="43"/>
    </row>
    <row r="72" spans="1:6" ht="12" customHeight="1">
      <c r="A72" s="150"/>
      <c r="B72" s="81" t="s">
        <v>403</v>
      </c>
      <c r="C72" s="213" t="s">
        <v>354</v>
      </c>
      <c r="D72" s="236"/>
      <c r="E72" s="499"/>
      <c r="F72" s="375"/>
    </row>
    <row r="73" spans="1:6" ht="12" customHeight="1">
      <c r="A73" s="150"/>
      <c r="B73" s="81" t="s">
        <v>404</v>
      </c>
      <c r="C73" s="213" t="s">
        <v>12</v>
      </c>
      <c r="D73" s="236"/>
      <c r="E73" s="499"/>
      <c r="F73" s="375"/>
    </row>
    <row r="74" spans="1:6" ht="12" customHeight="1">
      <c r="A74" s="150"/>
      <c r="B74" s="81" t="s">
        <v>405</v>
      </c>
      <c r="C74" s="213" t="s">
        <v>355</v>
      </c>
      <c r="D74" s="236"/>
      <c r="E74" s="499"/>
      <c r="F74" s="375"/>
    </row>
    <row r="75" spans="1:6" ht="12" customHeight="1">
      <c r="A75" s="150"/>
      <c r="B75" s="81" t="s">
        <v>406</v>
      </c>
      <c r="C75" s="201" t="s">
        <v>13</v>
      </c>
      <c r="D75" s="236"/>
      <c r="E75" s="499"/>
      <c r="F75" s="375"/>
    </row>
    <row r="76" spans="1:6" ht="12" customHeight="1">
      <c r="A76" s="150"/>
      <c r="B76" s="81" t="s">
        <v>407</v>
      </c>
      <c r="C76" s="202" t="s">
        <v>14</v>
      </c>
      <c r="D76" s="236"/>
      <c r="E76" s="499"/>
      <c r="F76" s="375"/>
    </row>
    <row r="77" spans="1:6" ht="12" customHeight="1" thickBot="1">
      <c r="A77" s="151"/>
      <c r="B77" s="81" t="s">
        <v>408</v>
      </c>
      <c r="C77" s="203" t="s">
        <v>15</v>
      </c>
      <c r="D77" s="237"/>
      <c r="E77" s="500"/>
      <c r="F77" s="376"/>
    </row>
    <row r="78" spans="1:6" ht="12" customHeight="1" thickBot="1">
      <c r="A78" s="111" t="s">
        <v>62</v>
      </c>
      <c r="B78" s="14"/>
      <c r="C78" s="204" t="s">
        <v>409</v>
      </c>
      <c r="D78" s="229">
        <f>SUM(D79:D81)</f>
        <v>0</v>
      </c>
      <c r="E78" s="292"/>
      <c r="F78" s="377"/>
    </row>
    <row r="79" spans="1:6" s="50" customFormat="1" ht="12" customHeight="1">
      <c r="A79" s="196"/>
      <c r="B79" s="84" t="s">
        <v>159</v>
      </c>
      <c r="C79" s="261" t="s">
        <v>16</v>
      </c>
      <c r="D79" s="280"/>
      <c r="E79" s="488"/>
      <c r="F79" s="381"/>
    </row>
    <row r="80" spans="1:6" ht="12" customHeight="1">
      <c r="A80" s="150"/>
      <c r="B80" s="81" t="s">
        <v>160</v>
      </c>
      <c r="C80" s="209" t="s">
        <v>230</v>
      </c>
      <c r="D80" s="235"/>
      <c r="E80" s="288"/>
      <c r="F80" s="43"/>
    </row>
    <row r="81" spans="1:11" ht="12" customHeight="1">
      <c r="A81" s="150"/>
      <c r="B81" s="81" t="s">
        <v>161</v>
      </c>
      <c r="C81" s="209" t="s">
        <v>313</v>
      </c>
      <c r="D81" s="235"/>
      <c r="E81" s="288"/>
      <c r="F81" s="43"/>
    </row>
    <row r="82" spans="1:11" ht="12" customHeight="1">
      <c r="A82" s="150"/>
      <c r="B82" s="81" t="s">
        <v>162</v>
      </c>
      <c r="C82" s="209" t="s">
        <v>17</v>
      </c>
      <c r="D82" s="235"/>
      <c r="E82" s="288"/>
      <c r="F82" s="43"/>
    </row>
    <row r="83" spans="1:11" ht="12" customHeight="1">
      <c r="A83" s="150"/>
      <c r="B83" s="81" t="s">
        <v>163</v>
      </c>
      <c r="C83" s="213" t="s">
        <v>22</v>
      </c>
      <c r="D83" s="235"/>
      <c r="E83" s="288"/>
      <c r="F83" s="43"/>
    </row>
    <row r="84" spans="1:11" ht="12" customHeight="1">
      <c r="A84" s="150"/>
      <c r="B84" s="81" t="s">
        <v>172</v>
      </c>
      <c r="C84" s="213" t="s">
        <v>21</v>
      </c>
      <c r="D84" s="235"/>
      <c r="E84" s="288"/>
      <c r="F84" s="43"/>
    </row>
    <row r="85" spans="1:11" ht="12" customHeight="1">
      <c r="A85" s="150"/>
      <c r="B85" s="81" t="s">
        <v>174</v>
      </c>
      <c r="C85" s="213" t="s">
        <v>20</v>
      </c>
      <c r="D85" s="235"/>
      <c r="E85" s="288"/>
      <c r="F85" s="43"/>
    </row>
    <row r="86" spans="1:11" s="50" customFormat="1" ht="12" customHeight="1">
      <c r="A86" s="150"/>
      <c r="B86" s="81" t="s">
        <v>231</v>
      </c>
      <c r="C86" s="213" t="s">
        <v>19</v>
      </c>
      <c r="D86" s="235"/>
      <c r="E86" s="288"/>
      <c r="F86" s="43"/>
    </row>
    <row r="87" spans="1:11" ht="24" customHeight="1">
      <c r="A87" s="150"/>
      <c r="B87" s="81" t="s">
        <v>232</v>
      </c>
      <c r="C87" s="213" t="s">
        <v>18</v>
      </c>
      <c r="D87" s="235"/>
      <c r="E87" s="288"/>
      <c r="F87" s="43"/>
      <c r="K87" s="161"/>
    </row>
    <row r="88" spans="1:11" ht="21" customHeight="1">
      <c r="A88" s="150"/>
      <c r="B88" s="81" t="s">
        <v>233</v>
      </c>
      <c r="C88" s="383" t="s">
        <v>23</v>
      </c>
      <c r="D88" s="235"/>
      <c r="E88" s="288"/>
      <c r="F88" s="43"/>
    </row>
    <row r="89" spans="1:11" ht="12" customHeight="1" thickBot="1">
      <c r="A89" s="197"/>
      <c r="B89" s="85" t="s">
        <v>361</v>
      </c>
      <c r="C89" s="265" t="s">
        <v>362</v>
      </c>
      <c r="D89" s="235"/>
      <c r="E89" s="489"/>
      <c r="F89" s="289"/>
    </row>
    <row r="90" spans="1:11" ht="12" customHeight="1" thickBot="1">
      <c r="A90" s="422" t="s">
        <v>63</v>
      </c>
      <c r="B90" s="423"/>
      <c r="C90" s="214" t="s">
        <v>24</v>
      </c>
      <c r="D90" s="238">
        <f>+D91+D92</f>
        <v>0</v>
      </c>
      <c r="E90" s="832"/>
      <c r="F90" s="384"/>
    </row>
    <row r="91" spans="1:11" s="50" customFormat="1" ht="12" customHeight="1">
      <c r="A91" s="196"/>
      <c r="B91" s="84" t="s">
        <v>133</v>
      </c>
      <c r="C91" s="215" t="s">
        <v>107</v>
      </c>
      <c r="D91" s="257"/>
      <c r="E91" s="293"/>
      <c r="F91" s="381"/>
    </row>
    <row r="92" spans="1:11" s="50" customFormat="1" ht="12" customHeight="1" thickBot="1">
      <c r="A92" s="197"/>
      <c r="B92" s="85" t="s">
        <v>134</v>
      </c>
      <c r="C92" s="216" t="s">
        <v>108</v>
      </c>
      <c r="D92" s="226"/>
      <c r="E92" s="831"/>
      <c r="F92" s="289"/>
    </row>
    <row r="93" spans="1:11" s="50" customFormat="1" ht="12" customHeight="1" thickBot="1">
      <c r="A93" s="217" t="s">
        <v>64</v>
      </c>
      <c r="B93" s="218"/>
      <c r="C93" s="207" t="s">
        <v>318</v>
      </c>
      <c r="D93" s="273"/>
      <c r="E93" s="299"/>
      <c r="F93" s="377"/>
    </row>
    <row r="94" spans="1:11" s="50" customFormat="1" ht="12" customHeight="1" thickBot="1">
      <c r="A94" s="111" t="s">
        <v>65</v>
      </c>
      <c r="B94" s="97"/>
      <c r="C94" s="266" t="s">
        <v>272</v>
      </c>
      <c r="D94" s="193">
        <v>111650</v>
      </c>
      <c r="E94" s="438"/>
      <c r="F94" s="194"/>
    </row>
    <row r="95" spans="1:11" s="50" customFormat="1" ht="12" customHeight="1" thickBot="1">
      <c r="A95" s="111" t="s">
        <v>66</v>
      </c>
      <c r="B95" s="14"/>
      <c r="C95" s="186" t="s">
        <v>25</v>
      </c>
      <c r="D95" s="239">
        <f>+D63+D78+D90+D93+D94</f>
        <v>111650</v>
      </c>
      <c r="E95" s="501"/>
      <c r="F95" s="194"/>
    </row>
    <row r="96" spans="1:11" s="50" customFormat="1" ht="12" customHeight="1" thickBot="1">
      <c r="A96" s="111" t="s">
        <v>67</v>
      </c>
      <c r="B96" s="14"/>
      <c r="C96" s="186" t="s">
        <v>28</v>
      </c>
      <c r="D96" s="192">
        <f>+D97+D98</f>
        <v>0</v>
      </c>
      <c r="E96" s="291"/>
      <c r="F96" s="382"/>
    </row>
    <row r="97" spans="1:6" ht="12.75" customHeight="1">
      <c r="A97" s="149"/>
      <c r="B97" s="81" t="s">
        <v>271</v>
      </c>
      <c r="C97" s="261" t="s">
        <v>27</v>
      </c>
      <c r="D97" s="189"/>
      <c r="E97" s="502"/>
      <c r="F97" s="381"/>
    </row>
    <row r="98" spans="1:6" ht="12" customHeight="1" thickBot="1">
      <c r="A98" s="151"/>
      <c r="B98" s="87" t="s">
        <v>148</v>
      </c>
      <c r="C98" s="262" t="s">
        <v>26</v>
      </c>
      <c r="D98" s="191"/>
      <c r="E98" s="503"/>
      <c r="F98" s="376"/>
    </row>
    <row r="99" spans="1:6" ht="15" customHeight="1" thickBot="1">
      <c r="A99" s="111" t="s">
        <v>68</v>
      </c>
      <c r="B99" s="136"/>
      <c r="C99" s="186" t="s">
        <v>273</v>
      </c>
      <c r="D99" s="240">
        <f>+D95+D96</f>
        <v>111650</v>
      </c>
      <c r="E99" s="440"/>
      <c r="F99" s="377"/>
    </row>
    <row r="100" spans="1:6" ht="13.5" thickBot="1">
      <c r="A100" s="267"/>
      <c r="B100" s="268"/>
      <c r="C100" s="268"/>
      <c r="D100" s="269"/>
      <c r="E100" s="269"/>
      <c r="F100" s="378"/>
    </row>
    <row r="101" spans="1:6" ht="15" customHeight="1" thickBot="1">
      <c r="A101" s="155" t="s">
        <v>251</v>
      </c>
      <c r="B101" s="156"/>
      <c r="C101" s="157"/>
      <c r="D101" s="77">
        <v>0</v>
      </c>
      <c r="E101" s="441"/>
      <c r="F101" s="379"/>
    </row>
    <row r="102" spans="1:6" ht="14.25" customHeight="1" thickBot="1">
      <c r="A102" s="155" t="s">
        <v>252</v>
      </c>
      <c r="B102" s="156"/>
      <c r="C102" s="157"/>
      <c r="D102" s="77">
        <v>0</v>
      </c>
      <c r="E102" s="441"/>
      <c r="F102" s="380"/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dimension ref="A1:K102"/>
  <sheetViews>
    <sheetView zoomScale="115" zoomScaleNormal="100" workbookViewId="0">
      <selection activeCell="C1" sqref="C1"/>
    </sheetView>
  </sheetViews>
  <sheetFormatPr defaultRowHeight="12.75"/>
  <cols>
    <col min="1" max="1" width="5" style="270" customWidth="1"/>
    <col min="2" max="2" width="6.5" style="271" customWidth="1"/>
    <col min="3" max="3" width="61.6640625" style="271" customWidth="1"/>
    <col min="4" max="5" width="11.6640625" style="272" customWidth="1"/>
    <col min="6" max="6" width="11.5" style="3" customWidth="1"/>
    <col min="7" max="16384" width="9.33203125" style="3"/>
  </cols>
  <sheetData>
    <row r="1" spans="1:9" s="1" customFormat="1" ht="16.5" customHeight="1" thickBot="1">
      <c r="A1" s="113"/>
      <c r="B1" s="114"/>
      <c r="C1" s="833" t="s">
        <v>651</v>
      </c>
      <c r="D1" s="833"/>
      <c r="E1" s="833"/>
      <c r="G1" s="426"/>
      <c r="H1" s="427"/>
      <c r="I1" s="311"/>
    </row>
    <row r="2" spans="1:9" s="46" customFormat="1" ht="25.5" customHeight="1">
      <c r="A2" s="856" t="s">
        <v>270</v>
      </c>
      <c r="B2" s="857"/>
      <c r="C2" s="365" t="s">
        <v>398</v>
      </c>
      <c r="D2" s="366"/>
      <c r="E2" s="366"/>
      <c r="F2" s="366" t="s">
        <v>97</v>
      </c>
    </row>
    <row r="3" spans="1:9" s="46" customFormat="1" ht="16.5" thickBot="1">
      <c r="A3" s="300" t="s">
        <v>246</v>
      </c>
      <c r="B3" s="367"/>
      <c r="C3" s="368" t="s">
        <v>422</v>
      </c>
      <c r="D3" s="369"/>
      <c r="E3" s="369"/>
      <c r="F3" s="369">
        <v>12</v>
      </c>
    </row>
    <row r="4" spans="1:9" s="47" customFormat="1" ht="15.95" customHeight="1" thickBot="1">
      <c r="A4" s="370"/>
      <c r="B4" s="370"/>
      <c r="C4" s="370"/>
      <c r="D4" s="311"/>
      <c r="E4" s="311"/>
      <c r="F4" s="119" t="s">
        <v>607</v>
      </c>
    </row>
    <row r="5" spans="1:9" ht="37.5" customHeight="1" thickBot="1">
      <c r="A5" s="860" t="s">
        <v>248</v>
      </c>
      <c r="B5" s="861"/>
      <c r="C5" s="363" t="s">
        <v>99</v>
      </c>
      <c r="D5" s="364" t="s">
        <v>100</v>
      </c>
      <c r="E5" s="303" t="s">
        <v>491</v>
      </c>
      <c r="F5" s="304" t="s">
        <v>492</v>
      </c>
    </row>
    <row r="6" spans="1:9" s="41" customFormat="1" ht="12.95" customHeight="1" thickBot="1">
      <c r="A6" s="106">
        <v>1</v>
      </c>
      <c r="B6" s="107">
        <v>2</v>
      </c>
      <c r="C6" s="107">
        <v>3</v>
      </c>
      <c r="D6" s="108">
        <v>4</v>
      </c>
      <c r="E6" s="108">
        <v>5</v>
      </c>
      <c r="F6" s="108">
        <v>6</v>
      </c>
    </row>
    <row r="7" spans="1:9" s="41" customFormat="1" ht="15.95" customHeight="1" thickBot="1">
      <c r="A7" s="122"/>
      <c r="B7" s="123"/>
      <c r="C7" s="123" t="s">
        <v>101</v>
      </c>
      <c r="D7" s="222"/>
      <c r="E7" s="282"/>
      <c r="F7" s="282"/>
    </row>
    <row r="8" spans="1:9" s="41" customFormat="1" ht="12" customHeight="1" thickBot="1">
      <c r="A8" s="106" t="s">
        <v>61</v>
      </c>
      <c r="B8" s="125"/>
      <c r="C8" s="186" t="s">
        <v>249</v>
      </c>
      <c r="D8" s="192">
        <f>+D9+D14</f>
        <v>0</v>
      </c>
      <c r="E8" s="192"/>
      <c r="F8" s="192"/>
    </row>
    <row r="9" spans="1:9" s="48" customFormat="1" ht="12" customHeight="1" thickBot="1">
      <c r="A9" s="106" t="s">
        <v>62</v>
      </c>
      <c r="B9" s="125"/>
      <c r="C9" s="207" t="s">
        <v>3</v>
      </c>
      <c r="D9" s="192">
        <f>SUM(D10:D13)</f>
        <v>0</v>
      </c>
      <c r="E9" s="192"/>
      <c r="F9" s="192"/>
    </row>
    <row r="10" spans="1:9" s="49" customFormat="1" ht="12" customHeight="1">
      <c r="A10" s="127"/>
      <c r="B10" s="128" t="s">
        <v>159</v>
      </c>
      <c r="C10" s="208" t="s">
        <v>103</v>
      </c>
      <c r="D10" s="190"/>
      <c r="E10" s="190"/>
      <c r="F10" s="190"/>
    </row>
    <row r="11" spans="1:9" s="49" customFormat="1" ht="12" customHeight="1">
      <c r="A11" s="127"/>
      <c r="B11" s="128" t="s">
        <v>160</v>
      </c>
      <c r="C11" s="209" t="s">
        <v>132</v>
      </c>
      <c r="D11" s="190"/>
      <c r="E11" s="190"/>
      <c r="F11" s="190"/>
    </row>
    <row r="12" spans="1:9" s="49" customFormat="1" ht="12" customHeight="1">
      <c r="A12" s="127"/>
      <c r="B12" s="128" t="s">
        <v>161</v>
      </c>
      <c r="C12" s="209" t="s">
        <v>188</v>
      </c>
      <c r="D12" s="190"/>
      <c r="E12" s="190"/>
      <c r="F12" s="190"/>
    </row>
    <row r="13" spans="1:9" s="49" customFormat="1" ht="12" customHeight="1" thickBot="1">
      <c r="A13" s="127"/>
      <c r="B13" s="128" t="s">
        <v>162</v>
      </c>
      <c r="C13" s="210" t="s">
        <v>189</v>
      </c>
      <c r="D13" s="190"/>
      <c r="E13" s="190"/>
      <c r="F13" s="190"/>
    </row>
    <row r="14" spans="1:9" s="48" customFormat="1" ht="12" customHeight="1" thickBot="1">
      <c r="A14" s="106" t="s">
        <v>63</v>
      </c>
      <c r="B14" s="125"/>
      <c r="C14" s="207" t="s">
        <v>190</v>
      </c>
      <c r="D14" s="192">
        <f>SUM(D15:D22)</f>
        <v>0</v>
      </c>
      <c r="E14" s="192"/>
      <c r="F14" s="192"/>
    </row>
    <row r="15" spans="1:9" s="48" customFormat="1" ht="12" customHeight="1">
      <c r="A15" s="129"/>
      <c r="B15" s="128" t="s">
        <v>133</v>
      </c>
      <c r="C15" s="208" t="s">
        <v>195</v>
      </c>
      <c r="D15" s="223"/>
      <c r="E15" s="223"/>
      <c r="F15" s="223"/>
    </row>
    <row r="16" spans="1:9" s="48" customFormat="1" ht="12" customHeight="1">
      <c r="A16" s="127"/>
      <c r="B16" s="128" t="s">
        <v>134</v>
      </c>
      <c r="C16" s="209" t="s">
        <v>196</v>
      </c>
      <c r="D16" s="190"/>
      <c r="E16" s="190"/>
      <c r="F16" s="190"/>
    </row>
    <row r="17" spans="1:6" s="48" customFormat="1" ht="12" customHeight="1">
      <c r="A17" s="127"/>
      <c r="B17" s="128" t="s">
        <v>135</v>
      </c>
      <c r="C17" s="209" t="s">
        <v>197</v>
      </c>
      <c r="D17" s="190"/>
      <c r="E17" s="190"/>
      <c r="F17" s="190"/>
    </row>
    <row r="18" spans="1:6" s="48" customFormat="1" ht="12" customHeight="1">
      <c r="A18" s="127"/>
      <c r="B18" s="128" t="s">
        <v>136</v>
      </c>
      <c r="C18" s="209" t="s">
        <v>198</v>
      </c>
      <c r="D18" s="190"/>
      <c r="E18" s="190"/>
      <c r="F18" s="190"/>
    </row>
    <row r="19" spans="1:6" s="48" customFormat="1" ht="12" customHeight="1">
      <c r="A19" s="127"/>
      <c r="B19" s="128" t="s">
        <v>191</v>
      </c>
      <c r="C19" s="209" t="s">
        <v>199</v>
      </c>
      <c r="D19" s="190"/>
      <c r="E19" s="190"/>
      <c r="F19" s="190"/>
    </row>
    <row r="20" spans="1:6" s="48" customFormat="1" ht="12" customHeight="1">
      <c r="A20" s="130"/>
      <c r="B20" s="128" t="s">
        <v>192</v>
      </c>
      <c r="C20" s="209" t="s">
        <v>276</v>
      </c>
      <c r="D20" s="224"/>
      <c r="E20" s="224"/>
      <c r="F20" s="224"/>
    </row>
    <row r="21" spans="1:6" s="49" customFormat="1" ht="12" customHeight="1">
      <c r="A21" s="127"/>
      <c r="B21" s="128" t="s">
        <v>193</v>
      </c>
      <c r="C21" s="209" t="s">
        <v>201</v>
      </c>
      <c r="D21" s="190"/>
      <c r="E21" s="190"/>
      <c r="F21" s="190"/>
    </row>
    <row r="22" spans="1:6" s="49" customFormat="1" ht="12" customHeight="1" thickBot="1">
      <c r="A22" s="131"/>
      <c r="B22" s="132" t="s">
        <v>194</v>
      </c>
      <c r="C22" s="210" t="s">
        <v>202</v>
      </c>
      <c r="D22" s="191"/>
      <c r="E22" s="191"/>
      <c r="F22" s="191"/>
    </row>
    <row r="23" spans="1:6" s="49" customFormat="1" ht="12" customHeight="1" thickBot="1">
      <c r="A23" s="106" t="s">
        <v>64</v>
      </c>
      <c r="B23" s="133"/>
      <c r="C23" s="207" t="s">
        <v>277</v>
      </c>
      <c r="D23" s="193"/>
      <c r="E23" s="193"/>
      <c r="F23" s="193"/>
    </row>
    <row r="24" spans="1:6" s="48" customFormat="1" ht="12" customHeight="1" thickBot="1">
      <c r="A24" s="106" t="s">
        <v>65</v>
      </c>
      <c r="B24" s="125"/>
      <c r="C24" s="207" t="s">
        <v>4</v>
      </c>
      <c r="D24" s="192">
        <f>D25</f>
        <v>0</v>
      </c>
      <c r="E24" s="192"/>
      <c r="F24" s="192"/>
    </row>
    <row r="25" spans="1:6" s="49" customFormat="1" ht="12" customHeight="1">
      <c r="A25" s="127"/>
      <c r="B25" s="128" t="s">
        <v>137</v>
      </c>
      <c r="C25" s="208" t="s">
        <v>5</v>
      </c>
      <c r="D25" s="44"/>
      <c r="E25" s="44"/>
      <c r="F25" s="44"/>
    </row>
    <row r="26" spans="1:6" s="49" customFormat="1" ht="12" customHeight="1">
      <c r="A26" s="127"/>
      <c r="B26" s="128" t="s">
        <v>138</v>
      </c>
      <c r="C26" s="209" t="s">
        <v>212</v>
      </c>
      <c r="D26" s="44"/>
      <c r="E26" s="44"/>
      <c r="F26" s="44"/>
    </row>
    <row r="27" spans="1:6" s="49" customFormat="1" ht="12" customHeight="1">
      <c r="A27" s="127"/>
      <c r="B27" s="128" t="s">
        <v>139</v>
      </c>
      <c r="C27" s="209" t="s">
        <v>142</v>
      </c>
      <c r="D27" s="44"/>
      <c r="E27" s="44"/>
      <c r="F27" s="44"/>
    </row>
    <row r="28" spans="1:6" s="49" customFormat="1" ht="12" customHeight="1">
      <c r="A28" s="127"/>
      <c r="B28" s="128" t="s">
        <v>205</v>
      </c>
      <c r="C28" s="209" t="s">
        <v>213</v>
      </c>
      <c r="D28" s="44"/>
      <c r="E28" s="44"/>
      <c r="F28" s="44"/>
    </row>
    <row r="29" spans="1:6" s="49" customFormat="1" ht="12" customHeight="1">
      <c r="A29" s="127"/>
      <c r="B29" s="128" t="s">
        <v>206</v>
      </c>
      <c r="C29" s="209" t="s">
        <v>214</v>
      </c>
      <c r="D29" s="44"/>
      <c r="E29" s="44"/>
      <c r="F29" s="44"/>
    </row>
    <row r="30" spans="1:6" s="49" customFormat="1" ht="12" customHeight="1">
      <c r="A30" s="127"/>
      <c r="B30" s="128" t="s">
        <v>207</v>
      </c>
      <c r="C30" s="209" t="s">
        <v>215</v>
      </c>
      <c r="D30" s="44"/>
      <c r="E30" s="44"/>
      <c r="F30" s="44"/>
    </row>
    <row r="31" spans="1:6" s="49" customFormat="1" ht="12" customHeight="1">
      <c r="A31" s="127"/>
      <c r="B31" s="128" t="s">
        <v>208</v>
      </c>
      <c r="C31" s="209" t="s">
        <v>278</v>
      </c>
      <c r="D31" s="44"/>
      <c r="E31" s="44"/>
      <c r="F31" s="44"/>
    </row>
    <row r="32" spans="1:6" s="49" customFormat="1" ht="12" customHeight="1" thickBot="1">
      <c r="A32" s="131"/>
      <c r="B32" s="132" t="s">
        <v>209</v>
      </c>
      <c r="C32" s="211" t="s">
        <v>250</v>
      </c>
      <c r="D32" s="225"/>
      <c r="E32" s="225"/>
      <c r="F32" s="225"/>
    </row>
    <row r="33" spans="1:6" s="49" customFormat="1" ht="12" customHeight="1" thickBot="1">
      <c r="A33" s="111" t="s">
        <v>66</v>
      </c>
      <c r="B33" s="78"/>
      <c r="C33" s="186" t="s">
        <v>352</v>
      </c>
      <c r="D33" s="192">
        <f>+D34+D40</f>
        <v>0</v>
      </c>
      <c r="E33" s="192"/>
      <c r="F33" s="192"/>
    </row>
    <row r="34" spans="1:6" s="49" customFormat="1" ht="12" customHeight="1">
      <c r="A34" s="129"/>
      <c r="B34" s="84" t="s">
        <v>140</v>
      </c>
      <c r="C34" s="260" t="s">
        <v>343</v>
      </c>
      <c r="D34" s="243">
        <f>SUM(D35:D39)</f>
        <v>0</v>
      </c>
      <c r="E34" s="243"/>
      <c r="F34" s="243"/>
    </row>
    <row r="35" spans="1:6" s="49" customFormat="1" ht="12" customHeight="1">
      <c r="A35" s="127"/>
      <c r="B35" s="81" t="s">
        <v>143</v>
      </c>
      <c r="C35" s="209" t="s">
        <v>279</v>
      </c>
      <c r="D35" s="190"/>
      <c r="E35" s="190"/>
      <c r="F35" s="190"/>
    </row>
    <row r="36" spans="1:6" s="49" customFormat="1" ht="12" customHeight="1">
      <c r="A36" s="127"/>
      <c r="B36" s="81" t="s">
        <v>144</v>
      </c>
      <c r="C36" s="209" t="s">
        <v>280</v>
      </c>
      <c r="D36" s="190"/>
      <c r="E36" s="190"/>
      <c r="F36" s="190"/>
    </row>
    <row r="37" spans="1:6" s="49" customFormat="1" ht="12" customHeight="1">
      <c r="A37" s="127"/>
      <c r="B37" s="81" t="s">
        <v>145</v>
      </c>
      <c r="C37" s="209" t="s">
        <v>281</v>
      </c>
      <c r="D37" s="190"/>
      <c r="E37" s="190"/>
      <c r="F37" s="190"/>
    </row>
    <row r="38" spans="1:6" s="49" customFormat="1" ht="12" customHeight="1">
      <c r="A38" s="127"/>
      <c r="B38" s="81" t="s">
        <v>146</v>
      </c>
      <c r="C38" s="209" t="s">
        <v>282</v>
      </c>
      <c r="D38" s="190"/>
      <c r="E38" s="190"/>
      <c r="F38" s="190"/>
    </row>
    <row r="39" spans="1:6" s="49" customFormat="1" ht="12" customHeight="1">
      <c r="A39" s="127"/>
      <c r="B39" s="81" t="s">
        <v>217</v>
      </c>
      <c r="C39" s="209" t="s">
        <v>344</v>
      </c>
      <c r="D39" s="190"/>
      <c r="E39" s="190"/>
      <c r="F39" s="190"/>
    </row>
    <row r="40" spans="1:6" s="49" customFormat="1" ht="12" customHeight="1">
      <c r="A40" s="127"/>
      <c r="B40" s="81" t="s">
        <v>141</v>
      </c>
      <c r="C40" s="212" t="s">
        <v>345</v>
      </c>
      <c r="D40" s="242">
        <f>SUM(D41:D45)</f>
        <v>0</v>
      </c>
      <c r="E40" s="242"/>
      <c r="F40" s="242"/>
    </row>
    <row r="41" spans="1:6" s="49" customFormat="1" ht="12" customHeight="1">
      <c r="A41" s="127"/>
      <c r="B41" s="81" t="s">
        <v>149</v>
      </c>
      <c r="C41" s="209" t="s">
        <v>279</v>
      </c>
      <c r="D41" s="190"/>
      <c r="E41" s="190"/>
      <c r="F41" s="190"/>
    </row>
    <row r="42" spans="1:6" s="49" customFormat="1" ht="12" customHeight="1">
      <c r="A42" s="127"/>
      <c r="B42" s="81" t="s">
        <v>150</v>
      </c>
      <c r="C42" s="209" t="s">
        <v>280</v>
      </c>
      <c r="D42" s="190"/>
      <c r="E42" s="190"/>
      <c r="F42" s="190"/>
    </row>
    <row r="43" spans="1:6" s="49" customFormat="1" ht="12" customHeight="1">
      <c r="A43" s="127"/>
      <c r="B43" s="81" t="s">
        <v>151</v>
      </c>
      <c r="C43" s="209" t="s">
        <v>281</v>
      </c>
      <c r="D43" s="190"/>
      <c r="E43" s="190"/>
      <c r="F43" s="190"/>
    </row>
    <row r="44" spans="1:6" s="49" customFormat="1" ht="12" customHeight="1">
      <c r="A44" s="127"/>
      <c r="B44" s="81" t="s">
        <v>152</v>
      </c>
      <c r="C44" s="209" t="s">
        <v>282</v>
      </c>
      <c r="D44" s="190"/>
      <c r="E44" s="190"/>
      <c r="F44" s="190"/>
    </row>
    <row r="45" spans="1:6" s="49" customFormat="1" ht="12" customHeight="1" thickBot="1">
      <c r="A45" s="134"/>
      <c r="B45" s="85" t="s">
        <v>218</v>
      </c>
      <c r="C45" s="210" t="s">
        <v>346</v>
      </c>
      <c r="D45" s="226"/>
      <c r="E45" s="226"/>
      <c r="F45" s="226"/>
    </row>
    <row r="46" spans="1:6" s="48" customFormat="1" ht="12" customHeight="1" thickBot="1">
      <c r="A46" s="111" t="s">
        <v>67</v>
      </c>
      <c r="B46" s="125"/>
      <c r="C46" s="207" t="s">
        <v>283</v>
      </c>
      <c r="D46" s="192">
        <f>+D47+D48</f>
        <v>0</v>
      </c>
      <c r="E46" s="192"/>
      <c r="F46" s="192"/>
    </row>
    <row r="47" spans="1:6" s="49" customFormat="1" ht="12" customHeight="1">
      <c r="A47" s="127"/>
      <c r="B47" s="81" t="s">
        <v>147</v>
      </c>
      <c r="C47" s="208" t="s">
        <v>180</v>
      </c>
      <c r="D47" s="190"/>
      <c r="E47" s="190"/>
      <c r="F47" s="190"/>
    </row>
    <row r="48" spans="1:6" s="49" customFormat="1" ht="12" customHeight="1" thickBot="1">
      <c r="A48" s="127"/>
      <c r="B48" s="81" t="s">
        <v>148</v>
      </c>
      <c r="C48" s="210" t="s">
        <v>7</v>
      </c>
      <c r="D48" s="190"/>
      <c r="E48" s="190"/>
      <c r="F48" s="190"/>
    </row>
    <row r="49" spans="1:6" s="49" customFormat="1" ht="12" customHeight="1" thickBot="1">
      <c r="A49" s="106" t="s">
        <v>68</v>
      </c>
      <c r="B49" s="125"/>
      <c r="C49" s="207" t="s">
        <v>6</v>
      </c>
      <c r="D49" s="192">
        <f>+D50+D51+D53+D52</f>
        <v>0</v>
      </c>
      <c r="E49" s="192"/>
      <c r="F49" s="192"/>
    </row>
    <row r="50" spans="1:6" s="49" customFormat="1" ht="12" customHeight="1">
      <c r="A50" s="135"/>
      <c r="B50" s="81" t="s">
        <v>222</v>
      </c>
      <c r="C50" s="208" t="s">
        <v>220</v>
      </c>
      <c r="D50" s="189"/>
      <c r="E50" s="189"/>
      <c r="F50" s="189"/>
    </row>
    <row r="51" spans="1:6" s="49" customFormat="1" ht="12" customHeight="1">
      <c r="A51" s="135"/>
      <c r="B51" s="81" t="s">
        <v>223</v>
      </c>
      <c r="C51" s="209" t="s">
        <v>221</v>
      </c>
      <c r="D51" s="189"/>
      <c r="E51" s="189"/>
      <c r="F51" s="189"/>
    </row>
    <row r="52" spans="1:6" s="49" customFormat="1" ht="12" customHeight="1">
      <c r="A52" s="135"/>
      <c r="B52" s="81" t="s">
        <v>332</v>
      </c>
      <c r="C52" s="211" t="s">
        <v>357</v>
      </c>
      <c r="D52" s="189"/>
      <c r="E52" s="189"/>
      <c r="F52" s="189"/>
    </row>
    <row r="53" spans="1:6" s="49" customFormat="1" ht="12" customHeight="1" thickBot="1">
      <c r="A53" s="127"/>
      <c r="B53" s="81" t="s">
        <v>356</v>
      </c>
      <c r="C53" s="211" t="s">
        <v>285</v>
      </c>
      <c r="D53" s="190"/>
      <c r="E53" s="190"/>
      <c r="F53" s="190"/>
    </row>
    <row r="54" spans="1:6" s="49" customFormat="1" ht="12" customHeight="1" thickBot="1">
      <c r="A54" s="111" t="s">
        <v>69</v>
      </c>
      <c r="B54" s="136"/>
      <c r="C54" s="186" t="s">
        <v>286</v>
      </c>
      <c r="D54" s="227"/>
      <c r="E54" s="227"/>
      <c r="F54" s="227"/>
    </row>
    <row r="55" spans="1:6" s="48" customFormat="1" ht="12" customHeight="1" thickBot="1">
      <c r="A55" s="137" t="s">
        <v>70</v>
      </c>
      <c r="B55" s="138"/>
      <c r="C55" s="186" t="s">
        <v>353</v>
      </c>
      <c r="D55" s="228">
        <f>+D9+D14+D23+D24+D33+D46+D49+D54</f>
        <v>0</v>
      </c>
      <c r="E55" s="228"/>
      <c r="F55" s="228"/>
    </row>
    <row r="56" spans="1:6" s="48" customFormat="1" ht="12" customHeight="1" thickBot="1">
      <c r="A56" s="106" t="s">
        <v>71</v>
      </c>
      <c r="B56" s="86"/>
      <c r="C56" s="186" t="s">
        <v>288</v>
      </c>
      <c r="D56" s="229">
        <f>+D57+D58</f>
        <v>0</v>
      </c>
      <c r="E56" s="229"/>
      <c r="F56" s="229"/>
    </row>
    <row r="57" spans="1:6" s="48" customFormat="1" ht="12" customHeight="1">
      <c r="A57" s="129"/>
      <c r="B57" s="84" t="s">
        <v>182</v>
      </c>
      <c r="C57" s="261" t="s">
        <v>8</v>
      </c>
      <c r="D57" s="230"/>
      <c r="E57" s="230"/>
      <c r="F57" s="230"/>
    </row>
    <row r="58" spans="1:6" s="48" customFormat="1" ht="12" customHeight="1" thickBot="1">
      <c r="A58" s="134"/>
      <c r="B58" s="85" t="s">
        <v>183</v>
      </c>
      <c r="C58" s="262" t="s">
        <v>9</v>
      </c>
      <c r="D58" s="45"/>
      <c r="E58" s="45"/>
      <c r="F58" s="45"/>
    </row>
    <row r="59" spans="1:6" s="49" customFormat="1" ht="12" customHeight="1" thickBot="1">
      <c r="A59" s="139" t="s">
        <v>72</v>
      </c>
      <c r="B59" s="263"/>
      <c r="C59" s="264" t="s">
        <v>10</v>
      </c>
      <c r="D59" s="192">
        <f>+D55+D56</f>
        <v>0</v>
      </c>
      <c r="E59" s="192"/>
      <c r="F59" s="372"/>
    </row>
    <row r="60" spans="1:6" s="49" customFormat="1" ht="15" customHeight="1">
      <c r="A60" s="142"/>
      <c r="B60" s="142"/>
      <c r="C60" s="143"/>
      <c r="D60" s="231"/>
      <c r="E60" s="231"/>
      <c r="F60" s="290"/>
    </row>
    <row r="61" spans="1:6" ht="13.5" thickBot="1">
      <c r="A61" s="144"/>
      <c r="B61" s="145"/>
      <c r="C61" s="145"/>
      <c r="D61" s="232"/>
      <c r="E61" s="232"/>
      <c r="F61" s="231"/>
    </row>
    <row r="62" spans="1:6" s="41" customFormat="1" ht="16.5" customHeight="1" thickBot="1">
      <c r="A62" s="146"/>
      <c r="B62" s="147"/>
      <c r="C62" s="148" t="s">
        <v>105</v>
      </c>
      <c r="D62" s="233"/>
      <c r="E62" s="389"/>
      <c r="F62" s="374"/>
    </row>
    <row r="63" spans="1:6" s="50" customFormat="1" ht="12" customHeight="1" thickBot="1">
      <c r="A63" s="111" t="s">
        <v>61</v>
      </c>
      <c r="B63" s="14"/>
      <c r="C63" s="78" t="s">
        <v>29</v>
      </c>
      <c r="D63" s="192">
        <f>SUM(D64:D69)</f>
        <v>464</v>
      </c>
      <c r="E63" s="291">
        <v>464</v>
      </c>
      <c r="F63" s="379">
        <v>464</v>
      </c>
    </row>
    <row r="64" spans="1:6" ht="12" customHeight="1">
      <c r="A64" s="149"/>
      <c r="B64" s="83" t="s">
        <v>153</v>
      </c>
      <c r="C64" s="198" t="s">
        <v>92</v>
      </c>
      <c r="D64" s="234"/>
      <c r="E64" s="498"/>
      <c r="F64" s="403"/>
    </row>
    <row r="65" spans="1:6" ht="12" customHeight="1">
      <c r="A65" s="150"/>
      <c r="B65" s="81" t="s">
        <v>154</v>
      </c>
      <c r="C65" s="199" t="s">
        <v>226</v>
      </c>
      <c r="D65" s="235"/>
      <c r="E65" s="288"/>
      <c r="F65" s="375"/>
    </row>
    <row r="66" spans="1:6" ht="12" customHeight="1">
      <c r="A66" s="150"/>
      <c r="B66" s="81" t="s">
        <v>155</v>
      </c>
      <c r="C66" s="199" t="s">
        <v>179</v>
      </c>
      <c r="D66" s="236">
        <v>464</v>
      </c>
      <c r="E66" s="499">
        <v>464</v>
      </c>
      <c r="F66" s="43">
        <v>464</v>
      </c>
    </row>
    <row r="67" spans="1:6" ht="12" customHeight="1">
      <c r="A67" s="150"/>
      <c r="B67" s="81" t="s">
        <v>156</v>
      </c>
      <c r="C67" s="199" t="s">
        <v>400</v>
      </c>
      <c r="D67" s="236"/>
      <c r="E67" s="499"/>
      <c r="F67" s="375"/>
    </row>
    <row r="68" spans="1:6" ht="12" customHeight="1">
      <c r="A68" s="150"/>
      <c r="B68" s="81" t="s">
        <v>181</v>
      </c>
      <c r="C68" s="199" t="s">
        <v>227</v>
      </c>
      <c r="D68" s="236"/>
      <c r="E68" s="499"/>
      <c r="F68" s="375"/>
    </row>
    <row r="69" spans="1:6" ht="12" customHeight="1">
      <c r="A69" s="150"/>
      <c r="B69" s="81" t="s">
        <v>391</v>
      </c>
      <c r="C69" s="199" t="s">
        <v>228</v>
      </c>
      <c r="D69" s="236"/>
      <c r="E69" s="499"/>
      <c r="F69" s="375"/>
    </row>
    <row r="70" spans="1:6" ht="12" customHeight="1">
      <c r="A70" s="150"/>
      <c r="B70" s="81" t="s">
        <v>401</v>
      </c>
      <c r="C70" s="199" t="s">
        <v>360</v>
      </c>
      <c r="D70" s="235"/>
      <c r="E70" s="288"/>
      <c r="F70" s="375"/>
    </row>
    <row r="71" spans="1:6" ht="12" customHeight="1">
      <c r="A71" s="150"/>
      <c r="B71" s="81" t="s">
        <v>402</v>
      </c>
      <c r="C71" s="200" t="s">
        <v>11</v>
      </c>
      <c r="D71" s="236"/>
      <c r="E71" s="499"/>
      <c r="F71" s="43"/>
    </row>
    <row r="72" spans="1:6" ht="12" customHeight="1">
      <c r="A72" s="150"/>
      <c r="B72" s="81" t="s">
        <v>403</v>
      </c>
      <c r="C72" s="213" t="s">
        <v>354</v>
      </c>
      <c r="D72" s="236"/>
      <c r="E72" s="499"/>
      <c r="F72" s="375"/>
    </row>
    <row r="73" spans="1:6" ht="12" customHeight="1">
      <c r="A73" s="150"/>
      <c r="B73" s="81" t="s">
        <v>404</v>
      </c>
      <c r="C73" s="213" t="s">
        <v>12</v>
      </c>
      <c r="D73" s="236"/>
      <c r="E73" s="499"/>
      <c r="F73" s="375"/>
    </row>
    <row r="74" spans="1:6" ht="12" customHeight="1">
      <c r="A74" s="150"/>
      <c r="B74" s="81" t="s">
        <v>405</v>
      </c>
      <c r="C74" s="213" t="s">
        <v>355</v>
      </c>
      <c r="D74" s="236"/>
      <c r="E74" s="499"/>
      <c r="F74" s="375"/>
    </row>
    <row r="75" spans="1:6" ht="12" customHeight="1">
      <c r="A75" s="150"/>
      <c r="B75" s="81" t="s">
        <v>406</v>
      </c>
      <c r="C75" s="201" t="s">
        <v>13</v>
      </c>
      <c r="D75" s="236"/>
      <c r="E75" s="499"/>
      <c r="F75" s="375"/>
    </row>
    <row r="76" spans="1:6" ht="12" customHeight="1">
      <c r="A76" s="150"/>
      <c r="B76" s="81" t="s">
        <v>407</v>
      </c>
      <c r="C76" s="202" t="s">
        <v>14</v>
      </c>
      <c r="D76" s="236"/>
      <c r="E76" s="499"/>
      <c r="F76" s="375"/>
    </row>
    <row r="77" spans="1:6" ht="12" customHeight="1" thickBot="1">
      <c r="A77" s="151"/>
      <c r="B77" s="81" t="s">
        <v>408</v>
      </c>
      <c r="C77" s="203" t="s">
        <v>15</v>
      </c>
      <c r="D77" s="237"/>
      <c r="E77" s="500"/>
      <c r="F77" s="376"/>
    </row>
    <row r="78" spans="1:6" ht="12" customHeight="1" thickBot="1">
      <c r="A78" s="111" t="s">
        <v>62</v>
      </c>
      <c r="B78" s="14"/>
      <c r="C78" s="204" t="s">
        <v>409</v>
      </c>
      <c r="D78" s="229">
        <f>SUM(D79:D81)</f>
        <v>0</v>
      </c>
      <c r="E78" s="292">
        <v>0</v>
      </c>
      <c r="F78" s="377"/>
    </row>
    <row r="79" spans="1:6" s="50" customFormat="1" ht="12" customHeight="1">
      <c r="A79" s="149"/>
      <c r="B79" s="83" t="s">
        <v>159</v>
      </c>
      <c r="C79" s="261" t="s">
        <v>16</v>
      </c>
      <c r="D79" s="42"/>
      <c r="E79" s="293"/>
      <c r="F79" s="381"/>
    </row>
    <row r="80" spans="1:6" ht="12" customHeight="1">
      <c r="A80" s="150"/>
      <c r="B80" s="81" t="s">
        <v>160</v>
      </c>
      <c r="C80" s="209" t="s">
        <v>230</v>
      </c>
      <c r="D80" s="44"/>
      <c r="E80" s="294"/>
      <c r="F80" s="43"/>
    </row>
    <row r="81" spans="1:11" ht="12" customHeight="1">
      <c r="A81" s="150"/>
      <c r="B81" s="81" t="s">
        <v>161</v>
      </c>
      <c r="C81" s="209" t="s">
        <v>313</v>
      </c>
      <c r="D81" s="44"/>
      <c r="E81" s="294"/>
      <c r="F81" s="43"/>
    </row>
    <row r="82" spans="1:11" ht="12" customHeight="1">
      <c r="A82" s="150"/>
      <c r="B82" s="81" t="s">
        <v>162</v>
      </c>
      <c r="C82" s="209" t="s">
        <v>17</v>
      </c>
      <c r="D82" s="44"/>
      <c r="E82" s="294"/>
      <c r="F82" s="43"/>
    </row>
    <row r="83" spans="1:11" ht="12" customHeight="1">
      <c r="A83" s="150"/>
      <c r="B83" s="81" t="s">
        <v>163</v>
      </c>
      <c r="C83" s="213" t="s">
        <v>22</v>
      </c>
      <c r="D83" s="44"/>
      <c r="E83" s="294"/>
      <c r="F83" s="43"/>
    </row>
    <row r="84" spans="1:11" ht="12" customHeight="1">
      <c r="A84" s="150"/>
      <c r="B84" s="81" t="s">
        <v>172</v>
      </c>
      <c r="C84" s="213" t="s">
        <v>21</v>
      </c>
      <c r="D84" s="44"/>
      <c r="E84" s="294"/>
      <c r="F84" s="43"/>
    </row>
    <row r="85" spans="1:11" ht="12" customHeight="1">
      <c r="A85" s="150"/>
      <c r="B85" s="81" t="s">
        <v>174</v>
      </c>
      <c r="C85" s="213" t="s">
        <v>20</v>
      </c>
      <c r="D85" s="44"/>
      <c r="E85" s="294"/>
      <c r="F85" s="43"/>
    </row>
    <row r="86" spans="1:11" s="50" customFormat="1" ht="12" customHeight="1">
      <c r="A86" s="150"/>
      <c r="B86" s="81" t="s">
        <v>231</v>
      </c>
      <c r="C86" s="213" t="s">
        <v>19</v>
      </c>
      <c r="D86" s="44"/>
      <c r="E86" s="294"/>
      <c r="F86" s="43"/>
    </row>
    <row r="87" spans="1:11" ht="19.5" customHeight="1">
      <c r="A87" s="150"/>
      <c r="B87" s="81" t="s">
        <v>232</v>
      </c>
      <c r="C87" s="213" t="s">
        <v>18</v>
      </c>
      <c r="D87" s="44"/>
      <c r="E87" s="294"/>
      <c r="F87" s="43"/>
      <c r="K87" s="161"/>
    </row>
    <row r="88" spans="1:11" ht="21" customHeight="1" thickBot="1">
      <c r="A88" s="150"/>
      <c r="B88" s="81" t="s">
        <v>233</v>
      </c>
      <c r="C88" s="265" t="s">
        <v>23</v>
      </c>
      <c r="D88" s="44"/>
      <c r="E88" s="294"/>
      <c r="F88" s="43"/>
    </row>
    <row r="89" spans="1:11" ht="12" customHeight="1" thickBot="1">
      <c r="A89" s="151"/>
      <c r="B89" s="87" t="s">
        <v>361</v>
      </c>
      <c r="C89" s="383" t="s">
        <v>362</v>
      </c>
      <c r="D89" s="225"/>
      <c r="E89" s="295"/>
      <c r="F89" s="289"/>
    </row>
    <row r="90" spans="1:11" ht="12" customHeight="1" thickBot="1">
      <c r="A90" s="111" t="s">
        <v>63</v>
      </c>
      <c r="B90" s="14"/>
      <c r="C90" s="510" t="s">
        <v>24</v>
      </c>
      <c r="D90" s="192">
        <f>+D91+D92</f>
        <v>0</v>
      </c>
      <c r="E90" s="291">
        <v>0</v>
      </c>
      <c r="F90" s="384"/>
    </row>
    <row r="91" spans="1:11" s="50" customFormat="1" ht="12" customHeight="1">
      <c r="A91" s="149"/>
      <c r="B91" s="83" t="s">
        <v>133</v>
      </c>
      <c r="C91" s="509" t="s">
        <v>107</v>
      </c>
      <c r="D91" s="42"/>
      <c r="E91" s="293"/>
      <c r="F91" s="381"/>
    </row>
    <row r="92" spans="1:11" s="50" customFormat="1" ht="12" customHeight="1" thickBot="1">
      <c r="A92" s="151"/>
      <c r="B92" s="87" t="s">
        <v>134</v>
      </c>
      <c r="C92" s="513" t="s">
        <v>108</v>
      </c>
      <c r="D92" s="191"/>
      <c r="E92" s="503"/>
      <c r="F92" s="289"/>
    </row>
    <row r="93" spans="1:11" s="50" customFormat="1" ht="12" customHeight="1" thickBot="1">
      <c r="A93" s="385" t="s">
        <v>64</v>
      </c>
      <c r="B93" s="218"/>
      <c r="C93" s="186" t="s">
        <v>318</v>
      </c>
      <c r="D93" s="193"/>
      <c r="E93" s="438"/>
      <c r="F93" s="377"/>
    </row>
    <row r="94" spans="1:11" s="50" customFormat="1" ht="12" customHeight="1" thickBot="1">
      <c r="A94" s="111" t="s">
        <v>65</v>
      </c>
      <c r="B94" s="97"/>
      <c r="C94" s="266" t="s">
        <v>272</v>
      </c>
      <c r="D94" s="193"/>
      <c r="E94" s="438"/>
      <c r="F94" s="194"/>
    </row>
    <row r="95" spans="1:11" s="50" customFormat="1" ht="12" customHeight="1" thickBot="1">
      <c r="A95" s="111" t="s">
        <v>66</v>
      </c>
      <c r="B95" s="14"/>
      <c r="C95" s="186" t="s">
        <v>25</v>
      </c>
      <c r="D95" s="239">
        <f>+D63+D78+D90+D93+D94</f>
        <v>464</v>
      </c>
      <c r="E95" s="501">
        <v>464</v>
      </c>
      <c r="F95" s="194">
        <v>464</v>
      </c>
    </row>
    <row r="96" spans="1:11" s="50" customFormat="1" ht="12" customHeight="1" thickBot="1">
      <c r="A96" s="111" t="s">
        <v>67</v>
      </c>
      <c r="B96" s="14"/>
      <c r="C96" s="186" t="s">
        <v>28</v>
      </c>
      <c r="D96" s="192">
        <f>+D97+D98</f>
        <v>0</v>
      </c>
      <c r="E96" s="291">
        <v>0</v>
      </c>
      <c r="F96" s="382"/>
    </row>
    <row r="97" spans="1:6" ht="12.75" customHeight="1">
      <c r="A97" s="149"/>
      <c r="B97" s="81" t="s">
        <v>271</v>
      </c>
      <c r="C97" s="261" t="s">
        <v>27</v>
      </c>
      <c r="D97" s="189"/>
      <c r="E97" s="502"/>
      <c r="F97" s="381"/>
    </row>
    <row r="98" spans="1:6" ht="12" customHeight="1" thickBot="1">
      <c r="A98" s="151"/>
      <c r="B98" s="87" t="s">
        <v>148</v>
      </c>
      <c r="C98" s="262" t="s">
        <v>26</v>
      </c>
      <c r="D98" s="191"/>
      <c r="E98" s="503"/>
      <c r="F98" s="376"/>
    </row>
    <row r="99" spans="1:6" ht="15" customHeight="1" thickBot="1">
      <c r="A99" s="111" t="s">
        <v>68</v>
      </c>
      <c r="B99" s="136"/>
      <c r="C99" s="186" t="s">
        <v>273</v>
      </c>
      <c r="D99" s="240">
        <f>+D95+D96</f>
        <v>464</v>
      </c>
      <c r="E99" s="440">
        <v>464</v>
      </c>
      <c r="F99" s="194">
        <v>464</v>
      </c>
    </row>
    <row r="100" spans="1:6" ht="13.5" thickBot="1">
      <c r="A100" s="267"/>
      <c r="B100" s="268"/>
      <c r="C100" s="268"/>
      <c r="D100" s="269"/>
      <c r="E100" s="269"/>
      <c r="F100" s="378"/>
    </row>
    <row r="101" spans="1:6" ht="15" customHeight="1" thickBot="1">
      <c r="A101" s="155" t="s">
        <v>251</v>
      </c>
      <c r="B101" s="156"/>
      <c r="C101" s="157"/>
      <c r="D101" s="77">
        <v>0</v>
      </c>
      <c r="E101" s="441">
        <v>0</v>
      </c>
      <c r="F101" s="379"/>
    </row>
    <row r="102" spans="1:6" ht="14.25" customHeight="1" thickBot="1">
      <c r="A102" s="155" t="s">
        <v>252</v>
      </c>
      <c r="B102" s="156"/>
      <c r="C102" s="157"/>
      <c r="D102" s="77">
        <v>0</v>
      </c>
      <c r="E102" s="441">
        <v>0</v>
      </c>
      <c r="F102" s="380"/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dimension ref="A1:K102"/>
  <sheetViews>
    <sheetView topLeftCell="A7" zoomScale="115" zoomScaleNormal="100" workbookViewId="0">
      <selection activeCell="H6" sqref="H6"/>
    </sheetView>
  </sheetViews>
  <sheetFormatPr defaultRowHeight="12.75"/>
  <cols>
    <col min="1" max="1" width="6.6640625" style="270" customWidth="1"/>
    <col min="2" max="2" width="7.1640625" style="271" customWidth="1"/>
    <col min="3" max="3" width="54.6640625" style="271" customWidth="1"/>
    <col min="4" max="5" width="11" style="272" customWidth="1"/>
    <col min="6" max="6" width="10.83203125" style="3" customWidth="1"/>
    <col min="7" max="16384" width="9.33203125" style="3"/>
  </cols>
  <sheetData>
    <row r="1" spans="1:9" s="1" customFormat="1" ht="16.5" customHeight="1" thickBot="1">
      <c r="A1" s="113"/>
      <c r="B1" s="114"/>
      <c r="C1" s="833" t="s">
        <v>652</v>
      </c>
      <c r="D1" s="833"/>
      <c r="E1" s="833"/>
      <c r="F1" s="833"/>
      <c r="G1" s="424"/>
      <c r="H1" s="425"/>
      <c r="I1" s="119"/>
    </row>
    <row r="2" spans="1:9" s="46" customFormat="1" ht="25.5" customHeight="1">
      <c r="A2" s="856" t="s">
        <v>270</v>
      </c>
      <c r="B2" s="857"/>
      <c r="C2" s="365" t="s">
        <v>398</v>
      </c>
      <c r="D2" s="366"/>
      <c r="E2" s="366"/>
      <c r="F2" s="366" t="s">
        <v>97</v>
      </c>
    </row>
    <row r="3" spans="1:9" s="46" customFormat="1" ht="16.5" thickBot="1">
      <c r="A3" s="300" t="s">
        <v>246</v>
      </c>
      <c r="B3" s="367"/>
      <c r="C3" s="368" t="s">
        <v>423</v>
      </c>
      <c r="D3" s="369"/>
      <c r="E3" s="369"/>
      <c r="F3" s="369">
        <v>13</v>
      </c>
    </row>
    <row r="4" spans="1:9" s="47" customFormat="1" ht="15.95" customHeight="1" thickBot="1">
      <c r="A4" s="370"/>
      <c r="B4" s="370"/>
      <c r="C4" s="370"/>
      <c r="D4" s="311"/>
      <c r="E4" s="311"/>
      <c r="F4" s="311" t="s">
        <v>98</v>
      </c>
    </row>
    <row r="5" spans="1:9" ht="42.75" customHeight="1" thickBot="1">
      <c r="A5" s="860" t="s">
        <v>248</v>
      </c>
      <c r="B5" s="861"/>
      <c r="C5" s="363" t="s">
        <v>99</v>
      </c>
      <c r="D5" s="364" t="s">
        <v>100</v>
      </c>
      <c r="E5" s="303" t="s">
        <v>491</v>
      </c>
      <c r="F5" s="304" t="s">
        <v>492</v>
      </c>
    </row>
    <row r="6" spans="1:9" s="41" customFormat="1" ht="12.95" customHeight="1" thickBot="1">
      <c r="A6" s="106">
        <v>1</v>
      </c>
      <c r="B6" s="107">
        <v>2</v>
      </c>
      <c r="C6" s="107">
        <v>3</v>
      </c>
      <c r="D6" s="108">
        <v>4</v>
      </c>
      <c r="E6" s="108">
        <v>5</v>
      </c>
      <c r="F6" s="108">
        <v>6</v>
      </c>
    </row>
    <row r="7" spans="1:9" s="41" customFormat="1" ht="15.95" customHeight="1" thickBot="1">
      <c r="A7" s="122"/>
      <c r="B7" s="123"/>
      <c r="C7" s="123" t="s">
        <v>101</v>
      </c>
      <c r="D7" s="222"/>
      <c r="E7" s="282"/>
      <c r="F7" s="282"/>
    </row>
    <row r="8" spans="1:9" s="41" customFormat="1" ht="12" customHeight="1" thickBot="1">
      <c r="A8" s="106" t="s">
        <v>61</v>
      </c>
      <c r="B8" s="125"/>
      <c r="C8" s="186" t="s">
        <v>249</v>
      </c>
      <c r="D8" s="192">
        <f>+D9+D14</f>
        <v>0</v>
      </c>
      <c r="E8" s="192"/>
      <c r="F8" s="192"/>
    </row>
    <row r="9" spans="1:9" s="48" customFormat="1" ht="12" customHeight="1" thickBot="1">
      <c r="A9" s="106" t="s">
        <v>62</v>
      </c>
      <c r="B9" s="125"/>
      <c r="C9" s="207" t="s">
        <v>3</v>
      </c>
      <c r="D9" s="192">
        <f>SUM(D10:D13)</f>
        <v>0</v>
      </c>
      <c r="E9" s="192"/>
      <c r="F9" s="192"/>
    </row>
    <row r="10" spans="1:9" s="49" customFormat="1" ht="12" customHeight="1">
      <c r="A10" s="127"/>
      <c r="B10" s="128" t="s">
        <v>159</v>
      </c>
      <c r="C10" s="208" t="s">
        <v>103</v>
      </c>
      <c r="D10" s="190"/>
      <c r="E10" s="190"/>
      <c r="F10" s="190"/>
    </row>
    <row r="11" spans="1:9" s="49" customFormat="1" ht="12" customHeight="1">
      <c r="A11" s="127"/>
      <c r="B11" s="128" t="s">
        <v>160</v>
      </c>
      <c r="C11" s="209" t="s">
        <v>132</v>
      </c>
      <c r="D11" s="190"/>
      <c r="E11" s="190"/>
      <c r="F11" s="190"/>
    </row>
    <row r="12" spans="1:9" s="49" customFormat="1" ht="12" customHeight="1">
      <c r="A12" s="127"/>
      <c r="B12" s="128" t="s">
        <v>161</v>
      </c>
      <c r="C12" s="209" t="s">
        <v>188</v>
      </c>
      <c r="D12" s="190"/>
      <c r="E12" s="190"/>
      <c r="F12" s="190"/>
    </row>
    <row r="13" spans="1:9" s="49" customFormat="1" ht="12" customHeight="1" thickBot="1">
      <c r="A13" s="127"/>
      <c r="B13" s="128" t="s">
        <v>162</v>
      </c>
      <c r="C13" s="210" t="s">
        <v>189</v>
      </c>
      <c r="D13" s="190"/>
      <c r="E13" s="190"/>
      <c r="F13" s="190"/>
    </row>
    <row r="14" spans="1:9" s="48" customFormat="1" ht="12" customHeight="1" thickBot="1">
      <c r="A14" s="106" t="s">
        <v>63</v>
      </c>
      <c r="B14" s="125"/>
      <c r="C14" s="207" t="s">
        <v>190</v>
      </c>
      <c r="D14" s="192">
        <f>SUM(D15:D22)</f>
        <v>0</v>
      </c>
      <c r="E14" s="192"/>
      <c r="F14" s="192"/>
    </row>
    <row r="15" spans="1:9" s="48" customFormat="1" ht="12" customHeight="1">
      <c r="A15" s="129"/>
      <c r="B15" s="128" t="s">
        <v>133</v>
      </c>
      <c r="C15" s="208" t="s">
        <v>195</v>
      </c>
      <c r="D15" s="223"/>
      <c r="E15" s="223"/>
      <c r="F15" s="223"/>
    </row>
    <row r="16" spans="1:9" s="48" customFormat="1" ht="12" customHeight="1">
      <c r="A16" s="127"/>
      <c r="B16" s="128" t="s">
        <v>134</v>
      </c>
      <c r="C16" s="209" t="s">
        <v>196</v>
      </c>
      <c r="D16" s="190"/>
      <c r="E16" s="190"/>
      <c r="F16" s="190"/>
    </row>
    <row r="17" spans="1:6" s="48" customFormat="1" ht="12" customHeight="1">
      <c r="A17" s="127"/>
      <c r="B17" s="128" t="s">
        <v>135</v>
      </c>
      <c r="C17" s="209" t="s">
        <v>197</v>
      </c>
      <c r="D17" s="190"/>
      <c r="E17" s="190"/>
      <c r="F17" s="190"/>
    </row>
    <row r="18" spans="1:6" s="48" customFormat="1" ht="12" customHeight="1">
      <c r="A18" s="127"/>
      <c r="B18" s="128" t="s">
        <v>136</v>
      </c>
      <c r="C18" s="209" t="s">
        <v>198</v>
      </c>
      <c r="D18" s="190"/>
      <c r="E18" s="190"/>
      <c r="F18" s="190"/>
    </row>
    <row r="19" spans="1:6" s="48" customFormat="1" ht="12" customHeight="1">
      <c r="A19" s="127"/>
      <c r="B19" s="128" t="s">
        <v>191</v>
      </c>
      <c r="C19" s="209" t="s">
        <v>199</v>
      </c>
      <c r="D19" s="190"/>
      <c r="E19" s="190"/>
      <c r="F19" s="190"/>
    </row>
    <row r="20" spans="1:6" s="48" customFormat="1" ht="12" customHeight="1">
      <c r="A20" s="130"/>
      <c r="B20" s="128" t="s">
        <v>192</v>
      </c>
      <c r="C20" s="209" t="s">
        <v>276</v>
      </c>
      <c r="D20" s="224"/>
      <c r="E20" s="224"/>
      <c r="F20" s="224"/>
    </row>
    <row r="21" spans="1:6" s="49" customFormat="1" ht="12" customHeight="1">
      <c r="A21" s="127"/>
      <c r="B21" s="128" t="s">
        <v>193</v>
      </c>
      <c r="C21" s="209" t="s">
        <v>201</v>
      </c>
      <c r="D21" s="190"/>
      <c r="E21" s="190"/>
      <c r="F21" s="190"/>
    </row>
    <row r="22" spans="1:6" s="49" customFormat="1" ht="12" customHeight="1" thickBot="1">
      <c r="A22" s="131"/>
      <c r="B22" s="132" t="s">
        <v>194</v>
      </c>
      <c r="C22" s="210" t="s">
        <v>202</v>
      </c>
      <c r="D22" s="191"/>
      <c r="E22" s="191"/>
      <c r="F22" s="191"/>
    </row>
    <row r="23" spans="1:6" s="49" customFormat="1" ht="12" customHeight="1" thickBot="1">
      <c r="A23" s="106" t="s">
        <v>64</v>
      </c>
      <c r="B23" s="133"/>
      <c r="C23" s="207" t="s">
        <v>277</v>
      </c>
      <c r="D23" s="193"/>
      <c r="E23" s="193"/>
      <c r="F23" s="193"/>
    </row>
    <row r="24" spans="1:6" s="48" customFormat="1" ht="12" customHeight="1" thickBot="1">
      <c r="A24" s="106" t="s">
        <v>65</v>
      </c>
      <c r="B24" s="125"/>
      <c r="C24" s="207" t="s">
        <v>4</v>
      </c>
      <c r="D24" s="192">
        <f>D25</f>
        <v>0</v>
      </c>
      <c r="E24" s="192"/>
      <c r="F24" s="192"/>
    </row>
    <row r="25" spans="1:6" s="49" customFormat="1" ht="12" customHeight="1">
      <c r="A25" s="127"/>
      <c r="B25" s="128" t="s">
        <v>137</v>
      </c>
      <c r="C25" s="208" t="s">
        <v>5</v>
      </c>
      <c r="D25" s="44"/>
      <c r="E25" s="44"/>
      <c r="F25" s="44"/>
    </row>
    <row r="26" spans="1:6" s="49" customFormat="1" ht="12" customHeight="1">
      <c r="A26" s="127"/>
      <c r="B26" s="128" t="s">
        <v>138</v>
      </c>
      <c r="C26" s="209" t="s">
        <v>212</v>
      </c>
      <c r="D26" s="44"/>
      <c r="E26" s="44"/>
      <c r="F26" s="44"/>
    </row>
    <row r="27" spans="1:6" s="49" customFormat="1" ht="12" customHeight="1">
      <c r="A27" s="127"/>
      <c r="B27" s="128" t="s">
        <v>139</v>
      </c>
      <c r="C27" s="209" t="s">
        <v>142</v>
      </c>
      <c r="D27" s="44"/>
      <c r="E27" s="44"/>
      <c r="F27" s="44"/>
    </row>
    <row r="28" spans="1:6" s="49" customFormat="1" ht="12" customHeight="1">
      <c r="A28" s="127"/>
      <c r="B28" s="128" t="s">
        <v>205</v>
      </c>
      <c r="C28" s="209" t="s">
        <v>213</v>
      </c>
      <c r="D28" s="44"/>
      <c r="E28" s="44"/>
      <c r="F28" s="44"/>
    </row>
    <row r="29" spans="1:6" s="49" customFormat="1" ht="12" customHeight="1">
      <c r="A29" s="127"/>
      <c r="B29" s="128" t="s">
        <v>206</v>
      </c>
      <c r="C29" s="209" t="s">
        <v>214</v>
      </c>
      <c r="D29" s="44"/>
      <c r="E29" s="44"/>
      <c r="F29" s="44"/>
    </row>
    <row r="30" spans="1:6" s="49" customFormat="1" ht="12" customHeight="1">
      <c r="A30" s="127"/>
      <c r="B30" s="128" t="s">
        <v>207</v>
      </c>
      <c r="C30" s="209" t="s">
        <v>215</v>
      </c>
      <c r="D30" s="44"/>
      <c r="E30" s="44"/>
      <c r="F30" s="44"/>
    </row>
    <row r="31" spans="1:6" s="49" customFormat="1" ht="12" customHeight="1">
      <c r="A31" s="127"/>
      <c r="B31" s="128" t="s">
        <v>208</v>
      </c>
      <c r="C31" s="209" t="s">
        <v>278</v>
      </c>
      <c r="D31" s="44"/>
      <c r="E31" s="44"/>
      <c r="F31" s="44"/>
    </row>
    <row r="32" spans="1:6" s="49" customFormat="1" ht="12" customHeight="1" thickBot="1">
      <c r="A32" s="131"/>
      <c r="B32" s="132" t="s">
        <v>209</v>
      </c>
      <c r="C32" s="211" t="s">
        <v>250</v>
      </c>
      <c r="D32" s="225"/>
      <c r="E32" s="225"/>
      <c r="F32" s="225"/>
    </row>
    <row r="33" spans="1:6" s="49" customFormat="1" ht="12" customHeight="1" thickBot="1">
      <c r="A33" s="111" t="s">
        <v>66</v>
      </c>
      <c r="B33" s="78"/>
      <c r="C33" s="186" t="s">
        <v>352</v>
      </c>
      <c r="D33" s="192">
        <f>+D34+D40</f>
        <v>0</v>
      </c>
      <c r="E33" s="192"/>
      <c r="F33" s="192"/>
    </row>
    <row r="34" spans="1:6" s="49" customFormat="1" ht="12" customHeight="1">
      <c r="A34" s="129"/>
      <c r="B34" s="84" t="s">
        <v>140</v>
      </c>
      <c r="C34" s="260" t="s">
        <v>343</v>
      </c>
      <c r="D34" s="243">
        <f>SUM(D35:D39)</f>
        <v>0</v>
      </c>
      <c r="E34" s="243"/>
      <c r="F34" s="243"/>
    </row>
    <row r="35" spans="1:6" s="49" customFormat="1" ht="12" customHeight="1">
      <c r="A35" s="127"/>
      <c r="B35" s="81" t="s">
        <v>143</v>
      </c>
      <c r="C35" s="209" t="s">
        <v>279</v>
      </c>
      <c r="D35" s="190"/>
      <c r="E35" s="190"/>
      <c r="F35" s="190"/>
    </row>
    <row r="36" spans="1:6" s="49" customFormat="1" ht="12" customHeight="1">
      <c r="A36" s="127"/>
      <c r="B36" s="81" t="s">
        <v>144</v>
      </c>
      <c r="C36" s="209" t="s">
        <v>280</v>
      </c>
      <c r="D36" s="190"/>
      <c r="E36" s="190"/>
      <c r="F36" s="190"/>
    </row>
    <row r="37" spans="1:6" s="49" customFormat="1" ht="12" customHeight="1">
      <c r="A37" s="127"/>
      <c r="B37" s="81" t="s">
        <v>145</v>
      </c>
      <c r="C37" s="209" t="s">
        <v>281</v>
      </c>
      <c r="D37" s="190"/>
      <c r="E37" s="190"/>
      <c r="F37" s="190"/>
    </row>
    <row r="38" spans="1:6" s="49" customFormat="1" ht="12" customHeight="1">
      <c r="A38" s="127"/>
      <c r="B38" s="81" t="s">
        <v>146</v>
      </c>
      <c r="C38" s="209" t="s">
        <v>282</v>
      </c>
      <c r="D38" s="190"/>
      <c r="E38" s="190"/>
      <c r="F38" s="190"/>
    </row>
    <row r="39" spans="1:6" s="49" customFormat="1" ht="12" customHeight="1">
      <c r="A39" s="127"/>
      <c r="B39" s="81" t="s">
        <v>217</v>
      </c>
      <c r="C39" s="209" t="s">
        <v>344</v>
      </c>
      <c r="D39" s="190"/>
      <c r="E39" s="190"/>
      <c r="F39" s="190"/>
    </row>
    <row r="40" spans="1:6" s="49" customFormat="1" ht="12" customHeight="1">
      <c r="A40" s="127"/>
      <c r="B40" s="81" t="s">
        <v>141</v>
      </c>
      <c r="C40" s="212" t="s">
        <v>345</v>
      </c>
      <c r="D40" s="242">
        <f>SUM(D41:D45)</f>
        <v>0</v>
      </c>
      <c r="E40" s="242"/>
      <c r="F40" s="242"/>
    </row>
    <row r="41" spans="1:6" s="49" customFormat="1" ht="12" customHeight="1">
      <c r="A41" s="127"/>
      <c r="B41" s="81" t="s">
        <v>149</v>
      </c>
      <c r="C41" s="209" t="s">
        <v>279</v>
      </c>
      <c r="D41" s="190"/>
      <c r="E41" s="190"/>
      <c r="F41" s="190"/>
    </row>
    <row r="42" spans="1:6" s="49" customFormat="1" ht="12" customHeight="1">
      <c r="A42" s="127"/>
      <c r="B42" s="81" t="s">
        <v>150</v>
      </c>
      <c r="C42" s="209" t="s">
        <v>280</v>
      </c>
      <c r="D42" s="190"/>
      <c r="E42" s="190"/>
      <c r="F42" s="190"/>
    </row>
    <row r="43" spans="1:6" s="49" customFormat="1" ht="12" customHeight="1">
      <c r="A43" s="127"/>
      <c r="B43" s="81" t="s">
        <v>151</v>
      </c>
      <c r="C43" s="209" t="s">
        <v>281</v>
      </c>
      <c r="D43" s="190"/>
      <c r="E43" s="190"/>
      <c r="F43" s="190"/>
    </row>
    <row r="44" spans="1:6" s="49" customFormat="1" ht="12" customHeight="1">
      <c r="A44" s="127"/>
      <c r="B44" s="81" t="s">
        <v>152</v>
      </c>
      <c r="C44" s="209" t="s">
        <v>282</v>
      </c>
      <c r="D44" s="190"/>
      <c r="E44" s="190"/>
      <c r="F44" s="190"/>
    </row>
    <row r="45" spans="1:6" s="49" customFormat="1" ht="12" customHeight="1" thickBot="1">
      <c r="A45" s="134"/>
      <c r="B45" s="85" t="s">
        <v>218</v>
      </c>
      <c r="C45" s="210" t="s">
        <v>346</v>
      </c>
      <c r="D45" s="226"/>
      <c r="E45" s="226"/>
      <c r="F45" s="226"/>
    </row>
    <row r="46" spans="1:6" s="48" customFormat="1" ht="12" customHeight="1" thickBot="1">
      <c r="A46" s="111" t="s">
        <v>67</v>
      </c>
      <c r="B46" s="125"/>
      <c r="C46" s="207" t="s">
        <v>283</v>
      </c>
      <c r="D46" s="192">
        <f>+D47+D48</f>
        <v>0</v>
      </c>
      <c r="E46" s="192"/>
      <c r="F46" s="192"/>
    </row>
    <row r="47" spans="1:6" s="49" customFormat="1" ht="12" customHeight="1">
      <c r="A47" s="127"/>
      <c r="B47" s="81" t="s">
        <v>147</v>
      </c>
      <c r="C47" s="208" t="s">
        <v>180</v>
      </c>
      <c r="D47" s="190"/>
      <c r="E47" s="190"/>
      <c r="F47" s="190"/>
    </row>
    <row r="48" spans="1:6" s="49" customFormat="1" ht="12" customHeight="1" thickBot="1">
      <c r="A48" s="127"/>
      <c r="B48" s="81" t="s">
        <v>148</v>
      </c>
      <c r="C48" s="210" t="s">
        <v>7</v>
      </c>
      <c r="D48" s="190"/>
      <c r="E48" s="190"/>
      <c r="F48" s="190"/>
    </row>
    <row r="49" spans="1:6" s="49" customFormat="1" ht="12" customHeight="1" thickBot="1">
      <c r="A49" s="106" t="s">
        <v>68</v>
      </c>
      <c r="B49" s="125"/>
      <c r="C49" s="207" t="s">
        <v>6</v>
      </c>
      <c r="D49" s="192">
        <f>+D50+D51+D53+D52</f>
        <v>0</v>
      </c>
      <c r="E49" s="192"/>
      <c r="F49" s="192"/>
    </row>
    <row r="50" spans="1:6" s="49" customFormat="1" ht="12" customHeight="1">
      <c r="A50" s="135"/>
      <c r="B50" s="81" t="s">
        <v>222</v>
      </c>
      <c r="C50" s="208" t="s">
        <v>220</v>
      </c>
      <c r="D50" s="189"/>
      <c r="E50" s="189"/>
      <c r="F50" s="189"/>
    </row>
    <row r="51" spans="1:6" s="49" customFormat="1" ht="12" customHeight="1">
      <c r="A51" s="135"/>
      <c r="B51" s="81" t="s">
        <v>223</v>
      </c>
      <c r="C51" s="209" t="s">
        <v>221</v>
      </c>
      <c r="D51" s="189"/>
      <c r="E51" s="189"/>
      <c r="F51" s="189"/>
    </row>
    <row r="52" spans="1:6" s="49" customFormat="1" ht="18.75" customHeight="1">
      <c r="A52" s="135"/>
      <c r="B52" s="81" t="s">
        <v>332</v>
      </c>
      <c r="C52" s="211" t="s">
        <v>357</v>
      </c>
      <c r="D52" s="189"/>
      <c r="E52" s="189"/>
      <c r="F52" s="189"/>
    </row>
    <row r="53" spans="1:6" s="49" customFormat="1" ht="12" customHeight="1" thickBot="1">
      <c r="A53" s="127"/>
      <c r="B53" s="81" t="s">
        <v>356</v>
      </c>
      <c r="C53" s="211" t="s">
        <v>285</v>
      </c>
      <c r="D53" s="190"/>
      <c r="E53" s="190"/>
      <c r="F53" s="190"/>
    </row>
    <row r="54" spans="1:6" s="49" customFormat="1" ht="12" customHeight="1" thickBot="1">
      <c r="A54" s="111" t="s">
        <v>69</v>
      </c>
      <c r="B54" s="136"/>
      <c r="C54" s="186" t="s">
        <v>286</v>
      </c>
      <c r="D54" s="227"/>
      <c r="E54" s="227"/>
      <c r="F54" s="227"/>
    </row>
    <row r="55" spans="1:6" s="48" customFormat="1" ht="12" customHeight="1" thickBot="1">
      <c r="A55" s="137" t="s">
        <v>70</v>
      </c>
      <c r="B55" s="138"/>
      <c r="C55" s="186" t="s">
        <v>353</v>
      </c>
      <c r="D55" s="228">
        <f>+D9+D14+D23+D24+D33+D46+D49+D54</f>
        <v>0</v>
      </c>
      <c r="E55" s="228"/>
      <c r="F55" s="228"/>
    </row>
    <row r="56" spans="1:6" s="48" customFormat="1" ht="12" customHeight="1" thickBot="1">
      <c r="A56" s="106" t="s">
        <v>71</v>
      </c>
      <c r="B56" s="86"/>
      <c r="C56" s="186" t="s">
        <v>288</v>
      </c>
      <c r="D56" s="229">
        <f>+D57+D58</f>
        <v>0</v>
      </c>
      <c r="E56" s="229"/>
      <c r="F56" s="229"/>
    </row>
    <row r="57" spans="1:6" s="48" customFormat="1" ht="12" customHeight="1">
      <c r="A57" s="129"/>
      <c r="B57" s="84" t="s">
        <v>182</v>
      </c>
      <c r="C57" s="261" t="s">
        <v>8</v>
      </c>
      <c r="D57" s="230"/>
      <c r="E57" s="230"/>
      <c r="F57" s="230"/>
    </row>
    <row r="58" spans="1:6" s="48" customFormat="1" ht="12" customHeight="1" thickBot="1">
      <c r="A58" s="134"/>
      <c r="B58" s="85" t="s">
        <v>183</v>
      </c>
      <c r="C58" s="262" t="s">
        <v>9</v>
      </c>
      <c r="D58" s="45"/>
      <c r="E58" s="45"/>
      <c r="F58" s="45"/>
    </row>
    <row r="59" spans="1:6" s="49" customFormat="1" ht="12" customHeight="1" thickBot="1">
      <c r="A59" s="139" t="s">
        <v>72</v>
      </c>
      <c r="B59" s="263"/>
      <c r="C59" s="264" t="s">
        <v>10</v>
      </c>
      <c r="D59" s="192">
        <f>+D55+D56</f>
        <v>0</v>
      </c>
      <c r="E59" s="192"/>
      <c r="F59" s="372"/>
    </row>
    <row r="60" spans="1:6" s="49" customFormat="1" ht="15" customHeight="1">
      <c r="A60" s="142"/>
      <c r="B60" s="142"/>
      <c r="C60" s="143"/>
      <c r="D60" s="231"/>
      <c r="E60" s="231"/>
      <c r="F60" s="290"/>
    </row>
    <row r="61" spans="1:6" ht="13.5" thickBot="1">
      <c r="A61" s="144"/>
      <c r="B61" s="145"/>
      <c r="C61" s="145"/>
      <c r="D61" s="232"/>
      <c r="E61" s="232"/>
      <c r="F61" s="231"/>
    </row>
    <row r="62" spans="1:6" s="41" customFormat="1" ht="16.5" customHeight="1" thickBot="1">
      <c r="A62" s="146"/>
      <c r="B62" s="147"/>
      <c r="C62" s="148" t="s">
        <v>105</v>
      </c>
      <c r="D62" s="233"/>
      <c r="E62" s="389"/>
      <c r="F62" s="374"/>
    </row>
    <row r="63" spans="1:6" s="50" customFormat="1" ht="12" customHeight="1" thickBot="1">
      <c r="A63" s="111" t="s">
        <v>61</v>
      </c>
      <c r="B63" s="14"/>
      <c r="C63" s="78" t="s">
        <v>29</v>
      </c>
      <c r="D63" s="192">
        <f>SUM(D64:D69)</f>
        <v>151</v>
      </c>
      <c r="E63" s="291">
        <v>151</v>
      </c>
      <c r="F63" s="379">
        <v>646</v>
      </c>
    </row>
    <row r="64" spans="1:6" ht="12" customHeight="1">
      <c r="A64" s="149"/>
      <c r="B64" s="83" t="s">
        <v>153</v>
      </c>
      <c r="C64" s="198" t="s">
        <v>92</v>
      </c>
      <c r="D64" s="234"/>
      <c r="E64" s="498"/>
      <c r="F64" s="403"/>
    </row>
    <row r="65" spans="1:6" ht="12" customHeight="1">
      <c r="A65" s="150"/>
      <c r="B65" s="81" t="s">
        <v>154</v>
      </c>
      <c r="C65" s="199" t="s">
        <v>226</v>
      </c>
      <c r="D65" s="235"/>
      <c r="E65" s="288"/>
      <c r="F65" s="375"/>
    </row>
    <row r="66" spans="1:6" ht="12" customHeight="1">
      <c r="A66" s="150"/>
      <c r="B66" s="81" t="s">
        <v>155</v>
      </c>
      <c r="C66" s="199" t="s">
        <v>179</v>
      </c>
      <c r="D66" s="236">
        <v>151</v>
      </c>
      <c r="E66" s="499">
        <v>151</v>
      </c>
      <c r="F66" s="43">
        <v>371</v>
      </c>
    </row>
    <row r="67" spans="1:6" ht="12" customHeight="1">
      <c r="A67" s="150"/>
      <c r="B67" s="81" t="s">
        <v>156</v>
      </c>
      <c r="C67" s="199" t="s">
        <v>400</v>
      </c>
      <c r="D67" s="236"/>
      <c r="E67" s="499"/>
      <c r="F67" s="375"/>
    </row>
    <row r="68" spans="1:6" ht="12" customHeight="1">
      <c r="A68" s="150"/>
      <c r="B68" s="81" t="s">
        <v>181</v>
      </c>
      <c r="C68" s="199" t="s">
        <v>227</v>
      </c>
      <c r="D68" s="236"/>
      <c r="E68" s="499"/>
      <c r="F68" s="375"/>
    </row>
    <row r="69" spans="1:6" ht="12" customHeight="1">
      <c r="A69" s="150"/>
      <c r="B69" s="81" t="s">
        <v>391</v>
      </c>
      <c r="C69" s="199" t="s">
        <v>228</v>
      </c>
      <c r="D69" s="236"/>
      <c r="E69" s="499"/>
      <c r="F69" s="375">
        <v>275</v>
      </c>
    </row>
    <row r="70" spans="1:6" ht="12" customHeight="1">
      <c r="A70" s="150"/>
      <c r="B70" s="81" t="s">
        <v>401</v>
      </c>
      <c r="C70" s="199" t="s">
        <v>360</v>
      </c>
      <c r="D70" s="235"/>
      <c r="E70" s="288"/>
      <c r="F70" s="375"/>
    </row>
    <row r="71" spans="1:6" ht="12" customHeight="1">
      <c r="A71" s="150"/>
      <c r="B71" s="81" t="s">
        <v>402</v>
      </c>
      <c r="C71" s="200" t="s">
        <v>11</v>
      </c>
      <c r="D71" s="236"/>
      <c r="E71" s="499"/>
      <c r="F71" s="43">
        <v>275</v>
      </c>
    </row>
    <row r="72" spans="1:6" ht="12" customHeight="1">
      <c r="A72" s="150"/>
      <c r="B72" s="81" t="s">
        <v>403</v>
      </c>
      <c r="C72" s="213" t="s">
        <v>354</v>
      </c>
      <c r="D72" s="236"/>
      <c r="E72" s="499"/>
      <c r="F72" s="375"/>
    </row>
    <row r="73" spans="1:6" ht="12" customHeight="1">
      <c r="A73" s="150"/>
      <c r="B73" s="81" t="s">
        <v>404</v>
      </c>
      <c r="C73" s="213" t="s">
        <v>12</v>
      </c>
      <c r="D73" s="236"/>
      <c r="E73" s="499"/>
      <c r="F73" s="375"/>
    </row>
    <row r="74" spans="1:6" ht="12" customHeight="1">
      <c r="A74" s="150"/>
      <c r="B74" s="81" t="s">
        <v>405</v>
      </c>
      <c r="C74" s="213" t="s">
        <v>355</v>
      </c>
      <c r="D74" s="236"/>
      <c r="E74" s="499"/>
      <c r="F74" s="375"/>
    </row>
    <row r="75" spans="1:6" ht="12" customHeight="1">
      <c r="A75" s="150"/>
      <c r="B75" s="81" t="s">
        <v>406</v>
      </c>
      <c r="C75" s="201" t="s">
        <v>13</v>
      </c>
      <c r="D75" s="236"/>
      <c r="E75" s="499"/>
      <c r="F75" s="375"/>
    </row>
    <row r="76" spans="1:6" ht="12" customHeight="1">
      <c r="A76" s="150"/>
      <c r="B76" s="81" t="s">
        <v>407</v>
      </c>
      <c r="C76" s="202" t="s">
        <v>14</v>
      </c>
      <c r="D76" s="236"/>
      <c r="E76" s="499"/>
      <c r="F76" s="375"/>
    </row>
    <row r="77" spans="1:6" ht="12" customHeight="1" thickBot="1">
      <c r="A77" s="151"/>
      <c r="B77" s="81" t="s">
        <v>408</v>
      </c>
      <c r="C77" s="203" t="s">
        <v>15</v>
      </c>
      <c r="D77" s="237"/>
      <c r="E77" s="500"/>
      <c r="F77" s="376"/>
    </row>
    <row r="78" spans="1:6" ht="12" customHeight="1" thickBot="1">
      <c r="A78" s="111" t="s">
        <v>62</v>
      </c>
      <c r="B78" s="14"/>
      <c r="C78" s="204" t="s">
        <v>409</v>
      </c>
      <c r="D78" s="229">
        <f>SUM(D79:D81)</f>
        <v>0</v>
      </c>
      <c r="E78" s="292">
        <v>0</v>
      </c>
      <c r="F78" s="377"/>
    </row>
    <row r="79" spans="1:6" s="50" customFormat="1" ht="12" customHeight="1">
      <c r="A79" s="149"/>
      <c r="B79" s="83" t="s">
        <v>159</v>
      </c>
      <c r="C79" s="261" t="s">
        <v>16</v>
      </c>
      <c r="D79" s="42"/>
      <c r="E79" s="293"/>
      <c r="F79" s="381"/>
    </row>
    <row r="80" spans="1:6" ht="12" customHeight="1">
      <c r="A80" s="150"/>
      <c r="B80" s="81" t="s">
        <v>160</v>
      </c>
      <c r="C80" s="209" t="s">
        <v>230</v>
      </c>
      <c r="D80" s="44"/>
      <c r="E80" s="294"/>
      <c r="F80" s="43"/>
    </row>
    <row r="81" spans="1:11" ht="12" customHeight="1">
      <c r="A81" s="150"/>
      <c r="B81" s="81" t="s">
        <v>161</v>
      </c>
      <c r="C81" s="209" t="s">
        <v>313</v>
      </c>
      <c r="D81" s="44"/>
      <c r="E81" s="294"/>
      <c r="F81" s="43"/>
    </row>
    <row r="82" spans="1:11" ht="12" customHeight="1">
      <c r="A82" s="150"/>
      <c r="B82" s="81" t="s">
        <v>162</v>
      </c>
      <c r="C82" s="209" t="s">
        <v>17</v>
      </c>
      <c r="D82" s="44"/>
      <c r="E82" s="294"/>
      <c r="F82" s="43"/>
    </row>
    <row r="83" spans="1:11" ht="12" customHeight="1">
      <c r="A83" s="150"/>
      <c r="B83" s="81" t="s">
        <v>163</v>
      </c>
      <c r="C83" s="213" t="s">
        <v>22</v>
      </c>
      <c r="D83" s="44"/>
      <c r="E83" s="294"/>
      <c r="F83" s="43"/>
    </row>
    <row r="84" spans="1:11" ht="12" customHeight="1">
      <c r="A84" s="150"/>
      <c r="B84" s="81" t="s">
        <v>172</v>
      </c>
      <c r="C84" s="213" t="s">
        <v>21</v>
      </c>
      <c r="D84" s="44"/>
      <c r="E84" s="294"/>
      <c r="F84" s="43"/>
    </row>
    <row r="85" spans="1:11" ht="12" customHeight="1">
      <c r="A85" s="150"/>
      <c r="B85" s="81" t="s">
        <v>174</v>
      </c>
      <c r="C85" s="213" t="s">
        <v>20</v>
      </c>
      <c r="D85" s="44"/>
      <c r="E85" s="294"/>
      <c r="F85" s="43"/>
    </row>
    <row r="86" spans="1:11" s="50" customFormat="1" ht="12" customHeight="1">
      <c r="A86" s="150"/>
      <c r="B86" s="81" t="s">
        <v>231</v>
      </c>
      <c r="C86" s="213" t="s">
        <v>19</v>
      </c>
      <c r="D86" s="44"/>
      <c r="E86" s="294"/>
      <c r="F86" s="43"/>
    </row>
    <row r="87" spans="1:11" ht="19.5" customHeight="1">
      <c r="A87" s="150"/>
      <c r="B87" s="81" t="s">
        <v>232</v>
      </c>
      <c r="C87" s="213" t="s">
        <v>18</v>
      </c>
      <c r="D87" s="44"/>
      <c r="E87" s="294"/>
      <c r="F87" s="43"/>
      <c r="K87" s="161"/>
    </row>
    <row r="88" spans="1:11" ht="21" customHeight="1" thickBot="1">
      <c r="A88" s="150"/>
      <c r="B88" s="81" t="s">
        <v>233</v>
      </c>
      <c r="C88" s="265" t="s">
        <v>23</v>
      </c>
      <c r="D88" s="44"/>
      <c r="E88" s="294"/>
      <c r="F88" s="43"/>
    </row>
    <row r="89" spans="1:11" ht="12" customHeight="1" thickBot="1">
      <c r="A89" s="150"/>
      <c r="B89" s="81" t="s">
        <v>361</v>
      </c>
      <c r="C89" s="213" t="s">
        <v>362</v>
      </c>
      <c r="D89" s="44"/>
      <c r="E89" s="295"/>
      <c r="F89" s="289"/>
    </row>
    <row r="90" spans="1:11" ht="12" customHeight="1" thickBot="1">
      <c r="A90" s="195" t="s">
        <v>63</v>
      </c>
      <c r="B90" s="15"/>
      <c r="C90" s="214" t="s">
        <v>24</v>
      </c>
      <c r="D90" s="238">
        <f>+D91+D92</f>
        <v>0</v>
      </c>
      <c r="E90" s="832">
        <v>0</v>
      </c>
      <c r="F90" s="384"/>
    </row>
    <row r="91" spans="1:11" s="50" customFormat="1" ht="12" customHeight="1">
      <c r="A91" s="196"/>
      <c r="B91" s="84" t="s">
        <v>133</v>
      </c>
      <c r="C91" s="215" t="s">
        <v>107</v>
      </c>
      <c r="D91" s="257"/>
      <c r="E91" s="293"/>
      <c r="F91" s="381"/>
    </row>
    <row r="92" spans="1:11" s="50" customFormat="1" ht="12" customHeight="1" thickBot="1">
      <c r="A92" s="197"/>
      <c r="B92" s="85" t="s">
        <v>134</v>
      </c>
      <c r="C92" s="216" t="s">
        <v>108</v>
      </c>
      <c r="D92" s="226"/>
      <c r="E92" s="831"/>
      <c r="F92" s="289"/>
    </row>
    <row r="93" spans="1:11" s="50" customFormat="1" ht="12" customHeight="1" thickBot="1">
      <c r="A93" s="217" t="s">
        <v>64</v>
      </c>
      <c r="B93" s="218"/>
      <c r="C93" s="207" t="s">
        <v>318</v>
      </c>
      <c r="D93" s="273"/>
      <c r="E93" s="299"/>
      <c r="F93" s="377"/>
    </row>
    <row r="94" spans="1:11" s="50" customFormat="1" ht="12" customHeight="1" thickBot="1">
      <c r="A94" s="111" t="s">
        <v>65</v>
      </c>
      <c r="B94" s="97"/>
      <c r="C94" s="266" t="s">
        <v>272</v>
      </c>
      <c r="D94" s="193"/>
      <c r="E94" s="438"/>
      <c r="F94" s="194"/>
    </row>
    <row r="95" spans="1:11" s="50" customFormat="1" ht="12" customHeight="1" thickBot="1">
      <c r="A95" s="111" t="s">
        <v>66</v>
      </c>
      <c r="B95" s="14"/>
      <c r="C95" s="186" t="s">
        <v>25</v>
      </c>
      <c r="D95" s="239">
        <f>+D63+D78+D90+D93+D94</f>
        <v>151</v>
      </c>
      <c r="E95" s="501">
        <v>151</v>
      </c>
      <c r="F95" s="194">
        <v>646</v>
      </c>
    </row>
    <row r="96" spans="1:11" s="50" customFormat="1" ht="12" customHeight="1" thickBot="1">
      <c r="A96" s="111" t="s">
        <v>67</v>
      </c>
      <c r="B96" s="14"/>
      <c r="C96" s="186" t="s">
        <v>28</v>
      </c>
      <c r="D96" s="192">
        <f>+D97+D98</f>
        <v>0</v>
      </c>
      <c r="E96" s="291">
        <v>0</v>
      </c>
      <c r="F96" s="382"/>
    </row>
    <row r="97" spans="1:6" ht="12.75" customHeight="1">
      <c r="A97" s="149"/>
      <c r="B97" s="81" t="s">
        <v>271</v>
      </c>
      <c r="C97" s="261" t="s">
        <v>27</v>
      </c>
      <c r="D97" s="189"/>
      <c r="E97" s="502"/>
      <c r="F97" s="381"/>
    </row>
    <row r="98" spans="1:6" ht="12" customHeight="1" thickBot="1">
      <c r="A98" s="151"/>
      <c r="B98" s="87" t="s">
        <v>148</v>
      </c>
      <c r="C98" s="262" t="s">
        <v>26</v>
      </c>
      <c r="D98" s="191"/>
      <c r="E98" s="503"/>
      <c r="F98" s="376"/>
    </row>
    <row r="99" spans="1:6" ht="15" customHeight="1" thickBot="1">
      <c r="A99" s="111" t="s">
        <v>68</v>
      </c>
      <c r="B99" s="136"/>
      <c r="C99" s="186" t="s">
        <v>273</v>
      </c>
      <c r="D99" s="240">
        <f>+D95+D96</f>
        <v>151</v>
      </c>
      <c r="E99" s="440">
        <v>151</v>
      </c>
      <c r="F99" s="194">
        <v>646</v>
      </c>
    </row>
    <row r="100" spans="1:6" ht="13.5" thickBot="1">
      <c r="A100" s="267"/>
      <c r="B100" s="268"/>
      <c r="C100" s="268"/>
      <c r="D100" s="269"/>
      <c r="E100" s="269"/>
      <c r="F100" s="378"/>
    </row>
    <row r="101" spans="1:6" ht="15" customHeight="1" thickBot="1">
      <c r="A101" s="155" t="s">
        <v>251</v>
      </c>
      <c r="B101" s="156"/>
      <c r="C101" s="157"/>
      <c r="D101" s="77">
        <v>0</v>
      </c>
      <c r="E101" s="441">
        <v>0</v>
      </c>
      <c r="F101" s="379"/>
    </row>
    <row r="102" spans="1:6" ht="14.25" customHeight="1" thickBot="1">
      <c r="A102" s="155" t="s">
        <v>252</v>
      </c>
      <c r="B102" s="156"/>
      <c r="C102" s="157"/>
      <c r="D102" s="77">
        <v>0</v>
      </c>
      <c r="E102" s="441">
        <v>0</v>
      </c>
      <c r="F102" s="380"/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I32"/>
  <sheetViews>
    <sheetView zoomScale="120" zoomScaleNormal="120" zoomScaleSheetLayoutView="100" workbookViewId="0">
      <selection activeCell="L1" sqref="L1"/>
    </sheetView>
  </sheetViews>
  <sheetFormatPr defaultRowHeight="11.25"/>
  <cols>
    <col min="1" max="1" width="4.5" style="286" customWidth="1"/>
    <col min="2" max="2" width="32.83203125" style="287" customWidth="1"/>
    <col min="3" max="3" width="9.1640625" style="286" customWidth="1"/>
    <col min="4" max="4" width="9" style="286" customWidth="1"/>
    <col min="5" max="5" width="9.33203125" style="286" customWidth="1"/>
    <col min="6" max="6" width="34.83203125" style="286" customWidth="1"/>
    <col min="7" max="7" width="9.1640625" style="286" customWidth="1"/>
    <col min="8" max="9" width="9.33203125" style="286" customWidth="1"/>
    <col min="10" max="16384" width="9.33203125" style="286"/>
  </cols>
  <sheetData>
    <row r="1" spans="1:9" ht="33" customHeight="1">
      <c r="B1" s="742" t="s">
        <v>524</v>
      </c>
      <c r="C1" s="743"/>
      <c r="D1" s="743"/>
      <c r="E1" s="743"/>
      <c r="F1" s="743"/>
      <c r="G1" s="743"/>
      <c r="H1" s="743"/>
      <c r="I1" s="743"/>
    </row>
    <row r="2" spans="1:9" ht="12" thickBot="1">
      <c r="A2" s="744"/>
      <c r="B2" s="745"/>
      <c r="C2" s="744"/>
      <c r="D2" s="744"/>
      <c r="E2" s="744"/>
      <c r="F2" s="744"/>
      <c r="G2" s="746"/>
      <c r="H2" s="746"/>
      <c r="I2" s="746" t="s">
        <v>111</v>
      </c>
    </row>
    <row r="3" spans="1:9" ht="18" customHeight="1" thickBot="1">
      <c r="A3" s="850" t="s">
        <v>119</v>
      </c>
      <c r="B3" s="747" t="s">
        <v>101</v>
      </c>
      <c r="C3" s="748"/>
      <c r="D3" s="749"/>
      <c r="E3" s="749"/>
      <c r="F3" s="750" t="s">
        <v>105</v>
      </c>
      <c r="G3" s="751"/>
      <c r="H3" s="751"/>
      <c r="I3" s="751"/>
    </row>
    <row r="4" spans="1:9" s="756" customFormat="1" ht="45.75" customHeight="1" thickBot="1">
      <c r="A4" s="851"/>
      <c r="B4" s="752" t="s">
        <v>112</v>
      </c>
      <c r="C4" s="753" t="s">
        <v>310</v>
      </c>
      <c r="D4" s="754" t="s">
        <v>598</v>
      </c>
      <c r="E4" s="754" t="s">
        <v>490</v>
      </c>
      <c r="F4" s="752" t="s">
        <v>112</v>
      </c>
      <c r="G4" s="753" t="s">
        <v>310</v>
      </c>
      <c r="H4" s="933" t="s">
        <v>598</v>
      </c>
      <c r="I4" s="934" t="s">
        <v>490</v>
      </c>
    </row>
    <row r="5" spans="1:9" s="756" customFormat="1" ht="12" customHeight="1" thickBot="1">
      <c r="A5" s="757">
        <v>1</v>
      </c>
      <c r="B5" s="752">
        <v>2</v>
      </c>
      <c r="C5" s="753" t="s">
        <v>63</v>
      </c>
      <c r="D5" s="754">
        <v>4</v>
      </c>
      <c r="E5" s="754">
        <v>5</v>
      </c>
      <c r="F5" s="752">
        <v>8</v>
      </c>
      <c r="G5" s="753">
        <v>9</v>
      </c>
      <c r="H5" s="755">
        <v>10</v>
      </c>
      <c r="I5" s="753">
        <v>11</v>
      </c>
    </row>
    <row r="6" spans="1:9" ht="12.95" customHeight="1">
      <c r="A6" s="758" t="s">
        <v>61</v>
      </c>
      <c r="B6" s="759" t="s">
        <v>204</v>
      </c>
      <c r="C6" s="760">
        <v>34300</v>
      </c>
      <c r="D6" s="761">
        <v>34331</v>
      </c>
      <c r="E6" s="761">
        <v>34342</v>
      </c>
      <c r="F6" s="759" t="s">
        <v>113</v>
      </c>
      <c r="G6" s="760">
        <v>79140</v>
      </c>
      <c r="H6" s="762">
        <v>90261</v>
      </c>
      <c r="I6" s="760">
        <v>94888</v>
      </c>
    </row>
    <row r="7" spans="1:9" ht="12.95" customHeight="1">
      <c r="A7" s="763" t="s">
        <v>62</v>
      </c>
      <c r="B7" s="764" t="s">
        <v>102</v>
      </c>
      <c r="C7" s="765">
        <v>20831</v>
      </c>
      <c r="D7" s="766">
        <v>20801</v>
      </c>
      <c r="E7" s="766">
        <v>22397</v>
      </c>
      <c r="F7" s="764" t="s">
        <v>525</v>
      </c>
      <c r="G7" s="765">
        <v>19755</v>
      </c>
      <c r="H7" s="767">
        <v>22674</v>
      </c>
      <c r="I7" s="765">
        <v>23461</v>
      </c>
    </row>
    <row r="8" spans="1:9" ht="12.95" customHeight="1">
      <c r="A8" s="763" t="s">
        <v>63</v>
      </c>
      <c r="B8" s="764" t="s">
        <v>104</v>
      </c>
      <c r="C8" s="765">
        <v>6000</v>
      </c>
      <c r="D8" s="766">
        <v>6000</v>
      </c>
      <c r="E8" s="766">
        <v>6000</v>
      </c>
      <c r="F8" s="764" t="s">
        <v>526</v>
      </c>
      <c r="G8" s="765">
        <v>68554</v>
      </c>
      <c r="H8" s="767">
        <v>71509</v>
      </c>
      <c r="I8" s="765">
        <v>83885</v>
      </c>
    </row>
    <row r="9" spans="1:9" ht="12.95" customHeight="1">
      <c r="A9" s="763" t="s">
        <v>64</v>
      </c>
      <c r="B9" s="768" t="s">
        <v>527</v>
      </c>
      <c r="C9" s="765">
        <v>101775</v>
      </c>
      <c r="D9" s="766">
        <v>105141</v>
      </c>
      <c r="E9" s="766">
        <v>117096</v>
      </c>
      <c r="F9" s="764" t="s">
        <v>227</v>
      </c>
      <c r="G9" s="765">
        <v>4696</v>
      </c>
      <c r="H9" s="767">
        <v>5487</v>
      </c>
      <c r="I9" s="765">
        <v>6176</v>
      </c>
    </row>
    <row r="10" spans="1:9" ht="12.95" customHeight="1">
      <c r="A10" s="763" t="s">
        <v>65</v>
      </c>
      <c r="B10" s="764" t="s">
        <v>528</v>
      </c>
      <c r="C10" s="765">
        <v>13952</v>
      </c>
      <c r="D10" s="766">
        <v>18407</v>
      </c>
      <c r="E10" s="766">
        <v>22905</v>
      </c>
      <c r="F10" s="764" t="s">
        <v>228</v>
      </c>
      <c r="G10" s="765">
        <v>3679</v>
      </c>
      <c r="H10" s="767">
        <v>3679</v>
      </c>
      <c r="I10" s="765">
        <v>5407</v>
      </c>
    </row>
    <row r="11" spans="1:9" ht="12.95" customHeight="1">
      <c r="A11" s="763" t="s">
        <v>66</v>
      </c>
      <c r="B11" s="764" t="s">
        <v>529</v>
      </c>
      <c r="C11" s="765">
        <v>9066</v>
      </c>
      <c r="D11" s="765"/>
      <c r="E11" s="765"/>
      <c r="F11" s="764" t="s">
        <v>93</v>
      </c>
      <c r="G11" s="765">
        <v>7240</v>
      </c>
      <c r="H11" s="767">
        <v>7240</v>
      </c>
      <c r="I11" s="765">
        <v>4360</v>
      </c>
    </row>
    <row r="12" spans="1:9" ht="12.95" customHeight="1">
      <c r="A12" s="763" t="s">
        <v>67</v>
      </c>
      <c r="B12" s="764" t="s">
        <v>530</v>
      </c>
      <c r="C12" s="765">
        <v>20000</v>
      </c>
      <c r="D12" s="766">
        <v>20000</v>
      </c>
      <c r="E12" s="766">
        <v>20000</v>
      </c>
      <c r="F12" s="764" t="s">
        <v>359</v>
      </c>
      <c r="G12" s="765">
        <v>3093</v>
      </c>
      <c r="H12" s="767">
        <v>2542</v>
      </c>
      <c r="I12" s="765">
        <v>2654</v>
      </c>
    </row>
    <row r="13" spans="1:9" ht="12.95" customHeight="1">
      <c r="A13" s="763" t="s">
        <v>68</v>
      </c>
      <c r="B13" s="764" t="s">
        <v>531</v>
      </c>
      <c r="C13" s="765"/>
      <c r="D13" s="766"/>
      <c r="E13" s="766"/>
      <c r="F13" s="769" t="s">
        <v>56</v>
      </c>
      <c r="G13" s="765"/>
      <c r="H13" s="767"/>
      <c r="I13" s="765"/>
    </row>
    <row r="14" spans="1:9" ht="12.95" customHeight="1">
      <c r="A14" s="763" t="s">
        <v>69</v>
      </c>
      <c r="B14" s="770" t="s">
        <v>532</v>
      </c>
      <c r="C14" s="765"/>
      <c r="D14" s="765"/>
      <c r="E14" s="765"/>
      <c r="F14" s="769"/>
      <c r="G14" s="765"/>
      <c r="H14" s="767"/>
      <c r="I14" s="765"/>
    </row>
    <row r="15" spans="1:9" ht="12.95" customHeight="1">
      <c r="A15" s="763" t="s">
        <v>70</v>
      </c>
      <c r="B15" s="769"/>
      <c r="C15" s="765"/>
      <c r="D15" s="766"/>
      <c r="E15" s="766"/>
      <c r="F15" s="769"/>
      <c r="G15" s="765"/>
      <c r="H15" s="767"/>
      <c r="I15" s="765"/>
    </row>
    <row r="16" spans="1:9" ht="12.95" customHeight="1">
      <c r="A16" s="763" t="s">
        <v>71</v>
      </c>
      <c r="B16" s="769"/>
      <c r="C16" s="765"/>
      <c r="D16" s="766"/>
      <c r="E16" s="766"/>
      <c r="F16" s="769"/>
      <c r="G16" s="765"/>
      <c r="H16" s="767"/>
      <c r="I16" s="765"/>
    </row>
    <row r="17" spans="1:9" ht="12.95" customHeight="1" thickBot="1">
      <c r="A17" s="763" t="s">
        <v>72</v>
      </c>
      <c r="B17" s="771"/>
      <c r="C17" s="772"/>
      <c r="D17" s="773"/>
      <c r="E17" s="773"/>
      <c r="F17" s="771"/>
      <c r="G17" s="772"/>
      <c r="H17" s="774"/>
      <c r="I17" s="772"/>
    </row>
    <row r="18" spans="1:9" ht="18.75" customHeight="1" thickBot="1">
      <c r="A18" s="775" t="s">
        <v>73</v>
      </c>
      <c r="B18" s="776" t="s">
        <v>533</v>
      </c>
      <c r="C18" s="777">
        <f>+C6+C7+C8+C9+C10+C12+C13+C14+C15+C16+C17</f>
        <v>196858</v>
      </c>
      <c r="D18" s="778">
        <v>204680</v>
      </c>
      <c r="E18" s="778">
        <f>SUM(E6:E13)</f>
        <v>222740</v>
      </c>
      <c r="F18" s="776" t="s">
        <v>534</v>
      </c>
      <c r="G18" s="777">
        <f>SUM(G6:G17)</f>
        <v>186157</v>
      </c>
      <c r="H18" s="779">
        <v>203392</v>
      </c>
      <c r="I18" s="777">
        <f>SUM(I6:I13)</f>
        <v>220831</v>
      </c>
    </row>
    <row r="19" spans="1:9" ht="19.5" customHeight="1">
      <c r="A19" s="780" t="s">
        <v>74</v>
      </c>
      <c r="B19" s="781" t="s">
        <v>535</v>
      </c>
      <c r="C19" s="782">
        <f>+C20+C21+C22+C23</f>
        <v>0</v>
      </c>
      <c r="D19" s="783"/>
      <c r="E19" s="783"/>
      <c r="F19" s="759" t="s">
        <v>536</v>
      </c>
      <c r="G19" s="784"/>
      <c r="H19" s="785"/>
      <c r="I19" s="784"/>
    </row>
    <row r="20" spans="1:9" ht="12.95" customHeight="1">
      <c r="A20" s="763" t="s">
        <v>75</v>
      </c>
      <c r="B20" s="764" t="s">
        <v>289</v>
      </c>
      <c r="C20" s="765"/>
      <c r="D20" s="766"/>
      <c r="E20" s="766"/>
      <c r="F20" s="764" t="s">
        <v>537</v>
      </c>
      <c r="G20" s="765"/>
      <c r="H20" s="767"/>
      <c r="I20" s="765"/>
    </row>
    <row r="21" spans="1:9" ht="12.95" customHeight="1">
      <c r="A21" s="763" t="s">
        <v>76</v>
      </c>
      <c r="B21" s="764" t="s">
        <v>290</v>
      </c>
      <c r="C21" s="765"/>
      <c r="D21" s="766"/>
      <c r="E21" s="766"/>
      <c r="F21" s="764" t="s">
        <v>538</v>
      </c>
      <c r="G21" s="765"/>
      <c r="H21" s="767"/>
      <c r="I21" s="765"/>
    </row>
    <row r="22" spans="1:9" ht="12.95" customHeight="1">
      <c r="A22" s="763" t="s">
        <v>77</v>
      </c>
      <c r="B22" s="764" t="s">
        <v>539</v>
      </c>
      <c r="C22" s="765"/>
      <c r="D22" s="766"/>
      <c r="E22" s="766"/>
      <c r="F22" s="764" t="s">
        <v>540</v>
      </c>
      <c r="G22" s="765"/>
      <c r="H22" s="767"/>
      <c r="I22" s="765"/>
    </row>
    <row r="23" spans="1:9" ht="12.95" customHeight="1">
      <c r="A23" s="763" t="s">
        <v>78</v>
      </c>
      <c r="B23" s="764" t="s">
        <v>541</v>
      </c>
      <c r="C23" s="765"/>
      <c r="D23" s="786"/>
      <c r="E23" s="786"/>
      <c r="F23" s="781" t="s">
        <v>542</v>
      </c>
      <c r="G23" s="765"/>
      <c r="H23" s="767"/>
      <c r="I23" s="765"/>
    </row>
    <row r="24" spans="1:9" ht="21.75" customHeight="1">
      <c r="A24" s="763" t="s">
        <v>79</v>
      </c>
      <c r="B24" s="764" t="s">
        <v>543</v>
      </c>
      <c r="C24" s="787">
        <f>+C25+C26</f>
        <v>0</v>
      </c>
      <c r="D24" s="788"/>
      <c r="E24" s="788"/>
      <c r="F24" s="764" t="s">
        <v>544</v>
      </c>
      <c r="G24" s="765"/>
      <c r="H24" s="767"/>
      <c r="I24" s="765"/>
    </row>
    <row r="25" spans="1:9" ht="12.95" customHeight="1">
      <c r="A25" s="780" t="s">
        <v>80</v>
      </c>
      <c r="B25" s="781" t="s">
        <v>545</v>
      </c>
      <c r="C25" s="784"/>
      <c r="D25" s="786"/>
      <c r="E25" s="786"/>
      <c r="F25" s="759" t="s">
        <v>546</v>
      </c>
      <c r="G25" s="784"/>
      <c r="H25" s="785"/>
      <c r="I25" s="784"/>
    </row>
    <row r="26" spans="1:9" ht="12.95" customHeight="1" thickBot="1">
      <c r="A26" s="763" t="s">
        <v>81</v>
      </c>
      <c r="B26" s="764" t="s">
        <v>298</v>
      </c>
      <c r="C26" s="765"/>
      <c r="D26" s="766"/>
      <c r="E26" s="766"/>
      <c r="F26" s="771"/>
      <c r="G26" s="772"/>
      <c r="H26" s="774"/>
      <c r="I26" s="772"/>
    </row>
    <row r="27" spans="1:9" ht="18.75" customHeight="1" thickBot="1">
      <c r="A27" s="775" t="s">
        <v>82</v>
      </c>
      <c r="B27" s="776" t="s">
        <v>547</v>
      </c>
      <c r="C27" s="777">
        <f>+C19+C24</f>
        <v>0</v>
      </c>
      <c r="D27" s="778"/>
      <c r="E27" s="778"/>
      <c r="F27" s="776" t="s">
        <v>548</v>
      </c>
      <c r="G27" s="777">
        <f>SUM(G19:G26)</f>
        <v>0</v>
      </c>
      <c r="H27" s="779"/>
      <c r="I27" s="777"/>
    </row>
    <row r="28" spans="1:9" ht="24" customHeight="1" thickBot="1">
      <c r="A28" s="775" t="s">
        <v>83</v>
      </c>
      <c r="B28" s="776" t="s">
        <v>549</v>
      </c>
      <c r="C28" s="777">
        <f>+C18+C27</f>
        <v>196858</v>
      </c>
      <c r="D28" s="778">
        <v>204680</v>
      </c>
      <c r="E28" s="778">
        <v>222740</v>
      </c>
      <c r="F28" s="776" t="s">
        <v>550</v>
      </c>
      <c r="G28" s="777">
        <f>+G18+G27</f>
        <v>186157</v>
      </c>
      <c r="H28" s="779">
        <v>203392</v>
      </c>
      <c r="I28" s="777">
        <v>220831</v>
      </c>
    </row>
    <row r="29" spans="1:9" ht="15" customHeight="1" thickBot="1">
      <c r="A29" s="789" t="s">
        <v>84</v>
      </c>
      <c r="B29" s="790" t="s">
        <v>551</v>
      </c>
      <c r="C29" s="791"/>
      <c r="D29" s="792"/>
      <c r="E29" s="792"/>
      <c r="F29" s="793" t="s">
        <v>552</v>
      </c>
      <c r="G29" s="794"/>
      <c r="H29" s="795"/>
      <c r="I29" s="794"/>
    </row>
    <row r="30" spans="1:9" ht="15" customHeight="1" thickBot="1">
      <c r="A30" s="775" t="s">
        <v>85</v>
      </c>
      <c r="B30" s="776" t="s">
        <v>553</v>
      </c>
      <c r="C30" s="777">
        <f>+C28+C29</f>
        <v>196858</v>
      </c>
      <c r="D30" s="796">
        <v>204680</v>
      </c>
      <c r="E30" s="797">
        <v>222740</v>
      </c>
      <c r="F30" s="776" t="s">
        <v>554</v>
      </c>
      <c r="G30" s="777">
        <f>+G28+G29</f>
        <v>186157</v>
      </c>
      <c r="H30" s="779">
        <v>203392</v>
      </c>
      <c r="I30" s="777">
        <v>220831</v>
      </c>
    </row>
    <row r="31" spans="1:9" ht="15" customHeight="1" thickBot="1">
      <c r="A31" s="798" t="s">
        <v>86</v>
      </c>
      <c r="B31" s="793" t="s">
        <v>555</v>
      </c>
      <c r="C31" s="799" t="str">
        <f>IF(C18-G18&lt;0,G18-C18,"-")</f>
        <v>-</v>
      </c>
      <c r="D31" s="800"/>
      <c r="E31" s="800"/>
      <c r="F31" s="793" t="s">
        <v>556</v>
      </c>
      <c r="G31" s="799">
        <f>IF(C18-G18&gt;0,C18-G18,"-")</f>
        <v>10701</v>
      </c>
      <c r="H31" s="801">
        <v>1288</v>
      </c>
      <c r="I31" s="799">
        <v>1909</v>
      </c>
    </row>
    <row r="32" spans="1:9" ht="21.75" thickBot="1">
      <c r="A32" s="775" t="s">
        <v>87</v>
      </c>
      <c r="B32" s="776" t="s">
        <v>557</v>
      </c>
      <c r="C32" s="777" t="str">
        <f>IF(C18+C19-G28&lt;0,G28-(C18+C19),"-")</f>
        <v>-</v>
      </c>
      <c r="D32" s="796"/>
      <c r="E32" s="797"/>
      <c r="F32" s="776" t="s">
        <v>558</v>
      </c>
      <c r="G32" s="779">
        <f>IF(C18+C19-G28&gt;0,C18+C19-G28,"-")</f>
        <v>10701</v>
      </c>
      <c r="H32" s="796">
        <v>1288</v>
      </c>
      <c r="I32" s="935">
        <v>1909</v>
      </c>
    </row>
  </sheetData>
  <mergeCells count="1">
    <mergeCell ref="A3:A4"/>
  </mergeCells>
  <phoneticPr fontId="0" type="noConversion"/>
  <printOptions horizontalCentered="1"/>
  <pageMargins left="0" right="0" top="0.9055118110236221" bottom="0.51181102362204722" header="0.6692913385826772" footer="0.27559055118110237"/>
  <pageSetup paperSize="9" scale="90" orientation="landscape" verticalDpi="300" r:id="rId1"/>
  <headerFooter alignWithMargins="0">
    <oddHeader>&amp;R&amp;"Times New Roman CE,Félkövér dőlt"&amp;11 2/a. számú melléklet az 4/2014. (V.23.) önkormányzati rendelethez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K102"/>
  <sheetViews>
    <sheetView zoomScale="115" zoomScaleNormal="100" workbookViewId="0">
      <selection activeCell="C1" sqref="C1"/>
    </sheetView>
  </sheetViews>
  <sheetFormatPr defaultRowHeight="12.75"/>
  <cols>
    <col min="1" max="1" width="7.1640625" style="270" customWidth="1"/>
    <col min="2" max="2" width="8" style="271" customWidth="1"/>
    <col min="3" max="3" width="55.6640625" style="271" customWidth="1"/>
    <col min="4" max="5" width="12.83203125" style="272" customWidth="1"/>
    <col min="6" max="6" width="12.1640625" style="3" customWidth="1"/>
    <col min="7" max="16384" width="9.33203125" style="3"/>
  </cols>
  <sheetData>
    <row r="1" spans="1:9" s="1" customFormat="1" ht="16.5" customHeight="1" thickBot="1">
      <c r="A1" s="113"/>
      <c r="B1" s="114"/>
      <c r="C1" s="833" t="s">
        <v>653</v>
      </c>
      <c r="D1" s="160"/>
      <c r="E1" s="160"/>
      <c r="G1" s="426"/>
      <c r="H1" s="427"/>
      <c r="I1" s="82"/>
    </row>
    <row r="2" spans="1:9" s="46" customFormat="1" ht="25.5" customHeight="1">
      <c r="A2" s="856" t="s">
        <v>270</v>
      </c>
      <c r="B2" s="857"/>
      <c r="C2" s="365" t="s">
        <v>398</v>
      </c>
      <c r="D2" s="366"/>
      <c r="E2" s="366"/>
      <c r="F2" s="366" t="s">
        <v>97</v>
      </c>
    </row>
    <row r="3" spans="1:9" s="46" customFormat="1" ht="16.5" thickBot="1">
      <c r="A3" s="300" t="s">
        <v>246</v>
      </c>
      <c r="B3" s="367"/>
      <c r="C3" s="368" t="s">
        <v>425</v>
      </c>
      <c r="D3" s="369"/>
      <c r="E3" s="369"/>
      <c r="F3" s="369">
        <v>14</v>
      </c>
    </row>
    <row r="4" spans="1:9" s="47" customFormat="1" ht="15.95" customHeight="1" thickBot="1">
      <c r="A4" s="370"/>
      <c r="B4" s="370"/>
      <c r="C4" s="370"/>
      <c r="D4" s="311"/>
      <c r="E4" s="311"/>
      <c r="F4" s="311" t="s">
        <v>98</v>
      </c>
    </row>
    <row r="5" spans="1:9" ht="36" customHeight="1" thickBot="1">
      <c r="A5" s="860" t="s">
        <v>248</v>
      </c>
      <c r="B5" s="861"/>
      <c r="C5" s="363" t="s">
        <v>99</v>
      </c>
      <c r="D5" s="364" t="s">
        <v>100</v>
      </c>
      <c r="E5" s="303" t="s">
        <v>491</v>
      </c>
      <c r="F5" s="304" t="s">
        <v>492</v>
      </c>
    </row>
    <row r="6" spans="1:9" s="41" customFormat="1" ht="12.95" customHeight="1" thickBot="1">
      <c r="A6" s="106">
        <v>1</v>
      </c>
      <c r="B6" s="107">
        <v>2</v>
      </c>
      <c r="C6" s="107">
        <v>3</v>
      </c>
      <c r="D6" s="108">
        <v>4</v>
      </c>
      <c r="E6" s="108">
        <v>5</v>
      </c>
      <c r="F6" s="108">
        <v>6</v>
      </c>
    </row>
    <row r="7" spans="1:9" s="41" customFormat="1" ht="15.95" customHeight="1" thickBot="1">
      <c r="A7" s="122"/>
      <c r="B7" s="123"/>
      <c r="C7" s="123" t="s">
        <v>101</v>
      </c>
      <c r="D7" s="222"/>
      <c r="E7" s="282"/>
      <c r="F7" s="282"/>
    </row>
    <row r="8" spans="1:9" s="41" customFormat="1" ht="12" customHeight="1" thickBot="1">
      <c r="A8" s="106" t="s">
        <v>61</v>
      </c>
      <c r="B8" s="125"/>
      <c r="C8" s="186" t="s">
        <v>249</v>
      </c>
      <c r="D8" s="192">
        <f>+D9+D14</f>
        <v>0</v>
      </c>
      <c r="E8" s="192"/>
      <c r="F8" s="192"/>
    </row>
    <row r="9" spans="1:9" s="48" customFormat="1" ht="12" customHeight="1" thickBot="1">
      <c r="A9" s="106" t="s">
        <v>62</v>
      </c>
      <c r="B9" s="125"/>
      <c r="C9" s="207" t="s">
        <v>3</v>
      </c>
      <c r="D9" s="192">
        <f>SUM(D10:D13)</f>
        <v>0</v>
      </c>
      <c r="E9" s="192"/>
      <c r="F9" s="192"/>
    </row>
    <row r="10" spans="1:9" s="49" customFormat="1" ht="12" customHeight="1">
      <c r="A10" s="127"/>
      <c r="B10" s="128" t="s">
        <v>159</v>
      </c>
      <c r="C10" s="208" t="s">
        <v>103</v>
      </c>
      <c r="D10" s="190"/>
      <c r="E10" s="190"/>
      <c r="F10" s="190"/>
    </row>
    <row r="11" spans="1:9" s="49" customFormat="1" ht="12" customHeight="1">
      <c r="A11" s="127"/>
      <c r="B11" s="128" t="s">
        <v>160</v>
      </c>
      <c r="C11" s="209" t="s">
        <v>132</v>
      </c>
      <c r="D11" s="190"/>
      <c r="E11" s="190"/>
      <c r="F11" s="190"/>
    </row>
    <row r="12" spans="1:9" s="49" customFormat="1" ht="12" customHeight="1">
      <c r="A12" s="127"/>
      <c r="B12" s="128" t="s">
        <v>161</v>
      </c>
      <c r="C12" s="209" t="s">
        <v>188</v>
      </c>
      <c r="D12" s="190"/>
      <c r="E12" s="190"/>
      <c r="F12" s="190"/>
    </row>
    <row r="13" spans="1:9" s="49" customFormat="1" ht="12" customHeight="1" thickBot="1">
      <c r="A13" s="127"/>
      <c r="B13" s="128" t="s">
        <v>162</v>
      </c>
      <c r="C13" s="210" t="s">
        <v>189</v>
      </c>
      <c r="D13" s="190"/>
      <c r="E13" s="190"/>
      <c r="F13" s="190"/>
    </row>
    <row r="14" spans="1:9" s="48" customFormat="1" ht="12" customHeight="1" thickBot="1">
      <c r="A14" s="106" t="s">
        <v>63</v>
      </c>
      <c r="B14" s="125"/>
      <c r="C14" s="207" t="s">
        <v>190</v>
      </c>
      <c r="D14" s="192">
        <f>SUM(D15:D22)</f>
        <v>0</v>
      </c>
      <c r="E14" s="192"/>
      <c r="F14" s="192"/>
    </row>
    <row r="15" spans="1:9" s="48" customFormat="1" ht="12" customHeight="1">
      <c r="A15" s="129"/>
      <c r="B15" s="128" t="s">
        <v>133</v>
      </c>
      <c r="C15" s="208" t="s">
        <v>195</v>
      </c>
      <c r="D15" s="223"/>
      <c r="E15" s="223"/>
      <c r="F15" s="223"/>
    </row>
    <row r="16" spans="1:9" s="48" customFormat="1" ht="12" customHeight="1">
      <c r="A16" s="127"/>
      <c r="B16" s="128" t="s">
        <v>134</v>
      </c>
      <c r="C16" s="209" t="s">
        <v>196</v>
      </c>
      <c r="D16" s="190"/>
      <c r="E16" s="190"/>
      <c r="F16" s="190"/>
    </row>
    <row r="17" spans="1:6" s="48" customFormat="1" ht="12" customHeight="1">
      <c r="A17" s="127"/>
      <c r="B17" s="128" t="s">
        <v>135</v>
      </c>
      <c r="C17" s="209" t="s">
        <v>197</v>
      </c>
      <c r="D17" s="190"/>
      <c r="E17" s="190"/>
      <c r="F17" s="190"/>
    </row>
    <row r="18" spans="1:6" s="48" customFormat="1" ht="12" customHeight="1">
      <c r="A18" s="127"/>
      <c r="B18" s="128" t="s">
        <v>136</v>
      </c>
      <c r="C18" s="209" t="s">
        <v>198</v>
      </c>
      <c r="D18" s="190"/>
      <c r="E18" s="190"/>
      <c r="F18" s="190"/>
    </row>
    <row r="19" spans="1:6" s="48" customFormat="1" ht="12" customHeight="1">
      <c r="A19" s="127"/>
      <c r="B19" s="128" t="s">
        <v>191</v>
      </c>
      <c r="C19" s="209" t="s">
        <v>199</v>
      </c>
      <c r="D19" s="190"/>
      <c r="E19" s="190"/>
      <c r="F19" s="190"/>
    </row>
    <row r="20" spans="1:6" s="48" customFormat="1" ht="12" customHeight="1">
      <c r="A20" s="130"/>
      <c r="B20" s="128" t="s">
        <v>192</v>
      </c>
      <c r="C20" s="209" t="s">
        <v>276</v>
      </c>
      <c r="D20" s="224"/>
      <c r="E20" s="224"/>
      <c r="F20" s="224"/>
    </row>
    <row r="21" spans="1:6" s="49" customFormat="1" ht="12" customHeight="1">
      <c r="A21" s="127"/>
      <c r="B21" s="128" t="s">
        <v>193</v>
      </c>
      <c r="C21" s="209" t="s">
        <v>201</v>
      </c>
      <c r="D21" s="190"/>
      <c r="E21" s="190"/>
      <c r="F21" s="190"/>
    </row>
    <row r="22" spans="1:6" s="49" customFormat="1" ht="12" customHeight="1" thickBot="1">
      <c r="A22" s="131"/>
      <c r="B22" s="132" t="s">
        <v>194</v>
      </c>
      <c r="C22" s="210" t="s">
        <v>202</v>
      </c>
      <c r="D22" s="191"/>
      <c r="E22" s="191"/>
      <c r="F22" s="191"/>
    </row>
    <row r="23" spans="1:6" s="49" customFormat="1" ht="12" customHeight="1" thickBot="1">
      <c r="A23" s="106" t="s">
        <v>64</v>
      </c>
      <c r="B23" s="133"/>
      <c r="C23" s="207" t="s">
        <v>277</v>
      </c>
      <c r="D23" s="193"/>
      <c r="E23" s="193"/>
      <c r="F23" s="193"/>
    </row>
    <row r="24" spans="1:6" s="48" customFormat="1" ht="12" customHeight="1" thickBot="1">
      <c r="A24" s="106" t="s">
        <v>65</v>
      </c>
      <c r="B24" s="125"/>
      <c r="C24" s="207" t="s">
        <v>4</v>
      </c>
      <c r="D24" s="192">
        <f>D25</f>
        <v>0</v>
      </c>
      <c r="E24" s="192"/>
      <c r="F24" s="192"/>
    </row>
    <row r="25" spans="1:6" s="49" customFormat="1" ht="12" customHeight="1">
      <c r="A25" s="127"/>
      <c r="B25" s="128" t="s">
        <v>137</v>
      </c>
      <c r="C25" s="208" t="s">
        <v>5</v>
      </c>
      <c r="D25" s="44"/>
      <c r="E25" s="44"/>
      <c r="F25" s="44"/>
    </row>
    <row r="26" spans="1:6" s="49" customFormat="1" ht="12" customHeight="1">
      <c r="A26" s="127"/>
      <c r="B26" s="128" t="s">
        <v>138</v>
      </c>
      <c r="C26" s="209" t="s">
        <v>212</v>
      </c>
      <c r="D26" s="44"/>
      <c r="E26" s="44"/>
      <c r="F26" s="44"/>
    </row>
    <row r="27" spans="1:6" s="49" customFormat="1" ht="12" customHeight="1">
      <c r="A27" s="127"/>
      <c r="B27" s="128" t="s">
        <v>139</v>
      </c>
      <c r="C27" s="209" t="s">
        <v>142</v>
      </c>
      <c r="D27" s="44"/>
      <c r="E27" s="44"/>
      <c r="F27" s="44"/>
    </row>
    <row r="28" spans="1:6" s="49" customFormat="1" ht="12" customHeight="1">
      <c r="A28" s="127"/>
      <c r="B28" s="128" t="s">
        <v>205</v>
      </c>
      <c r="C28" s="209" t="s">
        <v>213</v>
      </c>
      <c r="D28" s="44"/>
      <c r="E28" s="44"/>
      <c r="F28" s="44"/>
    </row>
    <row r="29" spans="1:6" s="49" customFormat="1" ht="12" customHeight="1">
      <c r="A29" s="127"/>
      <c r="B29" s="128" t="s">
        <v>206</v>
      </c>
      <c r="C29" s="209" t="s">
        <v>214</v>
      </c>
      <c r="D29" s="44"/>
      <c r="E29" s="44"/>
      <c r="F29" s="44"/>
    </row>
    <row r="30" spans="1:6" s="49" customFormat="1" ht="12" customHeight="1">
      <c r="A30" s="127"/>
      <c r="B30" s="128" t="s">
        <v>207</v>
      </c>
      <c r="C30" s="209" t="s">
        <v>215</v>
      </c>
      <c r="D30" s="44"/>
      <c r="E30" s="44"/>
      <c r="F30" s="44"/>
    </row>
    <row r="31" spans="1:6" s="49" customFormat="1" ht="12" customHeight="1">
      <c r="A31" s="127"/>
      <c r="B31" s="128" t="s">
        <v>208</v>
      </c>
      <c r="C31" s="209" t="s">
        <v>278</v>
      </c>
      <c r="D31" s="44"/>
      <c r="E31" s="44"/>
      <c r="F31" s="44"/>
    </row>
    <row r="32" spans="1:6" s="49" customFormat="1" ht="12" customHeight="1" thickBot="1">
      <c r="A32" s="131"/>
      <c r="B32" s="132" t="s">
        <v>209</v>
      </c>
      <c r="C32" s="211" t="s">
        <v>250</v>
      </c>
      <c r="D32" s="225"/>
      <c r="E32" s="225"/>
      <c r="F32" s="225"/>
    </row>
    <row r="33" spans="1:6" s="49" customFormat="1" ht="12" customHeight="1" thickBot="1">
      <c r="A33" s="111" t="s">
        <v>66</v>
      </c>
      <c r="B33" s="78"/>
      <c r="C33" s="186" t="s">
        <v>352</v>
      </c>
      <c r="D33" s="192">
        <f>+D34+D40</f>
        <v>0</v>
      </c>
      <c r="E33" s="192"/>
      <c r="F33" s="192"/>
    </row>
    <row r="34" spans="1:6" s="49" customFormat="1" ht="12" customHeight="1">
      <c r="A34" s="129"/>
      <c r="B34" s="84" t="s">
        <v>140</v>
      </c>
      <c r="C34" s="260" t="s">
        <v>343</v>
      </c>
      <c r="D34" s="243">
        <f>SUM(D35:D39)</f>
        <v>0</v>
      </c>
      <c r="E34" s="243"/>
      <c r="F34" s="243"/>
    </row>
    <row r="35" spans="1:6" s="49" customFormat="1" ht="12" customHeight="1">
      <c r="A35" s="127"/>
      <c r="B35" s="81" t="s">
        <v>143</v>
      </c>
      <c r="C35" s="209" t="s">
        <v>279</v>
      </c>
      <c r="D35" s="190"/>
      <c r="E35" s="190"/>
      <c r="F35" s="190"/>
    </row>
    <row r="36" spans="1:6" s="49" customFormat="1" ht="12" customHeight="1">
      <c r="A36" s="127"/>
      <c r="B36" s="81" t="s">
        <v>144</v>
      </c>
      <c r="C36" s="209" t="s">
        <v>280</v>
      </c>
      <c r="D36" s="190"/>
      <c r="E36" s="190"/>
      <c r="F36" s="190"/>
    </row>
    <row r="37" spans="1:6" s="49" customFormat="1" ht="12" customHeight="1">
      <c r="A37" s="127"/>
      <c r="B37" s="81" t="s">
        <v>145</v>
      </c>
      <c r="C37" s="209" t="s">
        <v>281</v>
      </c>
      <c r="D37" s="190"/>
      <c r="E37" s="190"/>
      <c r="F37" s="190"/>
    </row>
    <row r="38" spans="1:6" s="49" customFormat="1" ht="12" customHeight="1">
      <c r="A38" s="127"/>
      <c r="B38" s="81" t="s">
        <v>146</v>
      </c>
      <c r="C38" s="209" t="s">
        <v>282</v>
      </c>
      <c r="D38" s="190"/>
      <c r="E38" s="190"/>
      <c r="F38" s="190"/>
    </row>
    <row r="39" spans="1:6" s="49" customFormat="1" ht="12" customHeight="1">
      <c r="A39" s="127"/>
      <c r="B39" s="81" t="s">
        <v>217</v>
      </c>
      <c r="C39" s="209" t="s">
        <v>344</v>
      </c>
      <c r="D39" s="190"/>
      <c r="E39" s="190"/>
      <c r="F39" s="190"/>
    </row>
    <row r="40" spans="1:6" s="49" customFormat="1" ht="12" customHeight="1">
      <c r="A40" s="127"/>
      <c r="B40" s="81" t="s">
        <v>141</v>
      </c>
      <c r="C40" s="212" t="s">
        <v>345</v>
      </c>
      <c r="D40" s="242">
        <f>SUM(D41:D45)</f>
        <v>0</v>
      </c>
      <c r="E40" s="242"/>
      <c r="F40" s="242"/>
    </row>
    <row r="41" spans="1:6" s="49" customFormat="1" ht="12" customHeight="1">
      <c r="A41" s="127"/>
      <c r="B41" s="81" t="s">
        <v>149</v>
      </c>
      <c r="C41" s="209" t="s">
        <v>279</v>
      </c>
      <c r="D41" s="190"/>
      <c r="E41" s="190"/>
      <c r="F41" s="190"/>
    </row>
    <row r="42" spans="1:6" s="49" customFormat="1" ht="12" customHeight="1">
      <c r="A42" s="127"/>
      <c r="B42" s="81" t="s">
        <v>150</v>
      </c>
      <c r="C42" s="209" t="s">
        <v>280</v>
      </c>
      <c r="D42" s="190"/>
      <c r="E42" s="190"/>
      <c r="F42" s="190"/>
    </row>
    <row r="43" spans="1:6" s="49" customFormat="1" ht="12" customHeight="1">
      <c r="A43" s="127"/>
      <c r="B43" s="81" t="s">
        <v>151</v>
      </c>
      <c r="C43" s="209" t="s">
        <v>281</v>
      </c>
      <c r="D43" s="190"/>
      <c r="E43" s="190"/>
      <c r="F43" s="190"/>
    </row>
    <row r="44" spans="1:6" s="49" customFormat="1" ht="12" customHeight="1">
      <c r="A44" s="127"/>
      <c r="B44" s="81" t="s">
        <v>152</v>
      </c>
      <c r="C44" s="209" t="s">
        <v>282</v>
      </c>
      <c r="D44" s="190"/>
      <c r="E44" s="190"/>
      <c r="F44" s="190"/>
    </row>
    <row r="45" spans="1:6" s="49" customFormat="1" ht="12" customHeight="1" thickBot="1">
      <c r="A45" s="134"/>
      <c r="B45" s="85" t="s">
        <v>218</v>
      </c>
      <c r="C45" s="210" t="s">
        <v>346</v>
      </c>
      <c r="D45" s="226"/>
      <c r="E45" s="226"/>
      <c r="F45" s="226"/>
    </row>
    <row r="46" spans="1:6" s="48" customFormat="1" ht="12" customHeight="1" thickBot="1">
      <c r="A46" s="111" t="s">
        <v>67</v>
      </c>
      <c r="B46" s="125"/>
      <c r="C46" s="207" t="s">
        <v>283</v>
      </c>
      <c r="D46" s="192">
        <f>+D47+D48</f>
        <v>0</v>
      </c>
      <c r="E46" s="192"/>
      <c r="F46" s="192"/>
    </row>
    <row r="47" spans="1:6" s="49" customFormat="1" ht="12" customHeight="1">
      <c r="A47" s="127"/>
      <c r="B47" s="81" t="s">
        <v>147</v>
      </c>
      <c r="C47" s="208" t="s">
        <v>180</v>
      </c>
      <c r="D47" s="190"/>
      <c r="E47" s="190"/>
      <c r="F47" s="190"/>
    </row>
    <row r="48" spans="1:6" s="49" customFormat="1" ht="12" customHeight="1" thickBot="1">
      <c r="A48" s="127"/>
      <c r="B48" s="81" t="s">
        <v>148</v>
      </c>
      <c r="C48" s="210" t="s">
        <v>7</v>
      </c>
      <c r="D48" s="190"/>
      <c r="E48" s="190"/>
      <c r="F48" s="190"/>
    </row>
    <row r="49" spans="1:6" s="49" customFormat="1" ht="12" customHeight="1" thickBot="1">
      <c r="A49" s="106" t="s">
        <v>68</v>
      </c>
      <c r="B49" s="125"/>
      <c r="C49" s="207" t="s">
        <v>6</v>
      </c>
      <c r="D49" s="192">
        <f>+D50+D51+D53+D52</f>
        <v>0</v>
      </c>
      <c r="E49" s="192"/>
      <c r="F49" s="192"/>
    </row>
    <row r="50" spans="1:6" s="49" customFormat="1" ht="12" customHeight="1">
      <c r="A50" s="135"/>
      <c r="B50" s="81" t="s">
        <v>222</v>
      </c>
      <c r="C50" s="208" t="s">
        <v>220</v>
      </c>
      <c r="D50" s="189"/>
      <c r="E50" s="189"/>
      <c r="F50" s="189"/>
    </row>
    <row r="51" spans="1:6" s="49" customFormat="1" ht="12" customHeight="1">
      <c r="A51" s="135"/>
      <c r="B51" s="81" t="s">
        <v>223</v>
      </c>
      <c r="C51" s="209" t="s">
        <v>221</v>
      </c>
      <c r="D51" s="189"/>
      <c r="E51" s="189"/>
      <c r="F51" s="189"/>
    </row>
    <row r="52" spans="1:6" s="49" customFormat="1" ht="12" customHeight="1">
      <c r="A52" s="135"/>
      <c r="B52" s="81" t="s">
        <v>332</v>
      </c>
      <c r="C52" s="211" t="s">
        <v>357</v>
      </c>
      <c r="D52" s="189"/>
      <c r="E52" s="189"/>
      <c r="F52" s="189"/>
    </row>
    <row r="53" spans="1:6" s="49" customFormat="1" ht="12" customHeight="1" thickBot="1">
      <c r="A53" s="127"/>
      <c r="B53" s="81" t="s">
        <v>356</v>
      </c>
      <c r="C53" s="211" t="s">
        <v>285</v>
      </c>
      <c r="D53" s="190"/>
      <c r="E53" s="190"/>
      <c r="F53" s="190"/>
    </row>
    <row r="54" spans="1:6" s="49" customFormat="1" ht="12" customHeight="1" thickBot="1">
      <c r="A54" s="111" t="s">
        <v>69</v>
      </c>
      <c r="B54" s="136"/>
      <c r="C54" s="186" t="s">
        <v>286</v>
      </c>
      <c r="D54" s="227"/>
      <c r="E54" s="227"/>
      <c r="F54" s="227"/>
    </row>
    <row r="55" spans="1:6" s="48" customFormat="1" ht="12" customHeight="1" thickBot="1">
      <c r="A55" s="137" t="s">
        <v>70</v>
      </c>
      <c r="B55" s="138"/>
      <c r="C55" s="186" t="s">
        <v>353</v>
      </c>
      <c r="D55" s="228">
        <f>+D9+D14+D23+D24+D33+D46+D49+D54</f>
        <v>0</v>
      </c>
      <c r="E55" s="228"/>
      <c r="F55" s="228"/>
    </row>
    <row r="56" spans="1:6" s="48" customFormat="1" ht="12" customHeight="1" thickBot="1">
      <c r="A56" s="106" t="s">
        <v>71</v>
      </c>
      <c r="B56" s="86"/>
      <c r="C56" s="186" t="s">
        <v>288</v>
      </c>
      <c r="D56" s="229">
        <f>+D57+D58</f>
        <v>0</v>
      </c>
      <c r="E56" s="229"/>
      <c r="F56" s="229"/>
    </row>
    <row r="57" spans="1:6" s="48" customFormat="1" ht="12" customHeight="1">
      <c r="A57" s="129"/>
      <c r="B57" s="84" t="s">
        <v>182</v>
      </c>
      <c r="C57" s="261" t="s">
        <v>8</v>
      </c>
      <c r="D57" s="230"/>
      <c r="E57" s="230"/>
      <c r="F57" s="230"/>
    </row>
    <row r="58" spans="1:6" s="48" customFormat="1" ht="12" customHeight="1" thickBot="1">
      <c r="A58" s="134"/>
      <c r="B58" s="85" t="s">
        <v>183</v>
      </c>
      <c r="C58" s="262" t="s">
        <v>9</v>
      </c>
      <c r="D58" s="45"/>
      <c r="E58" s="45"/>
      <c r="F58" s="45"/>
    </row>
    <row r="59" spans="1:6" s="49" customFormat="1" ht="12" customHeight="1" thickBot="1">
      <c r="A59" s="139" t="s">
        <v>72</v>
      </c>
      <c r="B59" s="263"/>
      <c r="C59" s="264" t="s">
        <v>10</v>
      </c>
      <c r="D59" s="192">
        <f>+D55+D56</f>
        <v>0</v>
      </c>
      <c r="E59" s="192"/>
      <c r="F59" s="372"/>
    </row>
    <row r="60" spans="1:6" s="49" customFormat="1" ht="15" customHeight="1">
      <c r="A60" s="142"/>
      <c r="B60" s="142"/>
      <c r="C60" s="143"/>
      <c r="D60" s="231"/>
      <c r="E60" s="231"/>
      <c r="F60" s="290"/>
    </row>
    <row r="61" spans="1:6" ht="13.5" thickBot="1">
      <c r="A61" s="144"/>
      <c r="B61" s="145"/>
      <c r="C61" s="145"/>
      <c r="D61" s="232"/>
      <c r="E61" s="232"/>
      <c r="F61" s="231"/>
    </row>
    <row r="62" spans="1:6" s="41" customFormat="1" ht="16.5" customHeight="1" thickBot="1">
      <c r="A62" s="146"/>
      <c r="B62" s="147"/>
      <c r="C62" s="148" t="s">
        <v>105</v>
      </c>
      <c r="D62" s="233"/>
      <c r="E62" s="389"/>
      <c r="F62" s="374"/>
    </row>
    <row r="63" spans="1:6" s="50" customFormat="1" ht="12" customHeight="1" thickBot="1">
      <c r="A63" s="111" t="s">
        <v>61</v>
      </c>
      <c r="B63" s="14"/>
      <c r="C63" s="78" t="s">
        <v>29</v>
      </c>
      <c r="D63" s="192">
        <f>SUM(D64:D69)</f>
        <v>0</v>
      </c>
      <c r="E63" s="291"/>
      <c r="F63" s="379">
        <v>43</v>
      </c>
    </row>
    <row r="64" spans="1:6" ht="12" customHeight="1">
      <c r="A64" s="149"/>
      <c r="B64" s="83" t="s">
        <v>153</v>
      </c>
      <c r="C64" s="198" t="s">
        <v>92</v>
      </c>
      <c r="D64" s="234"/>
      <c r="E64" s="498"/>
      <c r="F64" s="403"/>
    </row>
    <row r="65" spans="1:6" ht="12" customHeight="1">
      <c r="A65" s="150"/>
      <c r="B65" s="81" t="s">
        <v>154</v>
      </c>
      <c r="C65" s="199" t="s">
        <v>226</v>
      </c>
      <c r="D65" s="235"/>
      <c r="E65" s="288"/>
      <c r="F65" s="375"/>
    </row>
    <row r="66" spans="1:6" ht="12" customHeight="1">
      <c r="A66" s="150"/>
      <c r="B66" s="81" t="s">
        <v>155</v>
      </c>
      <c r="C66" s="199" t="s">
        <v>179</v>
      </c>
      <c r="D66" s="236"/>
      <c r="E66" s="499"/>
      <c r="F66" s="43">
        <v>43</v>
      </c>
    </row>
    <row r="67" spans="1:6" ht="12" customHeight="1">
      <c r="A67" s="150"/>
      <c r="B67" s="81" t="s">
        <v>156</v>
      </c>
      <c r="C67" s="199" t="s">
        <v>400</v>
      </c>
      <c r="D67" s="236"/>
      <c r="E67" s="499"/>
      <c r="F67" s="375"/>
    </row>
    <row r="68" spans="1:6" ht="12" customHeight="1">
      <c r="A68" s="150"/>
      <c r="B68" s="81" t="s">
        <v>181</v>
      </c>
      <c r="C68" s="199" t="s">
        <v>227</v>
      </c>
      <c r="D68" s="236"/>
      <c r="E68" s="499"/>
      <c r="F68" s="375"/>
    </row>
    <row r="69" spans="1:6" ht="12" customHeight="1">
      <c r="A69" s="150"/>
      <c r="B69" s="81" t="s">
        <v>391</v>
      </c>
      <c r="C69" s="199" t="s">
        <v>228</v>
      </c>
      <c r="D69" s="236"/>
      <c r="E69" s="499"/>
      <c r="F69" s="375"/>
    </row>
    <row r="70" spans="1:6" ht="12" customHeight="1">
      <c r="A70" s="150"/>
      <c r="B70" s="81" t="s">
        <v>401</v>
      </c>
      <c r="C70" s="199" t="s">
        <v>360</v>
      </c>
      <c r="D70" s="235"/>
      <c r="E70" s="288"/>
      <c r="F70" s="375"/>
    </row>
    <row r="71" spans="1:6" ht="12" customHeight="1">
      <c r="A71" s="150"/>
      <c r="B71" s="81" t="s">
        <v>402</v>
      </c>
      <c r="C71" s="200" t="s">
        <v>11</v>
      </c>
      <c r="D71" s="236"/>
      <c r="E71" s="499"/>
      <c r="F71" s="43"/>
    </row>
    <row r="72" spans="1:6" ht="12" customHeight="1">
      <c r="A72" s="150"/>
      <c r="B72" s="81" t="s">
        <v>403</v>
      </c>
      <c r="C72" s="213" t="s">
        <v>354</v>
      </c>
      <c r="D72" s="236"/>
      <c r="E72" s="499"/>
      <c r="F72" s="375"/>
    </row>
    <row r="73" spans="1:6" ht="12" customHeight="1">
      <c r="A73" s="150"/>
      <c r="B73" s="81" t="s">
        <v>404</v>
      </c>
      <c r="C73" s="213" t="s">
        <v>12</v>
      </c>
      <c r="D73" s="236"/>
      <c r="E73" s="499"/>
      <c r="F73" s="375"/>
    </row>
    <row r="74" spans="1:6" ht="12" customHeight="1">
      <c r="A74" s="150"/>
      <c r="B74" s="81" t="s">
        <v>405</v>
      </c>
      <c r="C74" s="213" t="s">
        <v>355</v>
      </c>
      <c r="D74" s="236"/>
      <c r="E74" s="499"/>
      <c r="F74" s="375"/>
    </row>
    <row r="75" spans="1:6" ht="12" customHeight="1">
      <c r="A75" s="150"/>
      <c r="B75" s="81" t="s">
        <v>406</v>
      </c>
      <c r="C75" s="201" t="s">
        <v>13</v>
      </c>
      <c r="D75" s="236"/>
      <c r="E75" s="499"/>
      <c r="F75" s="375"/>
    </row>
    <row r="76" spans="1:6" ht="12" customHeight="1">
      <c r="A76" s="150"/>
      <c r="B76" s="81" t="s">
        <v>407</v>
      </c>
      <c r="C76" s="202" t="s">
        <v>14</v>
      </c>
      <c r="D76" s="236"/>
      <c r="E76" s="499"/>
      <c r="F76" s="375"/>
    </row>
    <row r="77" spans="1:6" ht="12" customHeight="1" thickBot="1">
      <c r="A77" s="151"/>
      <c r="B77" s="81" t="s">
        <v>408</v>
      </c>
      <c r="C77" s="203" t="s">
        <v>15</v>
      </c>
      <c r="D77" s="237"/>
      <c r="E77" s="500"/>
      <c r="F77" s="376"/>
    </row>
    <row r="78" spans="1:6" ht="12" customHeight="1" thickBot="1">
      <c r="A78" s="111" t="s">
        <v>62</v>
      </c>
      <c r="B78" s="14"/>
      <c r="C78" s="204" t="s">
        <v>409</v>
      </c>
      <c r="D78" s="229">
        <f>SUM(D79:D81)</f>
        <v>41100</v>
      </c>
      <c r="E78" s="292">
        <v>41100</v>
      </c>
      <c r="F78" s="194">
        <v>26670</v>
      </c>
    </row>
    <row r="79" spans="1:6" s="50" customFormat="1" ht="12" customHeight="1">
      <c r="A79" s="196"/>
      <c r="B79" s="84" t="s">
        <v>159</v>
      </c>
      <c r="C79" s="261" t="s">
        <v>16</v>
      </c>
      <c r="D79" s="280"/>
      <c r="E79" s="488"/>
      <c r="F79" s="381"/>
    </row>
    <row r="80" spans="1:6" ht="12" customHeight="1">
      <c r="A80" s="150"/>
      <c r="B80" s="81" t="s">
        <v>160</v>
      </c>
      <c r="C80" s="209" t="s">
        <v>230</v>
      </c>
      <c r="D80" s="235">
        <v>41100</v>
      </c>
      <c r="E80" s="288">
        <v>41100</v>
      </c>
      <c r="F80" s="43">
        <v>26670</v>
      </c>
    </row>
    <row r="81" spans="1:11" ht="12" customHeight="1">
      <c r="A81" s="150"/>
      <c r="B81" s="81" t="s">
        <v>161</v>
      </c>
      <c r="C81" s="209" t="s">
        <v>313</v>
      </c>
      <c r="D81" s="235"/>
      <c r="E81" s="288"/>
      <c r="F81" s="43"/>
    </row>
    <row r="82" spans="1:11" ht="12" customHeight="1">
      <c r="A82" s="150"/>
      <c r="B82" s="81" t="s">
        <v>162</v>
      </c>
      <c r="C82" s="209" t="s">
        <v>17</v>
      </c>
      <c r="D82" s="235"/>
      <c r="E82" s="288"/>
      <c r="F82" s="43"/>
    </row>
    <row r="83" spans="1:11" ht="12" customHeight="1">
      <c r="A83" s="150"/>
      <c r="B83" s="81" t="s">
        <v>163</v>
      </c>
      <c r="C83" s="213" t="s">
        <v>22</v>
      </c>
      <c r="D83" s="235"/>
      <c r="E83" s="288"/>
      <c r="F83" s="43"/>
    </row>
    <row r="84" spans="1:11" ht="12" customHeight="1">
      <c r="A84" s="150"/>
      <c r="B84" s="81" t="s">
        <v>172</v>
      </c>
      <c r="C84" s="213" t="s">
        <v>21</v>
      </c>
      <c r="D84" s="235"/>
      <c r="E84" s="288"/>
      <c r="F84" s="43"/>
    </row>
    <row r="85" spans="1:11" ht="12" customHeight="1">
      <c r="A85" s="150"/>
      <c r="B85" s="81" t="s">
        <v>174</v>
      </c>
      <c r="C85" s="213" t="s">
        <v>20</v>
      </c>
      <c r="D85" s="235"/>
      <c r="E85" s="288"/>
      <c r="F85" s="43"/>
    </row>
    <row r="86" spans="1:11" s="50" customFormat="1" ht="12" customHeight="1">
      <c r="A86" s="150"/>
      <c r="B86" s="81" t="s">
        <v>231</v>
      </c>
      <c r="C86" s="213" t="s">
        <v>19</v>
      </c>
      <c r="D86" s="235"/>
      <c r="E86" s="288"/>
      <c r="F86" s="43"/>
    </row>
    <row r="87" spans="1:11" ht="21" customHeight="1">
      <c r="A87" s="150"/>
      <c r="B87" s="81" t="s">
        <v>232</v>
      </c>
      <c r="C87" s="213" t="s">
        <v>18</v>
      </c>
      <c r="D87" s="235"/>
      <c r="E87" s="288"/>
      <c r="F87" s="43"/>
      <c r="K87" s="161"/>
    </row>
    <row r="88" spans="1:11" ht="21" customHeight="1">
      <c r="A88" s="150"/>
      <c r="B88" s="81" t="s">
        <v>233</v>
      </c>
      <c r="C88" s="213" t="s">
        <v>23</v>
      </c>
      <c r="D88" s="235"/>
      <c r="E88" s="288"/>
      <c r="F88" s="43"/>
    </row>
    <row r="89" spans="1:11" ht="12" customHeight="1" thickBot="1">
      <c r="A89" s="197"/>
      <c r="B89" s="428" t="s">
        <v>361</v>
      </c>
      <c r="C89" s="429" t="s">
        <v>362</v>
      </c>
      <c r="D89" s="235"/>
      <c r="E89" s="489"/>
      <c r="F89" s="289"/>
    </row>
    <row r="90" spans="1:11" ht="12" customHeight="1" thickBot="1">
      <c r="A90" s="111" t="s">
        <v>63</v>
      </c>
      <c r="B90" s="14"/>
      <c r="C90" s="510" t="s">
        <v>24</v>
      </c>
      <c r="D90" s="192">
        <f>+D91+D92</f>
        <v>0</v>
      </c>
      <c r="E90" s="291">
        <v>0</v>
      </c>
      <c r="F90" s="384"/>
    </row>
    <row r="91" spans="1:11" s="50" customFormat="1" ht="12" customHeight="1">
      <c r="A91" s="149"/>
      <c r="B91" s="83" t="s">
        <v>133</v>
      </c>
      <c r="C91" s="509" t="s">
        <v>107</v>
      </c>
      <c r="D91" s="42"/>
      <c r="E91" s="293"/>
      <c r="F91" s="381"/>
    </row>
    <row r="92" spans="1:11" s="50" customFormat="1" ht="12" customHeight="1" thickBot="1">
      <c r="A92" s="151"/>
      <c r="B92" s="87" t="s">
        <v>134</v>
      </c>
      <c r="C92" s="513" t="s">
        <v>108</v>
      </c>
      <c r="D92" s="191"/>
      <c r="E92" s="503"/>
      <c r="F92" s="289"/>
    </row>
    <row r="93" spans="1:11" s="50" customFormat="1" ht="12" customHeight="1" thickBot="1">
      <c r="A93" s="385" t="s">
        <v>64</v>
      </c>
      <c r="B93" s="218"/>
      <c r="C93" s="186" t="s">
        <v>318</v>
      </c>
      <c r="D93" s="193"/>
      <c r="E93" s="438"/>
      <c r="F93" s="377"/>
    </row>
    <row r="94" spans="1:11" s="50" customFormat="1" ht="12" customHeight="1" thickBot="1">
      <c r="A94" s="111" t="s">
        <v>65</v>
      </c>
      <c r="B94" s="97"/>
      <c r="C94" s="266" t="s">
        <v>272</v>
      </c>
      <c r="D94" s="193"/>
      <c r="E94" s="438"/>
      <c r="F94" s="194"/>
    </row>
    <row r="95" spans="1:11" s="50" customFormat="1" ht="12" customHeight="1" thickBot="1">
      <c r="A95" s="111" t="s">
        <v>66</v>
      </c>
      <c r="B95" s="14"/>
      <c r="C95" s="186" t="s">
        <v>25</v>
      </c>
      <c r="D95" s="239">
        <f>+D63+D78+D90+D93+D94</f>
        <v>41100</v>
      </c>
      <c r="E95" s="501">
        <v>41100</v>
      </c>
      <c r="F95" s="194">
        <v>26713</v>
      </c>
    </row>
    <row r="96" spans="1:11" s="50" customFormat="1" ht="12" customHeight="1" thickBot="1">
      <c r="A96" s="111" t="s">
        <v>67</v>
      </c>
      <c r="B96" s="14"/>
      <c r="C96" s="186" t="s">
        <v>28</v>
      </c>
      <c r="D96" s="192">
        <f>+D97+D98</f>
        <v>0</v>
      </c>
      <c r="E96" s="291">
        <v>0</v>
      </c>
      <c r="F96" s="382"/>
    </row>
    <row r="97" spans="1:6" ht="12.75" customHeight="1">
      <c r="A97" s="149"/>
      <c r="B97" s="81" t="s">
        <v>271</v>
      </c>
      <c r="C97" s="261" t="s">
        <v>27</v>
      </c>
      <c r="D97" s="189"/>
      <c r="E97" s="502"/>
      <c r="F97" s="381"/>
    </row>
    <row r="98" spans="1:6" ht="12" customHeight="1" thickBot="1">
      <c r="A98" s="151"/>
      <c r="B98" s="87" t="s">
        <v>148</v>
      </c>
      <c r="C98" s="262" t="s">
        <v>26</v>
      </c>
      <c r="D98" s="191"/>
      <c r="E98" s="503"/>
      <c r="F98" s="376"/>
    </row>
    <row r="99" spans="1:6" ht="15" customHeight="1" thickBot="1">
      <c r="A99" s="111" t="s">
        <v>68</v>
      </c>
      <c r="B99" s="136"/>
      <c r="C99" s="186" t="s">
        <v>273</v>
      </c>
      <c r="D99" s="240">
        <f>+D95+D96</f>
        <v>41100</v>
      </c>
      <c r="E99" s="440">
        <v>41100</v>
      </c>
      <c r="F99" s="194">
        <v>26713</v>
      </c>
    </row>
    <row r="100" spans="1:6" ht="13.5" thickBot="1">
      <c r="A100" s="267"/>
      <c r="B100" s="268"/>
      <c r="C100" s="268"/>
      <c r="D100" s="269"/>
      <c r="E100" s="269"/>
      <c r="F100" s="378"/>
    </row>
    <row r="101" spans="1:6" ht="15" customHeight="1" thickBot="1">
      <c r="A101" s="155" t="s">
        <v>251</v>
      </c>
      <c r="B101" s="156"/>
      <c r="C101" s="157"/>
      <c r="D101" s="77">
        <v>0</v>
      </c>
      <c r="E101" s="441">
        <v>0</v>
      </c>
      <c r="F101" s="379"/>
    </row>
    <row r="102" spans="1:6" ht="14.25" customHeight="1" thickBot="1">
      <c r="A102" s="155" t="s">
        <v>252</v>
      </c>
      <c r="B102" s="156"/>
      <c r="C102" s="157"/>
      <c r="D102" s="77">
        <v>0</v>
      </c>
      <c r="E102" s="441">
        <v>0</v>
      </c>
      <c r="F102" s="380"/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>
  <dimension ref="A1:K102"/>
  <sheetViews>
    <sheetView topLeftCell="B1" zoomScale="115" zoomScaleNormal="100" workbookViewId="0">
      <selection activeCell="C1" sqref="C1"/>
    </sheetView>
  </sheetViews>
  <sheetFormatPr defaultRowHeight="12.75"/>
  <cols>
    <col min="1" max="1" width="4.5" style="270" customWidth="1"/>
    <col min="2" max="2" width="5.6640625" style="271" customWidth="1"/>
    <col min="3" max="3" width="55.5" style="271" customWidth="1"/>
    <col min="4" max="5" width="12.5" style="272" customWidth="1"/>
    <col min="6" max="6" width="11.1640625" style="3" customWidth="1"/>
    <col min="7" max="16384" width="9.33203125" style="3"/>
  </cols>
  <sheetData>
    <row r="1" spans="1:9" s="1" customFormat="1" ht="16.5" customHeight="1" thickBot="1">
      <c r="A1" s="113"/>
      <c r="B1" s="114"/>
      <c r="C1" s="833" t="s">
        <v>654</v>
      </c>
      <c r="D1" s="833"/>
      <c r="E1" s="160"/>
      <c r="G1" s="424"/>
      <c r="H1" s="425"/>
      <c r="I1" s="279"/>
    </row>
    <row r="2" spans="1:9" s="46" customFormat="1" ht="25.5" customHeight="1">
      <c r="A2" s="862" t="s">
        <v>270</v>
      </c>
      <c r="B2" s="863"/>
      <c r="C2" s="205" t="s">
        <v>398</v>
      </c>
      <c r="D2" s="219"/>
      <c r="E2" s="219"/>
      <c r="F2" s="366" t="s">
        <v>97</v>
      </c>
    </row>
    <row r="3" spans="1:9" s="46" customFormat="1" ht="16.5" thickBot="1">
      <c r="A3" s="116" t="s">
        <v>246</v>
      </c>
      <c r="B3" s="117"/>
      <c r="C3" s="206" t="s">
        <v>420</v>
      </c>
      <c r="D3" s="220"/>
      <c r="E3" s="220"/>
      <c r="F3" s="369">
        <v>15</v>
      </c>
    </row>
    <row r="4" spans="1:9" s="47" customFormat="1" ht="15.95" customHeight="1" thickBot="1">
      <c r="A4" s="118"/>
      <c r="B4" s="118"/>
      <c r="C4" s="118"/>
      <c r="D4" s="119"/>
      <c r="E4" s="119"/>
      <c r="F4" s="311" t="s">
        <v>607</v>
      </c>
    </row>
    <row r="5" spans="1:9" ht="40.5" customHeight="1" thickBot="1">
      <c r="A5" s="858" t="s">
        <v>248</v>
      </c>
      <c r="B5" s="859"/>
      <c r="C5" s="120" t="s">
        <v>99</v>
      </c>
      <c r="D5" s="221" t="s">
        <v>100</v>
      </c>
      <c r="E5" s="303" t="s">
        <v>491</v>
      </c>
      <c r="F5" s="304" t="s">
        <v>492</v>
      </c>
    </row>
    <row r="6" spans="1:9" s="41" customFormat="1" ht="12.95" customHeight="1" thickBot="1">
      <c r="A6" s="106">
        <v>1</v>
      </c>
      <c r="B6" s="107">
        <v>2</v>
      </c>
      <c r="C6" s="107">
        <v>3</v>
      </c>
      <c r="D6" s="108">
        <v>4</v>
      </c>
      <c r="E6" s="108">
        <v>5</v>
      </c>
      <c r="F6" s="108">
        <v>6</v>
      </c>
    </row>
    <row r="7" spans="1:9" s="41" customFormat="1" ht="15.95" customHeight="1" thickBot="1">
      <c r="A7" s="122"/>
      <c r="B7" s="123"/>
      <c r="C7" s="123" t="s">
        <v>101</v>
      </c>
      <c r="D7" s="222"/>
      <c r="E7" s="282"/>
      <c r="F7" s="282"/>
    </row>
    <row r="8" spans="1:9" s="41" customFormat="1" ht="12" customHeight="1" thickBot="1">
      <c r="A8" s="106" t="s">
        <v>61</v>
      </c>
      <c r="B8" s="125"/>
      <c r="C8" s="186" t="s">
        <v>249</v>
      </c>
      <c r="D8" s="192">
        <f>+D9+D14</f>
        <v>0</v>
      </c>
      <c r="E8" s="192"/>
      <c r="F8" s="192"/>
    </row>
    <row r="9" spans="1:9" s="48" customFormat="1" ht="12" customHeight="1" thickBot="1">
      <c r="A9" s="106" t="s">
        <v>62</v>
      </c>
      <c r="B9" s="125"/>
      <c r="C9" s="207" t="s">
        <v>3</v>
      </c>
      <c r="D9" s="192">
        <f>SUM(D10:D13)</f>
        <v>0</v>
      </c>
      <c r="E9" s="192"/>
      <c r="F9" s="192"/>
    </row>
    <row r="10" spans="1:9" s="49" customFormat="1" ht="12" customHeight="1">
      <c r="A10" s="127"/>
      <c r="B10" s="128" t="s">
        <v>159</v>
      </c>
      <c r="C10" s="208" t="s">
        <v>103</v>
      </c>
      <c r="D10" s="190"/>
      <c r="E10" s="190"/>
      <c r="F10" s="190"/>
    </row>
    <row r="11" spans="1:9" s="49" customFormat="1" ht="12" customHeight="1">
      <c r="A11" s="127"/>
      <c r="B11" s="128" t="s">
        <v>160</v>
      </c>
      <c r="C11" s="209" t="s">
        <v>132</v>
      </c>
      <c r="D11" s="190"/>
      <c r="E11" s="190"/>
      <c r="F11" s="190"/>
    </row>
    <row r="12" spans="1:9" s="49" customFormat="1" ht="12" customHeight="1">
      <c r="A12" s="127"/>
      <c r="B12" s="128" t="s">
        <v>161</v>
      </c>
      <c r="C12" s="209" t="s">
        <v>188</v>
      </c>
      <c r="D12" s="190"/>
      <c r="E12" s="190"/>
      <c r="F12" s="190"/>
    </row>
    <row r="13" spans="1:9" s="49" customFormat="1" ht="12" customHeight="1" thickBot="1">
      <c r="A13" s="127"/>
      <c r="B13" s="128" t="s">
        <v>162</v>
      </c>
      <c r="C13" s="210" t="s">
        <v>189</v>
      </c>
      <c r="D13" s="190"/>
      <c r="E13" s="190"/>
      <c r="F13" s="190"/>
    </row>
    <row r="14" spans="1:9" s="48" customFormat="1" ht="12" customHeight="1" thickBot="1">
      <c r="A14" s="106" t="s">
        <v>63</v>
      </c>
      <c r="B14" s="125"/>
      <c r="C14" s="207" t="s">
        <v>190</v>
      </c>
      <c r="D14" s="192">
        <f>SUM(D15:D22)</f>
        <v>0</v>
      </c>
      <c r="E14" s="192"/>
      <c r="F14" s="192"/>
    </row>
    <row r="15" spans="1:9" s="48" customFormat="1" ht="12" customHeight="1">
      <c r="A15" s="129"/>
      <c r="B15" s="128" t="s">
        <v>133</v>
      </c>
      <c r="C15" s="208" t="s">
        <v>195</v>
      </c>
      <c r="D15" s="223"/>
      <c r="E15" s="223"/>
      <c r="F15" s="223"/>
    </row>
    <row r="16" spans="1:9" s="48" customFormat="1" ht="12" customHeight="1">
      <c r="A16" s="127"/>
      <c r="B16" s="128" t="s">
        <v>134</v>
      </c>
      <c r="C16" s="209" t="s">
        <v>196</v>
      </c>
      <c r="D16" s="190"/>
      <c r="E16" s="190"/>
      <c r="F16" s="190"/>
    </row>
    <row r="17" spans="1:6" s="48" customFormat="1" ht="12" customHeight="1">
      <c r="A17" s="127"/>
      <c r="B17" s="128" t="s">
        <v>135</v>
      </c>
      <c r="C17" s="209" t="s">
        <v>197</v>
      </c>
      <c r="D17" s="190"/>
      <c r="E17" s="190"/>
      <c r="F17" s="190"/>
    </row>
    <row r="18" spans="1:6" s="48" customFormat="1" ht="12" customHeight="1">
      <c r="A18" s="127"/>
      <c r="B18" s="128" t="s">
        <v>136</v>
      </c>
      <c r="C18" s="209" t="s">
        <v>198</v>
      </c>
      <c r="D18" s="190"/>
      <c r="E18" s="190"/>
      <c r="F18" s="190"/>
    </row>
    <row r="19" spans="1:6" s="48" customFormat="1" ht="12" customHeight="1">
      <c r="A19" s="127"/>
      <c r="B19" s="128" t="s">
        <v>191</v>
      </c>
      <c r="C19" s="209" t="s">
        <v>199</v>
      </c>
      <c r="D19" s="190"/>
      <c r="E19" s="190"/>
      <c r="F19" s="190"/>
    </row>
    <row r="20" spans="1:6" s="48" customFormat="1" ht="12" customHeight="1">
      <c r="A20" s="130"/>
      <c r="B20" s="128" t="s">
        <v>192</v>
      </c>
      <c r="C20" s="209" t="s">
        <v>276</v>
      </c>
      <c r="D20" s="224"/>
      <c r="E20" s="224"/>
      <c r="F20" s="224"/>
    </row>
    <row r="21" spans="1:6" s="49" customFormat="1" ht="12" customHeight="1">
      <c r="A21" s="127"/>
      <c r="B21" s="128" t="s">
        <v>193</v>
      </c>
      <c r="C21" s="209" t="s">
        <v>201</v>
      </c>
      <c r="D21" s="190"/>
      <c r="E21" s="190"/>
      <c r="F21" s="190"/>
    </row>
    <row r="22" spans="1:6" s="49" customFormat="1" ht="12" customHeight="1" thickBot="1">
      <c r="A22" s="131"/>
      <c r="B22" s="132" t="s">
        <v>194</v>
      </c>
      <c r="C22" s="210" t="s">
        <v>202</v>
      </c>
      <c r="D22" s="191"/>
      <c r="E22" s="191"/>
      <c r="F22" s="191"/>
    </row>
    <row r="23" spans="1:6" s="49" customFormat="1" ht="12" customHeight="1" thickBot="1">
      <c r="A23" s="106" t="s">
        <v>64</v>
      </c>
      <c r="B23" s="133"/>
      <c r="C23" s="207" t="s">
        <v>277</v>
      </c>
      <c r="D23" s="193"/>
      <c r="E23" s="193"/>
      <c r="F23" s="193"/>
    </row>
    <row r="24" spans="1:6" s="48" customFormat="1" ht="12" customHeight="1" thickBot="1">
      <c r="A24" s="106" t="s">
        <v>65</v>
      </c>
      <c r="B24" s="125"/>
      <c r="C24" s="207" t="s">
        <v>4</v>
      </c>
      <c r="D24" s="192">
        <f>D25</f>
        <v>0</v>
      </c>
      <c r="E24" s="192"/>
      <c r="F24" s="192"/>
    </row>
    <row r="25" spans="1:6" s="49" customFormat="1" ht="12" customHeight="1">
      <c r="A25" s="127"/>
      <c r="B25" s="128" t="s">
        <v>137</v>
      </c>
      <c r="C25" s="208" t="s">
        <v>5</v>
      </c>
      <c r="D25" s="44"/>
      <c r="E25" s="44"/>
      <c r="F25" s="44"/>
    </row>
    <row r="26" spans="1:6" s="49" customFormat="1" ht="12" customHeight="1">
      <c r="A26" s="127"/>
      <c r="B26" s="128" t="s">
        <v>138</v>
      </c>
      <c r="C26" s="209" t="s">
        <v>212</v>
      </c>
      <c r="D26" s="44"/>
      <c r="E26" s="44"/>
      <c r="F26" s="44"/>
    </row>
    <row r="27" spans="1:6" s="49" customFormat="1" ht="12" customHeight="1">
      <c r="A27" s="127"/>
      <c r="B27" s="128" t="s">
        <v>139</v>
      </c>
      <c r="C27" s="209" t="s">
        <v>142</v>
      </c>
      <c r="D27" s="44"/>
      <c r="E27" s="44"/>
      <c r="F27" s="44"/>
    </row>
    <row r="28" spans="1:6" s="49" customFormat="1" ht="12" customHeight="1">
      <c r="A28" s="127"/>
      <c r="B28" s="128" t="s">
        <v>205</v>
      </c>
      <c r="C28" s="209" t="s">
        <v>213</v>
      </c>
      <c r="D28" s="44"/>
      <c r="E28" s="44"/>
      <c r="F28" s="44"/>
    </row>
    <row r="29" spans="1:6" s="49" customFormat="1" ht="12" customHeight="1">
      <c r="A29" s="127"/>
      <c r="B29" s="128" t="s">
        <v>206</v>
      </c>
      <c r="C29" s="209" t="s">
        <v>214</v>
      </c>
      <c r="D29" s="44"/>
      <c r="E29" s="44"/>
      <c r="F29" s="44"/>
    </row>
    <row r="30" spans="1:6" s="49" customFormat="1" ht="12" customHeight="1">
      <c r="A30" s="127"/>
      <c r="B30" s="128" t="s">
        <v>207</v>
      </c>
      <c r="C30" s="209" t="s">
        <v>215</v>
      </c>
      <c r="D30" s="44"/>
      <c r="E30" s="44"/>
      <c r="F30" s="44"/>
    </row>
    <row r="31" spans="1:6" s="49" customFormat="1" ht="12" customHeight="1">
      <c r="A31" s="127"/>
      <c r="B31" s="128" t="s">
        <v>208</v>
      </c>
      <c r="C31" s="209" t="s">
        <v>278</v>
      </c>
      <c r="D31" s="44"/>
      <c r="E31" s="44"/>
      <c r="F31" s="44"/>
    </row>
    <row r="32" spans="1:6" s="49" customFormat="1" ht="12" customHeight="1" thickBot="1">
      <c r="A32" s="131"/>
      <c r="B32" s="132" t="s">
        <v>209</v>
      </c>
      <c r="C32" s="211" t="s">
        <v>250</v>
      </c>
      <c r="D32" s="225"/>
      <c r="E32" s="225"/>
      <c r="F32" s="225"/>
    </row>
    <row r="33" spans="1:6" s="49" customFormat="1" ht="12" customHeight="1" thickBot="1">
      <c r="A33" s="111" t="s">
        <v>66</v>
      </c>
      <c r="B33" s="78"/>
      <c r="C33" s="186" t="s">
        <v>352</v>
      </c>
      <c r="D33" s="192">
        <f>+D34+D40</f>
        <v>610</v>
      </c>
      <c r="E33" s="192">
        <v>610</v>
      </c>
      <c r="F33" s="192">
        <v>610</v>
      </c>
    </row>
    <row r="34" spans="1:6" s="49" customFormat="1" ht="12" customHeight="1">
      <c r="A34" s="129"/>
      <c r="B34" s="84" t="s">
        <v>140</v>
      </c>
      <c r="C34" s="260" t="s">
        <v>343</v>
      </c>
      <c r="D34" s="243">
        <f>SUM(D35:D39)</f>
        <v>610</v>
      </c>
      <c r="E34" s="243">
        <v>610</v>
      </c>
      <c r="F34" s="243">
        <v>610</v>
      </c>
    </row>
    <row r="35" spans="1:6" s="49" customFormat="1" ht="12" customHeight="1">
      <c r="A35" s="127"/>
      <c r="B35" s="81" t="s">
        <v>143</v>
      </c>
      <c r="C35" s="209" t="s">
        <v>279</v>
      </c>
      <c r="D35" s="190"/>
      <c r="E35" s="190"/>
      <c r="F35" s="190"/>
    </row>
    <row r="36" spans="1:6" s="49" customFormat="1" ht="12" customHeight="1">
      <c r="A36" s="127"/>
      <c r="B36" s="81" t="s">
        <v>144</v>
      </c>
      <c r="C36" s="209" t="s">
        <v>280</v>
      </c>
      <c r="D36" s="190">
        <v>610</v>
      </c>
      <c r="E36" s="190">
        <v>610</v>
      </c>
      <c r="F36" s="190">
        <v>610</v>
      </c>
    </row>
    <row r="37" spans="1:6" s="49" customFormat="1" ht="12" customHeight="1">
      <c r="A37" s="127"/>
      <c r="B37" s="81" t="s">
        <v>145</v>
      </c>
      <c r="C37" s="209" t="s">
        <v>281</v>
      </c>
      <c r="D37" s="190"/>
      <c r="E37" s="190"/>
      <c r="F37" s="190"/>
    </row>
    <row r="38" spans="1:6" s="49" customFormat="1" ht="12" customHeight="1">
      <c r="A38" s="127"/>
      <c r="B38" s="81" t="s">
        <v>146</v>
      </c>
      <c r="C38" s="209" t="s">
        <v>282</v>
      </c>
      <c r="D38" s="190"/>
      <c r="E38" s="190"/>
      <c r="F38" s="190"/>
    </row>
    <row r="39" spans="1:6" s="49" customFormat="1" ht="12" customHeight="1">
      <c r="A39" s="127"/>
      <c r="B39" s="81" t="s">
        <v>217</v>
      </c>
      <c r="C39" s="209" t="s">
        <v>344</v>
      </c>
      <c r="D39" s="190"/>
      <c r="E39" s="190"/>
      <c r="F39" s="190"/>
    </row>
    <row r="40" spans="1:6" s="49" customFormat="1" ht="12" customHeight="1">
      <c r="A40" s="127"/>
      <c r="B40" s="81" t="s">
        <v>141</v>
      </c>
      <c r="C40" s="212" t="s">
        <v>345</v>
      </c>
      <c r="D40" s="242">
        <f>SUM(D41:D45)</f>
        <v>0</v>
      </c>
      <c r="E40" s="242">
        <v>0</v>
      </c>
      <c r="F40" s="242"/>
    </row>
    <row r="41" spans="1:6" s="49" customFormat="1" ht="12" customHeight="1">
      <c r="A41" s="127"/>
      <c r="B41" s="81" t="s">
        <v>149</v>
      </c>
      <c r="C41" s="209" t="s">
        <v>279</v>
      </c>
      <c r="D41" s="190"/>
      <c r="E41" s="190"/>
      <c r="F41" s="190"/>
    </row>
    <row r="42" spans="1:6" s="49" customFormat="1" ht="12" customHeight="1">
      <c r="A42" s="127"/>
      <c r="B42" s="81" t="s">
        <v>150</v>
      </c>
      <c r="C42" s="209" t="s">
        <v>280</v>
      </c>
      <c r="D42" s="190"/>
      <c r="E42" s="190"/>
      <c r="F42" s="190"/>
    </row>
    <row r="43" spans="1:6" s="49" customFormat="1" ht="12" customHeight="1">
      <c r="A43" s="127"/>
      <c r="B43" s="81" t="s">
        <v>151</v>
      </c>
      <c r="C43" s="209" t="s">
        <v>281</v>
      </c>
      <c r="D43" s="190"/>
      <c r="E43" s="190"/>
      <c r="F43" s="190"/>
    </row>
    <row r="44" spans="1:6" s="49" customFormat="1" ht="12" customHeight="1">
      <c r="A44" s="127"/>
      <c r="B44" s="81" t="s">
        <v>152</v>
      </c>
      <c r="C44" s="209" t="s">
        <v>282</v>
      </c>
      <c r="D44" s="190"/>
      <c r="E44" s="190"/>
      <c r="F44" s="190"/>
    </row>
    <row r="45" spans="1:6" s="49" customFormat="1" ht="12" customHeight="1" thickBot="1">
      <c r="A45" s="134"/>
      <c r="B45" s="85" t="s">
        <v>218</v>
      </c>
      <c r="C45" s="210" t="s">
        <v>346</v>
      </c>
      <c r="D45" s="226"/>
      <c r="E45" s="226"/>
      <c r="F45" s="226"/>
    </row>
    <row r="46" spans="1:6" s="48" customFormat="1" ht="12" customHeight="1" thickBot="1">
      <c r="A46" s="111" t="s">
        <v>67</v>
      </c>
      <c r="B46" s="125"/>
      <c r="C46" s="207" t="s">
        <v>283</v>
      </c>
      <c r="D46" s="192">
        <f>+D47+D48</f>
        <v>0</v>
      </c>
      <c r="E46" s="192">
        <v>0</v>
      </c>
      <c r="F46" s="192"/>
    </row>
    <row r="47" spans="1:6" s="49" customFormat="1" ht="12" customHeight="1">
      <c r="A47" s="127"/>
      <c r="B47" s="81" t="s">
        <v>147</v>
      </c>
      <c r="C47" s="208" t="s">
        <v>180</v>
      </c>
      <c r="D47" s="190"/>
      <c r="E47" s="190"/>
      <c r="F47" s="190"/>
    </row>
    <row r="48" spans="1:6" s="49" customFormat="1" ht="12" customHeight="1" thickBot="1">
      <c r="A48" s="127"/>
      <c r="B48" s="81" t="s">
        <v>148</v>
      </c>
      <c r="C48" s="210" t="s">
        <v>7</v>
      </c>
      <c r="D48" s="190"/>
      <c r="E48" s="190"/>
      <c r="F48" s="190"/>
    </row>
    <row r="49" spans="1:6" s="49" customFormat="1" ht="12" customHeight="1" thickBot="1">
      <c r="A49" s="106" t="s">
        <v>68</v>
      </c>
      <c r="B49" s="125"/>
      <c r="C49" s="207" t="s">
        <v>6</v>
      </c>
      <c r="D49" s="192">
        <f>+D50+D51+D53+D52</f>
        <v>0</v>
      </c>
      <c r="E49" s="192">
        <v>0</v>
      </c>
      <c r="F49" s="192"/>
    </row>
    <row r="50" spans="1:6" s="49" customFormat="1" ht="12" customHeight="1">
      <c r="A50" s="135"/>
      <c r="B50" s="81" t="s">
        <v>222</v>
      </c>
      <c r="C50" s="208" t="s">
        <v>220</v>
      </c>
      <c r="D50" s="189"/>
      <c r="E50" s="189"/>
      <c r="F50" s="189"/>
    </row>
    <row r="51" spans="1:6" s="49" customFormat="1" ht="12" customHeight="1">
      <c r="A51" s="135"/>
      <c r="B51" s="81" t="s">
        <v>223</v>
      </c>
      <c r="C51" s="209" t="s">
        <v>221</v>
      </c>
      <c r="D51" s="189"/>
      <c r="E51" s="189"/>
      <c r="F51" s="189"/>
    </row>
    <row r="52" spans="1:6" s="49" customFormat="1" ht="12" customHeight="1">
      <c r="A52" s="135"/>
      <c r="B52" s="81" t="s">
        <v>332</v>
      </c>
      <c r="C52" s="211" t="s">
        <v>357</v>
      </c>
      <c r="D52" s="189"/>
      <c r="E52" s="189"/>
      <c r="F52" s="189"/>
    </row>
    <row r="53" spans="1:6" s="49" customFormat="1" ht="12" customHeight="1" thickBot="1">
      <c r="A53" s="127"/>
      <c r="B53" s="81" t="s">
        <v>356</v>
      </c>
      <c r="C53" s="211" t="s">
        <v>285</v>
      </c>
      <c r="D53" s="190"/>
      <c r="E53" s="190"/>
      <c r="F53" s="190"/>
    </row>
    <row r="54" spans="1:6" s="49" customFormat="1" ht="12" customHeight="1" thickBot="1">
      <c r="A54" s="111" t="s">
        <v>69</v>
      </c>
      <c r="B54" s="136"/>
      <c r="C54" s="186" t="s">
        <v>286</v>
      </c>
      <c r="D54" s="227"/>
      <c r="E54" s="227"/>
      <c r="F54" s="227"/>
    </row>
    <row r="55" spans="1:6" s="48" customFormat="1" ht="12" customHeight="1" thickBot="1">
      <c r="A55" s="137" t="s">
        <v>70</v>
      </c>
      <c r="B55" s="138"/>
      <c r="C55" s="186" t="s">
        <v>353</v>
      </c>
      <c r="D55" s="228">
        <f>+D9+D14+D23+D24+D33+D46+D49+D54</f>
        <v>610</v>
      </c>
      <c r="E55" s="228">
        <v>610</v>
      </c>
      <c r="F55" s="228">
        <v>610</v>
      </c>
    </row>
    <row r="56" spans="1:6" s="48" customFormat="1" ht="12" customHeight="1" thickBot="1">
      <c r="A56" s="106" t="s">
        <v>71</v>
      </c>
      <c r="B56" s="86"/>
      <c r="C56" s="186" t="s">
        <v>288</v>
      </c>
      <c r="D56" s="229">
        <f>+D57+D58</f>
        <v>0</v>
      </c>
      <c r="E56" s="229">
        <v>0</v>
      </c>
      <c r="F56" s="229"/>
    </row>
    <row r="57" spans="1:6" s="48" customFormat="1" ht="12" customHeight="1">
      <c r="A57" s="129"/>
      <c r="B57" s="84" t="s">
        <v>182</v>
      </c>
      <c r="C57" s="261" t="s">
        <v>8</v>
      </c>
      <c r="D57" s="230"/>
      <c r="E57" s="230"/>
      <c r="F57" s="230"/>
    </row>
    <row r="58" spans="1:6" s="48" customFormat="1" ht="12" customHeight="1" thickBot="1">
      <c r="A58" s="134"/>
      <c r="B58" s="85" t="s">
        <v>183</v>
      </c>
      <c r="C58" s="262" t="s">
        <v>9</v>
      </c>
      <c r="D58" s="45"/>
      <c r="E58" s="45"/>
      <c r="F58" s="45"/>
    </row>
    <row r="59" spans="1:6" s="49" customFormat="1" ht="12" customHeight="1" thickBot="1">
      <c r="A59" s="139" t="s">
        <v>72</v>
      </c>
      <c r="B59" s="263"/>
      <c r="C59" s="264" t="s">
        <v>10</v>
      </c>
      <c r="D59" s="192">
        <f>+D55+D56</f>
        <v>610</v>
      </c>
      <c r="E59" s="192">
        <v>610</v>
      </c>
      <c r="F59" s="193">
        <v>610</v>
      </c>
    </row>
    <row r="60" spans="1:6" s="49" customFormat="1" ht="15" customHeight="1">
      <c r="A60" s="142"/>
      <c r="B60" s="142"/>
      <c r="C60" s="143"/>
      <c r="D60" s="231"/>
      <c r="E60" s="231"/>
      <c r="F60" s="290"/>
    </row>
    <row r="61" spans="1:6" ht="13.5" thickBot="1">
      <c r="A61" s="144"/>
      <c r="B61" s="145"/>
      <c r="C61" s="145"/>
      <c r="D61" s="232"/>
      <c r="E61" s="232"/>
      <c r="F61" s="231"/>
    </row>
    <row r="62" spans="1:6" s="41" customFormat="1" ht="16.5" customHeight="1" thickBot="1">
      <c r="A62" s="146"/>
      <c r="B62" s="147"/>
      <c r="C62" s="148" t="s">
        <v>105</v>
      </c>
      <c r="D62" s="233"/>
      <c r="E62" s="389"/>
      <c r="F62" s="374"/>
    </row>
    <row r="63" spans="1:6" s="50" customFormat="1" ht="12" customHeight="1" thickBot="1">
      <c r="A63" s="111" t="s">
        <v>61</v>
      </c>
      <c r="B63" s="14"/>
      <c r="C63" s="78" t="s">
        <v>29</v>
      </c>
      <c r="D63" s="192">
        <f>SUM(D64:D69)</f>
        <v>1249</v>
      </c>
      <c r="E63" s="291">
        <v>1249</v>
      </c>
      <c r="F63" s="379">
        <v>1309</v>
      </c>
    </row>
    <row r="64" spans="1:6" ht="12" customHeight="1">
      <c r="A64" s="149"/>
      <c r="B64" s="83" t="s">
        <v>153</v>
      </c>
      <c r="C64" s="198" t="s">
        <v>92</v>
      </c>
      <c r="D64" s="234"/>
      <c r="E64" s="498"/>
      <c r="F64" s="403"/>
    </row>
    <row r="65" spans="1:6" ht="12" customHeight="1">
      <c r="A65" s="150"/>
      <c r="B65" s="81" t="s">
        <v>154</v>
      </c>
      <c r="C65" s="199" t="s">
        <v>226</v>
      </c>
      <c r="D65" s="235"/>
      <c r="E65" s="288"/>
      <c r="F65" s="375"/>
    </row>
    <row r="66" spans="1:6" ht="12" customHeight="1">
      <c r="A66" s="150"/>
      <c r="B66" s="81" t="s">
        <v>155</v>
      </c>
      <c r="C66" s="199" t="s">
        <v>179</v>
      </c>
      <c r="D66" s="236">
        <v>1249</v>
      </c>
      <c r="E66" s="499">
        <v>1249</v>
      </c>
      <c r="F66" s="43">
        <v>1309</v>
      </c>
    </row>
    <row r="67" spans="1:6" ht="12" customHeight="1">
      <c r="A67" s="150"/>
      <c r="B67" s="81" t="s">
        <v>156</v>
      </c>
      <c r="C67" s="199" t="s">
        <v>400</v>
      </c>
      <c r="D67" s="236"/>
      <c r="E67" s="499"/>
      <c r="F67" s="375"/>
    </row>
    <row r="68" spans="1:6" ht="12" customHeight="1">
      <c r="A68" s="150"/>
      <c r="B68" s="81" t="s">
        <v>181</v>
      </c>
      <c r="C68" s="199" t="s">
        <v>227</v>
      </c>
      <c r="D68" s="236"/>
      <c r="E68" s="499"/>
      <c r="F68" s="375"/>
    </row>
    <row r="69" spans="1:6" ht="12" customHeight="1">
      <c r="A69" s="150"/>
      <c r="B69" s="81" t="s">
        <v>391</v>
      </c>
      <c r="C69" s="199" t="s">
        <v>228</v>
      </c>
      <c r="D69" s="236"/>
      <c r="E69" s="499"/>
      <c r="F69" s="375"/>
    </row>
    <row r="70" spans="1:6" ht="12" customHeight="1">
      <c r="A70" s="150"/>
      <c r="B70" s="81" t="s">
        <v>401</v>
      </c>
      <c r="C70" s="199" t="s">
        <v>360</v>
      </c>
      <c r="D70" s="235"/>
      <c r="E70" s="288"/>
      <c r="F70" s="375"/>
    </row>
    <row r="71" spans="1:6" ht="12" customHeight="1">
      <c r="A71" s="150"/>
      <c r="B71" s="81" t="s">
        <v>402</v>
      </c>
      <c r="C71" s="200" t="s">
        <v>11</v>
      </c>
      <c r="D71" s="236"/>
      <c r="E71" s="499"/>
      <c r="F71" s="43"/>
    </row>
    <row r="72" spans="1:6" ht="12" customHeight="1">
      <c r="A72" s="150"/>
      <c r="B72" s="81" t="s">
        <v>403</v>
      </c>
      <c r="C72" s="213" t="s">
        <v>354</v>
      </c>
      <c r="D72" s="236"/>
      <c r="E72" s="499"/>
      <c r="F72" s="375"/>
    </row>
    <row r="73" spans="1:6" ht="12" customHeight="1">
      <c r="A73" s="150"/>
      <c r="B73" s="81" t="s">
        <v>404</v>
      </c>
      <c r="C73" s="213" t="s">
        <v>12</v>
      </c>
      <c r="D73" s="236"/>
      <c r="E73" s="499"/>
      <c r="F73" s="375"/>
    </row>
    <row r="74" spans="1:6" ht="12" customHeight="1">
      <c r="A74" s="150"/>
      <c r="B74" s="81" t="s">
        <v>405</v>
      </c>
      <c r="C74" s="213" t="s">
        <v>355</v>
      </c>
      <c r="D74" s="236"/>
      <c r="E74" s="499"/>
      <c r="F74" s="375"/>
    </row>
    <row r="75" spans="1:6" ht="12" customHeight="1">
      <c r="A75" s="150"/>
      <c r="B75" s="81" t="s">
        <v>406</v>
      </c>
      <c r="C75" s="201" t="s">
        <v>13</v>
      </c>
      <c r="D75" s="236"/>
      <c r="E75" s="499"/>
      <c r="F75" s="375"/>
    </row>
    <row r="76" spans="1:6" ht="12" customHeight="1">
      <c r="A76" s="150"/>
      <c r="B76" s="81" t="s">
        <v>407</v>
      </c>
      <c r="C76" s="202" t="s">
        <v>14</v>
      </c>
      <c r="D76" s="236"/>
      <c r="E76" s="499"/>
      <c r="F76" s="375"/>
    </row>
    <row r="77" spans="1:6" ht="12" customHeight="1" thickBot="1">
      <c r="A77" s="151"/>
      <c r="B77" s="81" t="s">
        <v>408</v>
      </c>
      <c r="C77" s="203" t="s">
        <v>15</v>
      </c>
      <c r="D77" s="237"/>
      <c r="E77" s="500"/>
      <c r="F77" s="376"/>
    </row>
    <row r="78" spans="1:6" ht="12" customHeight="1" thickBot="1">
      <c r="A78" s="111" t="s">
        <v>62</v>
      </c>
      <c r="B78" s="14"/>
      <c r="C78" s="204" t="s">
        <v>409</v>
      </c>
      <c r="D78" s="229">
        <f>SUM(D79:D81)</f>
        <v>0</v>
      </c>
      <c r="E78" s="292">
        <v>0</v>
      </c>
      <c r="F78" s="377"/>
    </row>
    <row r="79" spans="1:6" s="50" customFormat="1" ht="12" customHeight="1">
      <c r="A79" s="196"/>
      <c r="B79" s="84" t="s">
        <v>159</v>
      </c>
      <c r="C79" s="261" t="s">
        <v>16</v>
      </c>
      <c r="D79" s="280"/>
      <c r="E79" s="488"/>
      <c r="F79" s="381"/>
    </row>
    <row r="80" spans="1:6" ht="12" customHeight="1">
      <c r="A80" s="150"/>
      <c r="B80" s="81" t="s">
        <v>160</v>
      </c>
      <c r="C80" s="209" t="s">
        <v>230</v>
      </c>
      <c r="D80" s="235"/>
      <c r="E80" s="288"/>
      <c r="F80" s="43"/>
    </row>
    <row r="81" spans="1:11" ht="12" customHeight="1">
      <c r="A81" s="150"/>
      <c r="B81" s="81" t="s">
        <v>161</v>
      </c>
      <c r="C81" s="209" t="s">
        <v>313</v>
      </c>
      <c r="D81" s="235"/>
      <c r="E81" s="288"/>
      <c r="F81" s="43"/>
    </row>
    <row r="82" spans="1:11" ht="12" customHeight="1">
      <c r="A82" s="150"/>
      <c r="B82" s="81" t="s">
        <v>162</v>
      </c>
      <c r="C82" s="209" t="s">
        <v>17</v>
      </c>
      <c r="D82" s="235"/>
      <c r="E82" s="288"/>
      <c r="F82" s="43"/>
    </row>
    <row r="83" spans="1:11" ht="12" customHeight="1">
      <c r="A83" s="150"/>
      <c r="B83" s="81" t="s">
        <v>163</v>
      </c>
      <c r="C83" s="213" t="s">
        <v>22</v>
      </c>
      <c r="D83" s="235"/>
      <c r="E83" s="288"/>
      <c r="F83" s="43"/>
    </row>
    <row r="84" spans="1:11" ht="12" customHeight="1">
      <c r="A84" s="150"/>
      <c r="B84" s="81" t="s">
        <v>172</v>
      </c>
      <c r="C84" s="213" t="s">
        <v>21</v>
      </c>
      <c r="D84" s="235"/>
      <c r="E84" s="288"/>
      <c r="F84" s="43"/>
    </row>
    <row r="85" spans="1:11" ht="12" customHeight="1">
      <c r="A85" s="150"/>
      <c r="B85" s="81" t="s">
        <v>174</v>
      </c>
      <c r="C85" s="213" t="s">
        <v>20</v>
      </c>
      <c r="D85" s="235"/>
      <c r="E85" s="288"/>
      <c r="F85" s="43"/>
    </row>
    <row r="86" spans="1:11" s="50" customFormat="1" ht="12" customHeight="1">
      <c r="A86" s="150"/>
      <c r="B86" s="81" t="s">
        <v>231</v>
      </c>
      <c r="C86" s="213" t="s">
        <v>19</v>
      </c>
      <c r="D86" s="235"/>
      <c r="E86" s="288"/>
      <c r="F86" s="43"/>
    </row>
    <row r="87" spans="1:11" ht="21" customHeight="1">
      <c r="A87" s="150"/>
      <c r="B87" s="81" t="s">
        <v>232</v>
      </c>
      <c r="C87" s="213" t="s">
        <v>18</v>
      </c>
      <c r="D87" s="235"/>
      <c r="E87" s="288"/>
      <c r="F87" s="43"/>
      <c r="K87" s="161"/>
    </row>
    <row r="88" spans="1:11" ht="21" customHeight="1">
      <c r="A88" s="150"/>
      <c r="B88" s="81" t="s">
        <v>233</v>
      </c>
      <c r="C88" s="383" t="s">
        <v>23</v>
      </c>
      <c r="D88" s="235"/>
      <c r="E88" s="288"/>
      <c r="F88" s="43"/>
    </row>
    <row r="89" spans="1:11" ht="12" customHeight="1" thickBot="1">
      <c r="A89" s="197"/>
      <c r="B89" s="428" t="s">
        <v>361</v>
      </c>
      <c r="C89" s="265" t="s">
        <v>362</v>
      </c>
      <c r="D89" s="235"/>
      <c r="E89" s="489"/>
      <c r="F89" s="289"/>
    </row>
    <row r="90" spans="1:11" ht="12" customHeight="1" thickBot="1">
      <c r="A90" s="505" t="s">
        <v>63</v>
      </c>
      <c r="B90" s="13"/>
      <c r="C90" s="510" t="s">
        <v>24</v>
      </c>
      <c r="D90" s="192">
        <f>+D91+D92</f>
        <v>0</v>
      </c>
      <c r="E90" s="291">
        <v>0</v>
      </c>
      <c r="F90" s="384"/>
    </row>
    <row r="91" spans="1:11" s="50" customFormat="1" ht="12" customHeight="1">
      <c r="A91" s="196"/>
      <c r="B91" s="83" t="s">
        <v>133</v>
      </c>
      <c r="C91" s="509" t="s">
        <v>107</v>
      </c>
      <c r="D91" s="42"/>
      <c r="E91" s="293"/>
      <c r="F91" s="381"/>
    </row>
    <row r="92" spans="1:11" s="50" customFormat="1" ht="12" customHeight="1" thickBot="1">
      <c r="A92" s="197"/>
      <c r="B92" s="87" t="s">
        <v>134</v>
      </c>
      <c r="C92" s="513" t="s">
        <v>108</v>
      </c>
      <c r="D92" s="191"/>
      <c r="E92" s="503"/>
      <c r="F92" s="289"/>
    </row>
    <row r="93" spans="1:11" s="50" customFormat="1" ht="12" customHeight="1" thickBot="1">
      <c r="A93" s="217" t="s">
        <v>64</v>
      </c>
      <c r="B93" s="590"/>
      <c r="C93" s="186" t="s">
        <v>318</v>
      </c>
      <c r="D93" s="193"/>
      <c r="E93" s="438"/>
      <c r="F93" s="377"/>
    </row>
    <row r="94" spans="1:11" s="50" customFormat="1" ht="12" customHeight="1" thickBot="1">
      <c r="A94" s="111" t="s">
        <v>65</v>
      </c>
      <c r="B94" s="97"/>
      <c r="C94" s="266" t="s">
        <v>272</v>
      </c>
      <c r="D94" s="193"/>
      <c r="E94" s="438"/>
      <c r="F94" s="194"/>
    </row>
    <row r="95" spans="1:11" s="50" customFormat="1" ht="12" customHeight="1" thickBot="1">
      <c r="A95" s="111" t="s">
        <v>66</v>
      </c>
      <c r="B95" s="14"/>
      <c r="C95" s="186" t="s">
        <v>25</v>
      </c>
      <c r="D95" s="239">
        <f>+D63+D78+D90+D93+D94</f>
        <v>1249</v>
      </c>
      <c r="E95" s="501">
        <v>1249</v>
      </c>
      <c r="F95" s="194">
        <v>1309</v>
      </c>
    </row>
    <row r="96" spans="1:11" s="50" customFormat="1" ht="12" customHeight="1" thickBot="1">
      <c r="A96" s="111" t="s">
        <v>67</v>
      </c>
      <c r="B96" s="14"/>
      <c r="C96" s="186" t="s">
        <v>28</v>
      </c>
      <c r="D96" s="192">
        <f>+D97+D98</f>
        <v>0</v>
      </c>
      <c r="E96" s="291">
        <v>0</v>
      </c>
      <c r="F96" s="382"/>
    </row>
    <row r="97" spans="1:6" ht="12.75" customHeight="1">
      <c r="A97" s="149"/>
      <c r="B97" s="81" t="s">
        <v>271</v>
      </c>
      <c r="C97" s="261" t="s">
        <v>27</v>
      </c>
      <c r="D97" s="189"/>
      <c r="E97" s="502"/>
      <c r="F97" s="381"/>
    </row>
    <row r="98" spans="1:6" ht="12" customHeight="1" thickBot="1">
      <c r="A98" s="151"/>
      <c r="B98" s="87" t="s">
        <v>148</v>
      </c>
      <c r="C98" s="262" t="s">
        <v>26</v>
      </c>
      <c r="D98" s="191"/>
      <c r="E98" s="503"/>
      <c r="F98" s="376"/>
    </row>
    <row r="99" spans="1:6" ht="15" customHeight="1" thickBot="1">
      <c r="A99" s="111" t="s">
        <v>68</v>
      </c>
      <c r="B99" s="136"/>
      <c r="C99" s="186" t="s">
        <v>273</v>
      </c>
      <c r="D99" s="240">
        <f>+D95+D96</f>
        <v>1249</v>
      </c>
      <c r="E99" s="440">
        <v>1249</v>
      </c>
      <c r="F99" s="194">
        <v>1309</v>
      </c>
    </row>
    <row r="100" spans="1:6" ht="13.5" thickBot="1">
      <c r="A100" s="267"/>
      <c r="B100" s="268"/>
      <c r="C100" s="268"/>
      <c r="D100" s="269"/>
      <c r="E100" s="269"/>
      <c r="F100" s="378"/>
    </row>
    <row r="101" spans="1:6" ht="15" customHeight="1" thickBot="1">
      <c r="A101" s="155" t="s">
        <v>251</v>
      </c>
      <c r="B101" s="156"/>
      <c r="C101" s="157"/>
      <c r="D101" s="77">
        <v>0</v>
      </c>
      <c r="E101" s="441">
        <v>0</v>
      </c>
      <c r="F101" s="379"/>
    </row>
    <row r="102" spans="1:6" ht="14.25" customHeight="1" thickBot="1">
      <c r="A102" s="155" t="s">
        <v>252</v>
      </c>
      <c r="B102" s="156"/>
      <c r="C102" s="157"/>
      <c r="D102" s="77">
        <v>0</v>
      </c>
      <c r="E102" s="441">
        <v>0</v>
      </c>
      <c r="F102" s="380"/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>
  <dimension ref="A1:J102"/>
  <sheetViews>
    <sheetView zoomScale="115" zoomScaleNormal="100" workbookViewId="0">
      <selection activeCell="C1" sqref="C1"/>
    </sheetView>
  </sheetViews>
  <sheetFormatPr defaultRowHeight="12.75"/>
  <cols>
    <col min="1" max="1" width="6.5" style="270" customWidth="1"/>
    <col min="2" max="2" width="6.83203125" style="271" customWidth="1"/>
    <col min="3" max="3" width="62" style="271" customWidth="1"/>
    <col min="4" max="5" width="11.5" style="272" customWidth="1"/>
    <col min="6" max="6" width="11.1640625" style="3" customWidth="1"/>
    <col min="7" max="16384" width="9.33203125" style="3"/>
  </cols>
  <sheetData>
    <row r="1" spans="1:6" s="1" customFormat="1" ht="16.5" customHeight="1" thickBot="1">
      <c r="A1" s="113"/>
      <c r="B1" s="114"/>
      <c r="C1" s="833" t="s">
        <v>655</v>
      </c>
      <c r="D1" s="160"/>
      <c r="E1" s="160"/>
    </row>
    <row r="2" spans="1:6" s="46" customFormat="1" ht="25.5" customHeight="1">
      <c r="A2" s="856" t="s">
        <v>270</v>
      </c>
      <c r="B2" s="857"/>
      <c r="C2" s="365" t="s">
        <v>398</v>
      </c>
      <c r="D2" s="366"/>
      <c r="E2" s="366"/>
      <c r="F2" s="366" t="s">
        <v>97</v>
      </c>
    </row>
    <row r="3" spans="1:6" s="46" customFormat="1" ht="16.5" thickBot="1">
      <c r="A3" s="300" t="s">
        <v>246</v>
      </c>
      <c r="B3" s="367"/>
      <c r="C3" s="368" t="s">
        <v>424</v>
      </c>
      <c r="D3" s="369"/>
      <c r="E3" s="369"/>
      <c r="F3" s="369">
        <v>16</v>
      </c>
    </row>
    <row r="4" spans="1:6" s="47" customFormat="1" ht="15.95" customHeight="1" thickBot="1">
      <c r="A4" s="370"/>
      <c r="B4" s="370"/>
      <c r="C4" s="370"/>
      <c r="D4" s="311"/>
      <c r="E4" s="311"/>
      <c r="F4" s="311" t="s">
        <v>607</v>
      </c>
    </row>
    <row r="5" spans="1:6" ht="39.75" customHeight="1" thickBot="1">
      <c r="A5" s="860" t="s">
        <v>248</v>
      </c>
      <c r="B5" s="861"/>
      <c r="C5" s="363" t="s">
        <v>99</v>
      </c>
      <c r="D5" s="364" t="s">
        <v>100</v>
      </c>
      <c r="E5" s="303" t="s">
        <v>491</v>
      </c>
      <c r="F5" s="304" t="s">
        <v>492</v>
      </c>
    </row>
    <row r="6" spans="1:6" s="41" customFormat="1" ht="12.95" customHeight="1" thickBot="1">
      <c r="A6" s="106">
        <v>1</v>
      </c>
      <c r="B6" s="107">
        <v>2</v>
      </c>
      <c r="C6" s="107">
        <v>3</v>
      </c>
      <c r="D6" s="108">
        <v>4</v>
      </c>
      <c r="E6" s="108">
        <v>5</v>
      </c>
      <c r="F6" s="108">
        <v>6</v>
      </c>
    </row>
    <row r="7" spans="1:6" s="41" customFormat="1" ht="15.95" customHeight="1" thickBot="1">
      <c r="A7" s="122"/>
      <c r="B7" s="123"/>
      <c r="C7" s="123" t="s">
        <v>101</v>
      </c>
      <c r="D7" s="222"/>
      <c r="E7" s="282"/>
      <c r="F7" s="282"/>
    </row>
    <row r="8" spans="1:6" s="41" customFormat="1" ht="12" customHeight="1" thickBot="1">
      <c r="A8" s="106" t="s">
        <v>61</v>
      </c>
      <c r="B8" s="125"/>
      <c r="C8" s="186" t="s">
        <v>249</v>
      </c>
      <c r="D8" s="192">
        <f>+D9+D14</f>
        <v>0</v>
      </c>
      <c r="E8" s="192"/>
      <c r="F8" s="192"/>
    </row>
    <row r="9" spans="1:6" s="48" customFormat="1" ht="12" customHeight="1" thickBot="1">
      <c r="A9" s="106" t="s">
        <v>62</v>
      </c>
      <c r="B9" s="125"/>
      <c r="C9" s="207" t="s">
        <v>3</v>
      </c>
      <c r="D9" s="192">
        <f>SUM(D10:D13)</f>
        <v>0</v>
      </c>
      <c r="E9" s="192"/>
      <c r="F9" s="192"/>
    </row>
    <row r="10" spans="1:6" s="49" customFormat="1" ht="12" customHeight="1">
      <c r="A10" s="127"/>
      <c r="B10" s="128" t="s">
        <v>159</v>
      </c>
      <c r="C10" s="208" t="s">
        <v>103</v>
      </c>
      <c r="D10" s="190"/>
      <c r="E10" s="190"/>
      <c r="F10" s="190"/>
    </row>
    <row r="11" spans="1:6" s="49" customFormat="1" ht="12" customHeight="1">
      <c r="A11" s="127"/>
      <c r="B11" s="128" t="s">
        <v>160</v>
      </c>
      <c r="C11" s="209" t="s">
        <v>132</v>
      </c>
      <c r="D11" s="190"/>
      <c r="E11" s="190"/>
      <c r="F11" s="190"/>
    </row>
    <row r="12" spans="1:6" s="49" customFormat="1" ht="12" customHeight="1">
      <c r="A12" s="127"/>
      <c r="B12" s="128" t="s">
        <v>161</v>
      </c>
      <c r="C12" s="209" t="s">
        <v>188</v>
      </c>
      <c r="D12" s="190"/>
      <c r="E12" s="190"/>
      <c r="F12" s="190"/>
    </row>
    <row r="13" spans="1:6" s="49" customFormat="1" ht="12" customHeight="1" thickBot="1">
      <c r="A13" s="127"/>
      <c r="B13" s="128" t="s">
        <v>162</v>
      </c>
      <c r="C13" s="210" t="s">
        <v>189</v>
      </c>
      <c r="D13" s="190"/>
      <c r="E13" s="190"/>
      <c r="F13" s="190"/>
    </row>
    <row r="14" spans="1:6" s="48" customFormat="1" ht="12" customHeight="1" thickBot="1">
      <c r="A14" s="106" t="s">
        <v>63</v>
      </c>
      <c r="B14" s="125"/>
      <c r="C14" s="207" t="s">
        <v>190</v>
      </c>
      <c r="D14" s="192">
        <f>SUM(D15:D22)</f>
        <v>0</v>
      </c>
      <c r="E14" s="192"/>
      <c r="F14" s="192"/>
    </row>
    <row r="15" spans="1:6" s="48" customFormat="1" ht="12" customHeight="1">
      <c r="A15" s="129"/>
      <c r="B15" s="128" t="s">
        <v>133</v>
      </c>
      <c r="C15" s="208" t="s">
        <v>195</v>
      </c>
      <c r="D15" s="223"/>
      <c r="E15" s="223"/>
      <c r="F15" s="223"/>
    </row>
    <row r="16" spans="1:6" s="48" customFormat="1" ht="12" customHeight="1">
      <c r="A16" s="127"/>
      <c r="B16" s="128" t="s">
        <v>134</v>
      </c>
      <c r="C16" s="209" t="s">
        <v>196</v>
      </c>
      <c r="D16" s="190"/>
      <c r="E16" s="190"/>
      <c r="F16" s="190"/>
    </row>
    <row r="17" spans="1:6" s="48" customFormat="1" ht="12" customHeight="1">
      <c r="A17" s="127"/>
      <c r="B17" s="128" t="s">
        <v>135</v>
      </c>
      <c r="C17" s="209" t="s">
        <v>197</v>
      </c>
      <c r="D17" s="190"/>
      <c r="E17" s="190"/>
      <c r="F17" s="190"/>
    </row>
    <row r="18" spans="1:6" s="48" customFormat="1" ht="12" customHeight="1">
      <c r="A18" s="127"/>
      <c r="B18" s="128" t="s">
        <v>136</v>
      </c>
      <c r="C18" s="209" t="s">
        <v>198</v>
      </c>
      <c r="D18" s="190"/>
      <c r="E18" s="190"/>
      <c r="F18" s="190"/>
    </row>
    <row r="19" spans="1:6" s="48" customFormat="1" ht="12" customHeight="1">
      <c r="A19" s="127"/>
      <c r="B19" s="128" t="s">
        <v>191</v>
      </c>
      <c r="C19" s="209" t="s">
        <v>199</v>
      </c>
      <c r="D19" s="190"/>
      <c r="E19" s="190"/>
      <c r="F19" s="190"/>
    </row>
    <row r="20" spans="1:6" s="48" customFormat="1" ht="12" customHeight="1">
      <c r="A20" s="130"/>
      <c r="B20" s="128" t="s">
        <v>192</v>
      </c>
      <c r="C20" s="209" t="s">
        <v>276</v>
      </c>
      <c r="D20" s="224"/>
      <c r="E20" s="224"/>
      <c r="F20" s="224"/>
    </row>
    <row r="21" spans="1:6" s="49" customFormat="1" ht="12" customHeight="1">
      <c r="A21" s="127"/>
      <c r="B21" s="128" t="s">
        <v>193</v>
      </c>
      <c r="C21" s="209" t="s">
        <v>201</v>
      </c>
      <c r="D21" s="190"/>
      <c r="E21" s="190"/>
      <c r="F21" s="190"/>
    </row>
    <row r="22" spans="1:6" s="49" customFormat="1" ht="12" customHeight="1" thickBot="1">
      <c r="A22" s="131"/>
      <c r="B22" s="132" t="s">
        <v>194</v>
      </c>
      <c r="C22" s="210" t="s">
        <v>202</v>
      </c>
      <c r="D22" s="191"/>
      <c r="E22" s="191"/>
      <c r="F22" s="191"/>
    </row>
    <row r="23" spans="1:6" s="49" customFormat="1" ht="12" customHeight="1" thickBot="1">
      <c r="A23" s="106" t="s">
        <v>64</v>
      </c>
      <c r="B23" s="133"/>
      <c r="C23" s="207" t="s">
        <v>277</v>
      </c>
      <c r="D23" s="193"/>
      <c r="E23" s="193"/>
      <c r="F23" s="193"/>
    </row>
    <row r="24" spans="1:6" s="48" customFormat="1" ht="12" customHeight="1" thickBot="1">
      <c r="A24" s="106" t="s">
        <v>65</v>
      </c>
      <c r="B24" s="125"/>
      <c r="C24" s="207" t="s">
        <v>4</v>
      </c>
      <c r="D24" s="192">
        <f>D25</f>
        <v>0</v>
      </c>
      <c r="E24" s="192"/>
      <c r="F24" s="192"/>
    </row>
    <row r="25" spans="1:6" s="49" customFormat="1" ht="12" customHeight="1">
      <c r="A25" s="127"/>
      <c r="B25" s="128" t="s">
        <v>137</v>
      </c>
      <c r="C25" s="208" t="s">
        <v>5</v>
      </c>
      <c r="D25" s="44"/>
      <c r="E25" s="44"/>
      <c r="F25" s="44"/>
    </row>
    <row r="26" spans="1:6" s="49" customFormat="1" ht="12" customHeight="1">
      <c r="A26" s="127"/>
      <c r="B26" s="128" t="s">
        <v>138</v>
      </c>
      <c r="C26" s="209" t="s">
        <v>212</v>
      </c>
      <c r="D26" s="44"/>
      <c r="E26" s="44"/>
      <c r="F26" s="44"/>
    </row>
    <row r="27" spans="1:6" s="49" customFormat="1" ht="12" customHeight="1">
      <c r="A27" s="127"/>
      <c r="B27" s="128" t="s">
        <v>139</v>
      </c>
      <c r="C27" s="209" t="s">
        <v>142</v>
      </c>
      <c r="D27" s="44"/>
      <c r="E27" s="44"/>
      <c r="F27" s="44"/>
    </row>
    <row r="28" spans="1:6" s="49" customFormat="1" ht="12" customHeight="1">
      <c r="A28" s="127"/>
      <c r="B28" s="128" t="s">
        <v>205</v>
      </c>
      <c r="C28" s="209" t="s">
        <v>213</v>
      </c>
      <c r="D28" s="44"/>
      <c r="E28" s="44"/>
      <c r="F28" s="44"/>
    </row>
    <row r="29" spans="1:6" s="49" customFormat="1" ht="12" customHeight="1">
      <c r="A29" s="127"/>
      <c r="B29" s="128" t="s">
        <v>206</v>
      </c>
      <c r="C29" s="209" t="s">
        <v>214</v>
      </c>
      <c r="D29" s="44"/>
      <c r="E29" s="44"/>
      <c r="F29" s="44"/>
    </row>
    <row r="30" spans="1:6" s="49" customFormat="1" ht="12" customHeight="1">
      <c r="A30" s="127"/>
      <c r="B30" s="128" t="s">
        <v>207</v>
      </c>
      <c r="C30" s="209" t="s">
        <v>215</v>
      </c>
      <c r="D30" s="44"/>
      <c r="E30" s="44"/>
      <c r="F30" s="44"/>
    </row>
    <row r="31" spans="1:6" s="49" customFormat="1" ht="12" customHeight="1">
      <c r="A31" s="127"/>
      <c r="B31" s="128" t="s">
        <v>208</v>
      </c>
      <c r="C31" s="209" t="s">
        <v>278</v>
      </c>
      <c r="D31" s="44"/>
      <c r="E31" s="44"/>
      <c r="F31" s="44"/>
    </row>
    <row r="32" spans="1:6" s="49" customFormat="1" ht="12" customHeight="1" thickBot="1">
      <c r="A32" s="131"/>
      <c r="B32" s="132" t="s">
        <v>209</v>
      </c>
      <c r="C32" s="211" t="s">
        <v>250</v>
      </c>
      <c r="D32" s="225"/>
      <c r="E32" s="225"/>
      <c r="F32" s="225"/>
    </row>
    <row r="33" spans="1:6" s="49" customFormat="1" ht="12" customHeight="1" thickBot="1">
      <c r="A33" s="111" t="s">
        <v>66</v>
      </c>
      <c r="B33" s="78"/>
      <c r="C33" s="186" t="s">
        <v>352</v>
      </c>
      <c r="D33" s="192">
        <f>+D34+D40</f>
        <v>3553</v>
      </c>
      <c r="E33" s="192">
        <v>3553</v>
      </c>
      <c r="F33" s="192">
        <v>4110</v>
      </c>
    </row>
    <row r="34" spans="1:6" s="49" customFormat="1" ht="12" customHeight="1">
      <c r="A34" s="129"/>
      <c r="B34" s="84" t="s">
        <v>140</v>
      </c>
      <c r="C34" s="260" t="s">
        <v>343</v>
      </c>
      <c r="D34" s="243">
        <f>SUM(D35:D39)</f>
        <v>3553</v>
      </c>
      <c r="E34" s="243">
        <v>3553</v>
      </c>
      <c r="F34" s="243">
        <v>4110</v>
      </c>
    </row>
    <row r="35" spans="1:6" s="49" customFormat="1" ht="12" customHeight="1">
      <c r="A35" s="127"/>
      <c r="B35" s="81" t="s">
        <v>143</v>
      </c>
      <c r="C35" s="209" t="s">
        <v>279</v>
      </c>
      <c r="D35" s="190">
        <v>3553</v>
      </c>
      <c r="E35" s="190">
        <v>3553</v>
      </c>
      <c r="F35" s="190">
        <v>4110</v>
      </c>
    </row>
    <row r="36" spans="1:6" s="49" customFormat="1" ht="12" customHeight="1">
      <c r="A36" s="127"/>
      <c r="B36" s="81" t="s">
        <v>144</v>
      </c>
      <c r="C36" s="209" t="s">
        <v>280</v>
      </c>
      <c r="D36" s="190"/>
      <c r="E36" s="190"/>
      <c r="F36" s="190"/>
    </row>
    <row r="37" spans="1:6" s="49" customFormat="1" ht="12" customHeight="1">
      <c r="A37" s="127"/>
      <c r="B37" s="81" t="s">
        <v>145</v>
      </c>
      <c r="C37" s="209" t="s">
        <v>281</v>
      </c>
      <c r="D37" s="190"/>
      <c r="E37" s="190"/>
      <c r="F37" s="190"/>
    </row>
    <row r="38" spans="1:6" s="49" customFormat="1" ht="12" customHeight="1">
      <c r="A38" s="127"/>
      <c r="B38" s="81" t="s">
        <v>146</v>
      </c>
      <c r="C38" s="209" t="s">
        <v>282</v>
      </c>
      <c r="D38" s="190"/>
      <c r="E38" s="190"/>
      <c r="F38" s="190"/>
    </row>
    <row r="39" spans="1:6" s="49" customFormat="1" ht="12" customHeight="1">
      <c r="A39" s="127"/>
      <c r="B39" s="81" t="s">
        <v>217</v>
      </c>
      <c r="C39" s="209" t="s">
        <v>344</v>
      </c>
      <c r="D39" s="190"/>
      <c r="E39" s="190"/>
      <c r="F39" s="190"/>
    </row>
    <row r="40" spans="1:6" s="49" customFormat="1" ht="12" customHeight="1">
      <c r="A40" s="127"/>
      <c r="B40" s="81" t="s">
        <v>141</v>
      </c>
      <c r="C40" s="212" t="s">
        <v>345</v>
      </c>
      <c r="D40" s="242">
        <f>SUM(D41:D45)</f>
        <v>0</v>
      </c>
      <c r="E40" s="242">
        <v>0</v>
      </c>
      <c r="F40" s="242"/>
    </row>
    <row r="41" spans="1:6" s="49" customFormat="1" ht="12" customHeight="1">
      <c r="A41" s="127"/>
      <c r="B41" s="81" t="s">
        <v>149</v>
      </c>
      <c r="C41" s="209" t="s">
        <v>279</v>
      </c>
      <c r="D41" s="190"/>
      <c r="E41" s="190"/>
      <c r="F41" s="190"/>
    </row>
    <row r="42" spans="1:6" s="49" customFormat="1" ht="12" customHeight="1">
      <c r="A42" s="127"/>
      <c r="B42" s="81" t="s">
        <v>150</v>
      </c>
      <c r="C42" s="209" t="s">
        <v>280</v>
      </c>
      <c r="D42" s="190"/>
      <c r="E42" s="190"/>
      <c r="F42" s="190"/>
    </row>
    <row r="43" spans="1:6" s="49" customFormat="1" ht="12" customHeight="1">
      <c r="A43" s="127"/>
      <c r="B43" s="81" t="s">
        <v>151</v>
      </c>
      <c r="C43" s="209" t="s">
        <v>281</v>
      </c>
      <c r="D43" s="190"/>
      <c r="E43" s="190"/>
      <c r="F43" s="190"/>
    </row>
    <row r="44" spans="1:6" s="49" customFormat="1" ht="12" customHeight="1">
      <c r="A44" s="127"/>
      <c r="B44" s="81" t="s">
        <v>152</v>
      </c>
      <c r="C44" s="209" t="s">
        <v>282</v>
      </c>
      <c r="D44" s="190"/>
      <c r="E44" s="190"/>
      <c r="F44" s="190"/>
    </row>
    <row r="45" spans="1:6" s="49" customFormat="1" ht="12" customHeight="1" thickBot="1">
      <c r="A45" s="134"/>
      <c r="B45" s="85" t="s">
        <v>218</v>
      </c>
      <c r="C45" s="210" t="s">
        <v>346</v>
      </c>
      <c r="D45" s="226"/>
      <c r="E45" s="226"/>
      <c r="F45" s="226"/>
    </row>
    <row r="46" spans="1:6" s="48" customFormat="1" ht="12" customHeight="1" thickBot="1">
      <c r="A46" s="111" t="s">
        <v>67</v>
      </c>
      <c r="B46" s="125"/>
      <c r="C46" s="207" t="s">
        <v>283</v>
      </c>
      <c r="D46" s="192">
        <f>+D47+D48</f>
        <v>0</v>
      </c>
      <c r="E46" s="192">
        <v>0</v>
      </c>
      <c r="F46" s="192"/>
    </row>
    <row r="47" spans="1:6" s="49" customFormat="1" ht="12" customHeight="1">
      <c r="A47" s="127"/>
      <c r="B47" s="81" t="s">
        <v>147</v>
      </c>
      <c r="C47" s="208" t="s">
        <v>180</v>
      </c>
      <c r="D47" s="190"/>
      <c r="E47" s="190"/>
      <c r="F47" s="190"/>
    </row>
    <row r="48" spans="1:6" s="49" customFormat="1" ht="12" customHeight="1" thickBot="1">
      <c r="A48" s="127"/>
      <c r="B48" s="81" t="s">
        <v>148</v>
      </c>
      <c r="C48" s="210" t="s">
        <v>7</v>
      </c>
      <c r="D48" s="190"/>
      <c r="E48" s="190"/>
      <c r="F48" s="190"/>
    </row>
    <row r="49" spans="1:6" s="49" customFormat="1" ht="12" customHeight="1" thickBot="1">
      <c r="A49" s="106" t="s">
        <v>68</v>
      </c>
      <c r="B49" s="125"/>
      <c r="C49" s="207" t="s">
        <v>6</v>
      </c>
      <c r="D49" s="192">
        <f>+D50+D51+D53+D52</f>
        <v>0</v>
      </c>
      <c r="E49" s="192">
        <v>0</v>
      </c>
      <c r="F49" s="192"/>
    </row>
    <row r="50" spans="1:6" s="49" customFormat="1" ht="12" customHeight="1">
      <c r="A50" s="135"/>
      <c r="B50" s="81" t="s">
        <v>222</v>
      </c>
      <c r="C50" s="208" t="s">
        <v>220</v>
      </c>
      <c r="D50" s="189"/>
      <c r="E50" s="189"/>
      <c r="F50" s="189"/>
    </row>
    <row r="51" spans="1:6" s="49" customFormat="1" ht="12" customHeight="1">
      <c r="A51" s="135"/>
      <c r="B51" s="81" t="s">
        <v>223</v>
      </c>
      <c r="C51" s="209" t="s">
        <v>221</v>
      </c>
      <c r="D51" s="189"/>
      <c r="E51" s="189"/>
      <c r="F51" s="189"/>
    </row>
    <row r="52" spans="1:6" s="49" customFormat="1" ht="12" customHeight="1">
      <c r="A52" s="135"/>
      <c r="B52" s="81" t="s">
        <v>332</v>
      </c>
      <c r="C52" s="211" t="s">
        <v>357</v>
      </c>
      <c r="D52" s="189"/>
      <c r="E52" s="189"/>
      <c r="F52" s="189"/>
    </row>
    <row r="53" spans="1:6" s="49" customFormat="1" ht="12" customHeight="1" thickBot="1">
      <c r="A53" s="127"/>
      <c r="B53" s="81" t="s">
        <v>356</v>
      </c>
      <c r="C53" s="211" t="s">
        <v>285</v>
      </c>
      <c r="D53" s="190"/>
      <c r="E53" s="190"/>
      <c r="F53" s="190"/>
    </row>
    <row r="54" spans="1:6" s="49" customFormat="1" ht="12" customHeight="1" thickBot="1">
      <c r="A54" s="111" t="s">
        <v>69</v>
      </c>
      <c r="B54" s="136"/>
      <c r="C54" s="186" t="s">
        <v>286</v>
      </c>
      <c r="D54" s="227"/>
      <c r="E54" s="227"/>
      <c r="F54" s="227"/>
    </row>
    <row r="55" spans="1:6" s="48" customFormat="1" ht="12" customHeight="1" thickBot="1">
      <c r="A55" s="137" t="s">
        <v>70</v>
      </c>
      <c r="B55" s="138"/>
      <c r="C55" s="186" t="s">
        <v>353</v>
      </c>
      <c r="D55" s="228">
        <f>+D9+D14+D23+D24+D33+D46+D49+D54</f>
        <v>3553</v>
      </c>
      <c r="E55" s="228">
        <v>3553</v>
      </c>
      <c r="F55" s="228">
        <v>4110</v>
      </c>
    </row>
    <row r="56" spans="1:6" s="48" customFormat="1" ht="12" customHeight="1" thickBot="1">
      <c r="A56" s="106" t="s">
        <v>71</v>
      </c>
      <c r="B56" s="86"/>
      <c r="C56" s="186" t="s">
        <v>288</v>
      </c>
      <c r="D56" s="229">
        <f>+D57+D58</f>
        <v>0</v>
      </c>
      <c r="E56" s="229">
        <v>0</v>
      </c>
      <c r="F56" s="229"/>
    </row>
    <row r="57" spans="1:6" s="48" customFormat="1" ht="12" customHeight="1">
      <c r="A57" s="129"/>
      <c r="B57" s="84" t="s">
        <v>182</v>
      </c>
      <c r="C57" s="261" t="s">
        <v>8</v>
      </c>
      <c r="D57" s="230"/>
      <c r="E57" s="230"/>
      <c r="F57" s="230"/>
    </row>
    <row r="58" spans="1:6" s="48" customFormat="1" ht="12" customHeight="1" thickBot="1">
      <c r="A58" s="134"/>
      <c r="B58" s="85" t="s">
        <v>183</v>
      </c>
      <c r="C58" s="262" t="s">
        <v>9</v>
      </c>
      <c r="D58" s="45"/>
      <c r="E58" s="45"/>
      <c r="F58" s="45"/>
    </row>
    <row r="59" spans="1:6" s="49" customFormat="1" ht="12" customHeight="1" thickBot="1">
      <c r="A59" s="139" t="s">
        <v>72</v>
      </c>
      <c r="B59" s="263"/>
      <c r="C59" s="264" t="s">
        <v>10</v>
      </c>
      <c r="D59" s="192">
        <f>+D55+D56</f>
        <v>3553</v>
      </c>
      <c r="E59" s="192">
        <v>3553</v>
      </c>
      <c r="F59" s="372">
        <v>4110</v>
      </c>
    </row>
    <row r="60" spans="1:6" s="49" customFormat="1" ht="15" customHeight="1">
      <c r="A60" s="142"/>
      <c r="B60" s="142"/>
      <c r="C60" s="143"/>
      <c r="D60" s="231"/>
      <c r="E60" s="231"/>
      <c r="F60" s="290"/>
    </row>
    <row r="61" spans="1:6" ht="13.5" thickBot="1">
      <c r="A61" s="144"/>
      <c r="B61" s="145"/>
      <c r="C61" s="145"/>
      <c r="D61" s="232"/>
      <c r="E61" s="232"/>
      <c r="F61" s="231"/>
    </row>
    <row r="62" spans="1:6" s="41" customFormat="1" ht="16.5" customHeight="1" thickBot="1">
      <c r="A62" s="146"/>
      <c r="B62" s="147"/>
      <c r="C62" s="148" t="s">
        <v>105</v>
      </c>
      <c r="D62" s="233"/>
      <c r="E62" s="389"/>
      <c r="F62" s="374"/>
    </row>
    <row r="63" spans="1:6" s="50" customFormat="1" ht="12" customHeight="1" thickBot="1">
      <c r="A63" s="111" t="s">
        <v>61</v>
      </c>
      <c r="B63" s="14"/>
      <c r="C63" s="78" t="s">
        <v>29</v>
      </c>
      <c r="D63" s="192">
        <f>SUM(D64:D69)</f>
        <v>3170</v>
      </c>
      <c r="E63" s="291">
        <v>3170</v>
      </c>
      <c r="F63" s="379">
        <v>3559</v>
      </c>
    </row>
    <row r="64" spans="1:6" ht="12" customHeight="1">
      <c r="A64" s="149"/>
      <c r="B64" s="83" t="s">
        <v>153</v>
      </c>
      <c r="C64" s="198" t="s">
        <v>92</v>
      </c>
      <c r="D64" s="234">
        <v>1997</v>
      </c>
      <c r="E64" s="498">
        <v>1997</v>
      </c>
      <c r="F64" s="524">
        <v>2321</v>
      </c>
    </row>
    <row r="65" spans="1:6" ht="12" customHeight="1">
      <c r="A65" s="150"/>
      <c r="B65" s="81" t="s">
        <v>154</v>
      </c>
      <c r="C65" s="199" t="s">
        <v>226</v>
      </c>
      <c r="D65" s="235">
        <v>500</v>
      </c>
      <c r="E65" s="288">
        <v>500</v>
      </c>
      <c r="F65" s="375">
        <v>512</v>
      </c>
    </row>
    <row r="66" spans="1:6" ht="12" customHeight="1">
      <c r="A66" s="150"/>
      <c r="B66" s="81" t="s">
        <v>155</v>
      </c>
      <c r="C66" s="199" t="s">
        <v>179</v>
      </c>
      <c r="D66" s="236">
        <v>610</v>
      </c>
      <c r="E66" s="499">
        <v>610</v>
      </c>
      <c r="F66" s="43">
        <v>675</v>
      </c>
    </row>
    <row r="67" spans="1:6" ht="12" customHeight="1">
      <c r="A67" s="150"/>
      <c r="B67" s="81" t="s">
        <v>156</v>
      </c>
      <c r="C67" s="199" t="s">
        <v>400</v>
      </c>
      <c r="D67" s="236">
        <v>63</v>
      </c>
      <c r="E67" s="499">
        <v>63</v>
      </c>
      <c r="F67" s="375">
        <v>51</v>
      </c>
    </row>
    <row r="68" spans="1:6" ht="12" customHeight="1">
      <c r="A68" s="150"/>
      <c r="B68" s="81" t="s">
        <v>181</v>
      </c>
      <c r="C68" s="199" t="s">
        <v>227</v>
      </c>
      <c r="D68" s="236"/>
      <c r="E68" s="499"/>
      <c r="F68" s="375"/>
    </row>
    <row r="69" spans="1:6" ht="12" customHeight="1">
      <c r="A69" s="150"/>
      <c r="B69" s="81" t="s">
        <v>391</v>
      </c>
      <c r="C69" s="199" t="s">
        <v>228</v>
      </c>
      <c r="D69" s="236"/>
      <c r="E69" s="499"/>
      <c r="F69" s="375"/>
    </row>
    <row r="70" spans="1:6" ht="12" customHeight="1">
      <c r="A70" s="150"/>
      <c r="B70" s="81" t="s">
        <v>401</v>
      </c>
      <c r="C70" s="199" t="s">
        <v>360</v>
      </c>
      <c r="D70" s="235"/>
      <c r="E70" s="288"/>
      <c r="F70" s="375"/>
    </row>
    <row r="71" spans="1:6" ht="12" customHeight="1">
      <c r="A71" s="150"/>
      <c r="B71" s="81" t="s">
        <v>402</v>
      </c>
      <c r="C71" s="200" t="s">
        <v>11</v>
      </c>
      <c r="D71" s="236"/>
      <c r="E71" s="499"/>
      <c r="F71" s="43"/>
    </row>
    <row r="72" spans="1:6" ht="12" customHeight="1">
      <c r="A72" s="150"/>
      <c r="B72" s="81" t="s">
        <v>403</v>
      </c>
      <c r="C72" s="213" t="s">
        <v>354</v>
      </c>
      <c r="D72" s="236"/>
      <c r="E72" s="499"/>
      <c r="F72" s="375"/>
    </row>
    <row r="73" spans="1:6" ht="12" customHeight="1">
      <c r="A73" s="150"/>
      <c r="B73" s="81" t="s">
        <v>404</v>
      </c>
      <c r="C73" s="213" t="s">
        <v>12</v>
      </c>
      <c r="D73" s="236"/>
      <c r="E73" s="499"/>
      <c r="F73" s="375"/>
    </row>
    <row r="74" spans="1:6" ht="12" customHeight="1">
      <c r="A74" s="150"/>
      <c r="B74" s="81" t="s">
        <v>405</v>
      </c>
      <c r="C74" s="213" t="s">
        <v>355</v>
      </c>
      <c r="D74" s="236"/>
      <c r="E74" s="499"/>
      <c r="F74" s="375"/>
    </row>
    <row r="75" spans="1:6" ht="12" customHeight="1">
      <c r="A75" s="150"/>
      <c r="B75" s="81" t="s">
        <v>406</v>
      </c>
      <c r="C75" s="201" t="s">
        <v>13</v>
      </c>
      <c r="D75" s="236"/>
      <c r="E75" s="499"/>
      <c r="F75" s="375"/>
    </row>
    <row r="76" spans="1:6" ht="12" customHeight="1">
      <c r="A76" s="150"/>
      <c r="B76" s="81" t="s">
        <v>407</v>
      </c>
      <c r="C76" s="202" t="s">
        <v>14</v>
      </c>
      <c r="D76" s="236"/>
      <c r="E76" s="499"/>
      <c r="F76" s="375"/>
    </row>
    <row r="77" spans="1:6" ht="12" customHeight="1" thickBot="1">
      <c r="A77" s="151"/>
      <c r="B77" s="81" t="s">
        <v>408</v>
      </c>
      <c r="C77" s="203" t="s">
        <v>15</v>
      </c>
      <c r="D77" s="237"/>
      <c r="E77" s="500"/>
      <c r="F77" s="376"/>
    </row>
    <row r="78" spans="1:6" ht="12" customHeight="1" thickBot="1">
      <c r="A78" s="111" t="s">
        <v>62</v>
      </c>
      <c r="B78" s="14"/>
      <c r="C78" s="204" t="s">
        <v>409</v>
      </c>
      <c r="D78" s="229">
        <f>SUM(D79:D81)</f>
        <v>0</v>
      </c>
      <c r="E78" s="292">
        <v>0</v>
      </c>
      <c r="F78" s="377"/>
    </row>
    <row r="79" spans="1:6" s="50" customFormat="1" ht="12" customHeight="1">
      <c r="A79" s="196"/>
      <c r="B79" s="84" t="s">
        <v>159</v>
      </c>
      <c r="C79" s="261" t="s">
        <v>16</v>
      </c>
      <c r="D79" s="280"/>
      <c r="E79" s="488"/>
      <c r="F79" s="381"/>
    </row>
    <row r="80" spans="1:6" ht="12" customHeight="1">
      <c r="A80" s="150"/>
      <c r="B80" s="81" t="s">
        <v>160</v>
      </c>
      <c r="C80" s="209" t="s">
        <v>230</v>
      </c>
      <c r="D80" s="235"/>
      <c r="E80" s="288"/>
      <c r="F80" s="43"/>
    </row>
    <row r="81" spans="1:10" ht="12" customHeight="1">
      <c r="A81" s="150"/>
      <c r="B81" s="81" t="s">
        <v>161</v>
      </c>
      <c r="C81" s="209" t="s">
        <v>313</v>
      </c>
      <c r="D81" s="235"/>
      <c r="E81" s="288"/>
      <c r="F81" s="43"/>
    </row>
    <row r="82" spans="1:10" ht="12" customHeight="1">
      <c r="A82" s="150"/>
      <c r="B82" s="81" t="s">
        <v>162</v>
      </c>
      <c r="C82" s="209" t="s">
        <v>17</v>
      </c>
      <c r="D82" s="235"/>
      <c r="E82" s="288"/>
      <c r="F82" s="43"/>
    </row>
    <row r="83" spans="1:10" ht="12" customHeight="1">
      <c r="A83" s="150"/>
      <c r="B83" s="81" t="s">
        <v>163</v>
      </c>
      <c r="C83" s="213" t="s">
        <v>22</v>
      </c>
      <c r="D83" s="235"/>
      <c r="E83" s="288"/>
      <c r="F83" s="43"/>
    </row>
    <row r="84" spans="1:10" ht="12" customHeight="1">
      <c r="A84" s="150"/>
      <c r="B84" s="81" t="s">
        <v>172</v>
      </c>
      <c r="C84" s="213" t="s">
        <v>21</v>
      </c>
      <c r="D84" s="235"/>
      <c r="E84" s="288"/>
      <c r="F84" s="43"/>
    </row>
    <row r="85" spans="1:10" ht="12" customHeight="1">
      <c r="A85" s="150"/>
      <c r="B85" s="81" t="s">
        <v>174</v>
      </c>
      <c r="C85" s="213" t="s">
        <v>20</v>
      </c>
      <c r="D85" s="235"/>
      <c r="E85" s="288"/>
      <c r="F85" s="43"/>
    </row>
    <row r="86" spans="1:10" s="50" customFormat="1" ht="12" customHeight="1">
      <c r="A86" s="150"/>
      <c r="B86" s="81" t="s">
        <v>231</v>
      </c>
      <c r="C86" s="213" t="s">
        <v>19</v>
      </c>
      <c r="D86" s="235"/>
      <c r="E86" s="288"/>
      <c r="F86" s="43"/>
    </row>
    <row r="87" spans="1:10" ht="18" customHeight="1">
      <c r="A87" s="150"/>
      <c r="B87" s="81" t="s">
        <v>232</v>
      </c>
      <c r="C87" s="213" t="s">
        <v>18</v>
      </c>
      <c r="D87" s="235"/>
      <c r="E87" s="288"/>
      <c r="F87" s="43"/>
      <c r="J87" s="161"/>
    </row>
    <row r="88" spans="1:10" ht="21" customHeight="1">
      <c r="A88" s="150"/>
      <c r="B88" s="81" t="s">
        <v>233</v>
      </c>
      <c r="C88" s="383" t="s">
        <v>23</v>
      </c>
      <c r="D88" s="235"/>
      <c r="E88" s="288"/>
      <c r="F88" s="43"/>
    </row>
    <row r="89" spans="1:10" ht="12" customHeight="1" thickBot="1">
      <c r="A89" s="197"/>
      <c r="B89" s="85" t="s">
        <v>361</v>
      </c>
      <c r="C89" s="265" t="s">
        <v>362</v>
      </c>
      <c r="D89" s="235"/>
      <c r="E89" s="489"/>
      <c r="F89" s="289"/>
    </row>
    <row r="90" spans="1:10" ht="12" customHeight="1" thickBot="1">
      <c r="A90" s="422" t="s">
        <v>63</v>
      </c>
      <c r="B90" s="423"/>
      <c r="C90" s="214" t="s">
        <v>24</v>
      </c>
      <c r="D90" s="238">
        <f>+D91+D92</f>
        <v>0</v>
      </c>
      <c r="E90" s="573">
        <v>0</v>
      </c>
      <c r="F90" s="384"/>
    </row>
    <row r="91" spans="1:10" s="50" customFormat="1" ht="12" customHeight="1">
      <c r="A91" s="196"/>
      <c r="B91" s="84" t="s">
        <v>133</v>
      </c>
      <c r="C91" s="215" t="s">
        <v>107</v>
      </c>
      <c r="D91" s="257"/>
      <c r="E91" s="293"/>
      <c r="F91" s="381"/>
    </row>
    <row r="92" spans="1:10" s="50" customFormat="1" ht="12" customHeight="1" thickBot="1">
      <c r="A92" s="197"/>
      <c r="B92" s="85" t="s">
        <v>134</v>
      </c>
      <c r="C92" s="216" t="s">
        <v>108</v>
      </c>
      <c r="D92" s="226"/>
      <c r="E92" s="503"/>
      <c r="F92" s="289"/>
    </row>
    <row r="93" spans="1:10" s="50" customFormat="1" ht="12" customHeight="1" thickBot="1">
      <c r="A93" s="217" t="s">
        <v>64</v>
      </c>
      <c r="B93" s="218"/>
      <c r="C93" s="207" t="s">
        <v>318</v>
      </c>
      <c r="D93" s="273"/>
      <c r="E93" s="299"/>
      <c r="F93" s="377"/>
    </row>
    <row r="94" spans="1:10" s="50" customFormat="1" ht="12" customHeight="1" thickBot="1">
      <c r="A94" s="111" t="s">
        <v>65</v>
      </c>
      <c r="B94" s="97"/>
      <c r="C94" s="266" t="s">
        <v>272</v>
      </c>
      <c r="D94" s="193"/>
      <c r="E94" s="438"/>
      <c r="F94" s="194"/>
    </row>
    <row r="95" spans="1:10" s="50" customFormat="1" ht="12" customHeight="1" thickBot="1">
      <c r="A95" s="111" t="s">
        <v>66</v>
      </c>
      <c r="B95" s="14"/>
      <c r="C95" s="186" t="s">
        <v>25</v>
      </c>
      <c r="D95" s="239">
        <f>+D63+D78+D90+D93+D94</f>
        <v>3170</v>
      </c>
      <c r="E95" s="501">
        <v>3170</v>
      </c>
      <c r="F95" s="194">
        <v>3559</v>
      </c>
    </row>
    <row r="96" spans="1:10" s="50" customFormat="1" ht="12" customHeight="1" thickBot="1">
      <c r="A96" s="111" t="s">
        <v>67</v>
      </c>
      <c r="B96" s="14"/>
      <c r="C96" s="186" t="s">
        <v>28</v>
      </c>
      <c r="D96" s="192">
        <f>+D97+D98</f>
        <v>0</v>
      </c>
      <c r="E96" s="291">
        <v>0</v>
      </c>
      <c r="F96" s="382"/>
    </row>
    <row r="97" spans="1:6" ht="12.75" customHeight="1">
      <c r="A97" s="149"/>
      <c r="B97" s="81" t="s">
        <v>271</v>
      </c>
      <c r="C97" s="261" t="s">
        <v>27</v>
      </c>
      <c r="D97" s="189"/>
      <c r="E97" s="502"/>
      <c r="F97" s="381"/>
    </row>
    <row r="98" spans="1:6" ht="12" customHeight="1" thickBot="1">
      <c r="A98" s="151"/>
      <c r="B98" s="87" t="s">
        <v>148</v>
      </c>
      <c r="C98" s="262" t="s">
        <v>26</v>
      </c>
      <c r="D98" s="191"/>
      <c r="E98" s="503"/>
      <c r="F98" s="376"/>
    </row>
    <row r="99" spans="1:6" ht="15" customHeight="1" thickBot="1">
      <c r="A99" s="111" t="s">
        <v>68</v>
      </c>
      <c r="B99" s="136"/>
      <c r="C99" s="186" t="s">
        <v>273</v>
      </c>
      <c r="D99" s="240">
        <f>+D95+D96</f>
        <v>3170</v>
      </c>
      <c r="E99" s="440">
        <v>3170</v>
      </c>
      <c r="F99" s="377">
        <v>3559</v>
      </c>
    </row>
    <row r="100" spans="1:6" ht="13.5" thickBot="1">
      <c r="A100" s="267"/>
      <c r="B100" s="268"/>
      <c r="C100" s="268"/>
      <c r="D100" s="269"/>
      <c r="E100" s="269"/>
      <c r="F100" s="378"/>
    </row>
    <row r="101" spans="1:6" ht="15" customHeight="1" thickBot="1">
      <c r="A101" s="155" t="s">
        <v>251</v>
      </c>
      <c r="B101" s="156"/>
      <c r="C101" s="157"/>
      <c r="D101" s="77">
        <v>1</v>
      </c>
      <c r="E101" s="441">
        <v>1</v>
      </c>
      <c r="F101" s="379">
        <v>1</v>
      </c>
    </row>
    <row r="102" spans="1:6" ht="14.25" customHeight="1" thickBot="1">
      <c r="A102" s="155" t="s">
        <v>252</v>
      </c>
      <c r="B102" s="156"/>
      <c r="C102" s="157"/>
      <c r="D102" s="77">
        <v>0</v>
      </c>
      <c r="E102" s="441">
        <v>0</v>
      </c>
      <c r="F102" s="380">
        <v>0</v>
      </c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>
  <dimension ref="A1:K102"/>
  <sheetViews>
    <sheetView zoomScale="115" zoomScaleNormal="100" workbookViewId="0">
      <selection activeCell="C1" sqref="C1"/>
    </sheetView>
  </sheetViews>
  <sheetFormatPr defaultRowHeight="12.75"/>
  <cols>
    <col min="1" max="1" width="9.6640625" style="270" customWidth="1"/>
    <col min="2" max="2" width="9.6640625" style="271" customWidth="1"/>
    <col min="3" max="3" width="63.83203125" style="271" customWidth="1"/>
    <col min="4" max="5" width="11" style="272" customWidth="1"/>
    <col min="6" max="6" width="11.83203125" style="3" customWidth="1"/>
    <col min="7" max="16384" width="9.33203125" style="3"/>
  </cols>
  <sheetData>
    <row r="1" spans="1:6" s="1" customFormat="1" ht="16.5" customHeight="1" thickBot="1">
      <c r="A1" s="113"/>
      <c r="B1" s="114"/>
      <c r="C1" s="833" t="s">
        <v>656</v>
      </c>
      <c r="D1" s="160"/>
    </row>
    <row r="2" spans="1:6" s="46" customFormat="1" ht="25.5" customHeight="1">
      <c r="A2" s="856" t="s">
        <v>270</v>
      </c>
      <c r="B2" s="857"/>
      <c r="C2" s="365" t="s">
        <v>398</v>
      </c>
      <c r="D2" s="366"/>
      <c r="E2" s="366"/>
      <c r="F2" s="366" t="s">
        <v>97</v>
      </c>
    </row>
    <row r="3" spans="1:6" s="46" customFormat="1" ht="16.5" thickBot="1">
      <c r="A3" s="300" t="s">
        <v>246</v>
      </c>
      <c r="B3" s="367"/>
      <c r="C3" s="368" t="s">
        <v>426</v>
      </c>
      <c r="D3" s="369"/>
      <c r="E3" s="369"/>
      <c r="F3" s="369">
        <v>17</v>
      </c>
    </row>
    <row r="4" spans="1:6" s="47" customFormat="1" ht="15.95" customHeight="1" thickBot="1">
      <c r="A4" s="370"/>
      <c r="B4" s="370"/>
      <c r="C4" s="370"/>
      <c r="D4" s="311"/>
      <c r="E4" s="311"/>
      <c r="F4" s="311" t="s">
        <v>98</v>
      </c>
    </row>
    <row r="5" spans="1:6" ht="40.5" customHeight="1" thickBot="1">
      <c r="A5" s="860" t="s">
        <v>248</v>
      </c>
      <c r="B5" s="861"/>
      <c r="C5" s="363" t="s">
        <v>99</v>
      </c>
      <c r="D5" s="364" t="s">
        <v>100</v>
      </c>
      <c r="E5" s="303" t="s">
        <v>491</v>
      </c>
      <c r="F5" s="304" t="s">
        <v>492</v>
      </c>
    </row>
    <row r="6" spans="1:6" s="41" customFormat="1" ht="12.95" customHeight="1" thickBot="1">
      <c r="A6" s="106">
        <v>1</v>
      </c>
      <c r="B6" s="107">
        <v>2</v>
      </c>
      <c r="C6" s="107">
        <v>3</v>
      </c>
      <c r="D6" s="108">
        <v>4</v>
      </c>
      <c r="E6" s="108">
        <v>5</v>
      </c>
      <c r="F6" s="108">
        <v>6</v>
      </c>
    </row>
    <row r="7" spans="1:6" s="41" customFormat="1" ht="15.95" customHeight="1" thickBot="1">
      <c r="A7" s="122"/>
      <c r="B7" s="123"/>
      <c r="C7" s="123" t="s">
        <v>101</v>
      </c>
      <c r="D7" s="222"/>
      <c r="E7" s="282"/>
      <c r="F7" s="282"/>
    </row>
    <row r="8" spans="1:6" s="41" customFormat="1" ht="12" customHeight="1" thickBot="1">
      <c r="A8" s="106" t="s">
        <v>61</v>
      </c>
      <c r="B8" s="125"/>
      <c r="C8" s="186" t="s">
        <v>249</v>
      </c>
      <c r="D8" s="192">
        <f>+D9+D14</f>
        <v>0</v>
      </c>
      <c r="E8" s="192"/>
      <c r="F8" s="192"/>
    </row>
    <row r="9" spans="1:6" s="48" customFormat="1" ht="12" customHeight="1" thickBot="1">
      <c r="A9" s="106" t="s">
        <v>62</v>
      </c>
      <c r="B9" s="125"/>
      <c r="C9" s="207" t="s">
        <v>3</v>
      </c>
      <c r="D9" s="192">
        <f>SUM(D10:D13)</f>
        <v>0</v>
      </c>
      <c r="E9" s="192"/>
      <c r="F9" s="192"/>
    </row>
    <row r="10" spans="1:6" s="49" customFormat="1" ht="12" customHeight="1">
      <c r="A10" s="127"/>
      <c r="B10" s="128" t="s">
        <v>159</v>
      </c>
      <c r="C10" s="208" t="s">
        <v>103</v>
      </c>
      <c r="D10" s="190"/>
      <c r="E10" s="190"/>
      <c r="F10" s="190"/>
    </row>
    <row r="11" spans="1:6" s="49" customFormat="1" ht="12" customHeight="1">
      <c r="A11" s="127"/>
      <c r="B11" s="128" t="s">
        <v>160</v>
      </c>
      <c r="C11" s="209" t="s">
        <v>132</v>
      </c>
      <c r="D11" s="190"/>
      <c r="E11" s="190"/>
      <c r="F11" s="190"/>
    </row>
    <row r="12" spans="1:6" s="49" customFormat="1" ht="12" customHeight="1">
      <c r="A12" s="127"/>
      <c r="B12" s="128" t="s">
        <v>161</v>
      </c>
      <c r="C12" s="209" t="s">
        <v>188</v>
      </c>
      <c r="D12" s="190"/>
      <c r="E12" s="190"/>
      <c r="F12" s="190"/>
    </row>
    <row r="13" spans="1:6" s="49" customFormat="1" ht="12" customHeight="1" thickBot="1">
      <c r="A13" s="127"/>
      <c r="B13" s="128" t="s">
        <v>162</v>
      </c>
      <c r="C13" s="210" t="s">
        <v>189</v>
      </c>
      <c r="D13" s="190"/>
      <c r="E13" s="190"/>
      <c r="F13" s="190"/>
    </row>
    <row r="14" spans="1:6" s="48" customFormat="1" ht="12" customHeight="1" thickBot="1">
      <c r="A14" s="106" t="s">
        <v>63</v>
      </c>
      <c r="B14" s="125"/>
      <c r="C14" s="207" t="s">
        <v>190</v>
      </c>
      <c r="D14" s="192">
        <f>SUM(D15:D22)</f>
        <v>0</v>
      </c>
      <c r="E14" s="192"/>
      <c r="F14" s="192"/>
    </row>
    <row r="15" spans="1:6" s="48" customFormat="1" ht="12" customHeight="1">
      <c r="A15" s="129"/>
      <c r="B15" s="128" t="s">
        <v>133</v>
      </c>
      <c r="C15" s="208" t="s">
        <v>195</v>
      </c>
      <c r="D15" s="223"/>
      <c r="E15" s="223"/>
      <c r="F15" s="223"/>
    </row>
    <row r="16" spans="1:6" s="48" customFormat="1" ht="12" customHeight="1">
      <c r="A16" s="127"/>
      <c r="B16" s="128" t="s">
        <v>134</v>
      </c>
      <c r="C16" s="209" t="s">
        <v>196</v>
      </c>
      <c r="D16" s="190"/>
      <c r="E16" s="190"/>
      <c r="F16" s="190"/>
    </row>
    <row r="17" spans="1:6" s="48" customFormat="1" ht="12" customHeight="1">
      <c r="A17" s="127"/>
      <c r="B17" s="128" t="s">
        <v>135</v>
      </c>
      <c r="C17" s="209" t="s">
        <v>197</v>
      </c>
      <c r="D17" s="190"/>
      <c r="E17" s="190"/>
      <c r="F17" s="190"/>
    </row>
    <row r="18" spans="1:6" s="48" customFormat="1" ht="12" customHeight="1">
      <c r="A18" s="127"/>
      <c r="B18" s="128" t="s">
        <v>136</v>
      </c>
      <c r="C18" s="209" t="s">
        <v>198</v>
      </c>
      <c r="D18" s="190"/>
      <c r="E18" s="190"/>
      <c r="F18" s="190"/>
    </row>
    <row r="19" spans="1:6" s="48" customFormat="1" ht="12" customHeight="1">
      <c r="A19" s="127"/>
      <c r="B19" s="128" t="s">
        <v>191</v>
      </c>
      <c r="C19" s="209" t="s">
        <v>199</v>
      </c>
      <c r="D19" s="190"/>
      <c r="E19" s="190"/>
      <c r="F19" s="190"/>
    </row>
    <row r="20" spans="1:6" s="48" customFormat="1" ht="12" customHeight="1">
      <c r="A20" s="130"/>
      <c r="B20" s="128" t="s">
        <v>192</v>
      </c>
      <c r="C20" s="209" t="s">
        <v>276</v>
      </c>
      <c r="D20" s="224"/>
      <c r="E20" s="224"/>
      <c r="F20" s="224"/>
    </row>
    <row r="21" spans="1:6" s="49" customFormat="1" ht="12" customHeight="1">
      <c r="A21" s="127"/>
      <c r="B21" s="128" t="s">
        <v>193</v>
      </c>
      <c r="C21" s="209" t="s">
        <v>201</v>
      </c>
      <c r="D21" s="190"/>
      <c r="E21" s="190"/>
      <c r="F21" s="190"/>
    </row>
    <row r="22" spans="1:6" s="49" customFormat="1" ht="12" customHeight="1" thickBot="1">
      <c r="A22" s="131"/>
      <c r="B22" s="132" t="s">
        <v>194</v>
      </c>
      <c r="C22" s="210" t="s">
        <v>202</v>
      </c>
      <c r="D22" s="191"/>
      <c r="E22" s="191"/>
      <c r="F22" s="191"/>
    </row>
    <row r="23" spans="1:6" s="49" customFormat="1" ht="12" customHeight="1" thickBot="1">
      <c r="A23" s="106" t="s">
        <v>64</v>
      </c>
      <c r="B23" s="133"/>
      <c r="C23" s="207" t="s">
        <v>277</v>
      </c>
      <c r="D23" s="193"/>
      <c r="E23" s="193"/>
      <c r="F23" s="193"/>
    </row>
    <row r="24" spans="1:6" s="48" customFormat="1" ht="12" customHeight="1" thickBot="1">
      <c r="A24" s="106" t="s">
        <v>65</v>
      </c>
      <c r="B24" s="125"/>
      <c r="C24" s="207" t="s">
        <v>4</v>
      </c>
      <c r="D24" s="192">
        <f>D25</f>
        <v>0</v>
      </c>
      <c r="E24" s="192"/>
      <c r="F24" s="192"/>
    </row>
    <row r="25" spans="1:6" s="49" customFormat="1" ht="12" customHeight="1">
      <c r="A25" s="127"/>
      <c r="B25" s="128" t="s">
        <v>137</v>
      </c>
      <c r="C25" s="208" t="s">
        <v>5</v>
      </c>
      <c r="D25" s="44"/>
      <c r="E25" s="44"/>
      <c r="F25" s="44"/>
    </row>
    <row r="26" spans="1:6" s="49" customFormat="1" ht="12" customHeight="1">
      <c r="A26" s="127"/>
      <c r="B26" s="128" t="s">
        <v>138</v>
      </c>
      <c r="C26" s="209" t="s">
        <v>212</v>
      </c>
      <c r="D26" s="44"/>
      <c r="E26" s="44"/>
      <c r="F26" s="44"/>
    </row>
    <row r="27" spans="1:6" s="49" customFormat="1" ht="12" customHeight="1">
      <c r="A27" s="127"/>
      <c r="B27" s="128" t="s">
        <v>139</v>
      </c>
      <c r="C27" s="209" t="s">
        <v>142</v>
      </c>
      <c r="D27" s="44"/>
      <c r="E27" s="44"/>
      <c r="F27" s="44"/>
    </row>
    <row r="28" spans="1:6" s="49" customFormat="1" ht="12" customHeight="1">
      <c r="A28" s="127"/>
      <c r="B28" s="128" t="s">
        <v>205</v>
      </c>
      <c r="C28" s="209" t="s">
        <v>213</v>
      </c>
      <c r="D28" s="44"/>
      <c r="E28" s="44"/>
      <c r="F28" s="44"/>
    </row>
    <row r="29" spans="1:6" s="49" customFormat="1" ht="12" customHeight="1">
      <c r="A29" s="127"/>
      <c r="B29" s="128" t="s">
        <v>206</v>
      </c>
      <c r="C29" s="209" t="s">
        <v>214</v>
      </c>
      <c r="D29" s="44"/>
      <c r="E29" s="44"/>
      <c r="F29" s="44"/>
    </row>
    <row r="30" spans="1:6" s="49" customFormat="1" ht="12" customHeight="1">
      <c r="A30" s="127"/>
      <c r="B30" s="128" t="s">
        <v>207</v>
      </c>
      <c r="C30" s="209" t="s">
        <v>215</v>
      </c>
      <c r="D30" s="44"/>
      <c r="E30" s="44"/>
      <c r="F30" s="44"/>
    </row>
    <row r="31" spans="1:6" s="49" customFormat="1" ht="12" customHeight="1">
      <c r="A31" s="127"/>
      <c r="B31" s="128" t="s">
        <v>208</v>
      </c>
      <c r="C31" s="209" t="s">
        <v>278</v>
      </c>
      <c r="D31" s="44"/>
      <c r="E31" s="44"/>
      <c r="F31" s="44"/>
    </row>
    <row r="32" spans="1:6" s="49" customFormat="1" ht="12" customHeight="1" thickBot="1">
      <c r="A32" s="131"/>
      <c r="B32" s="132" t="s">
        <v>209</v>
      </c>
      <c r="C32" s="211" t="s">
        <v>250</v>
      </c>
      <c r="D32" s="225"/>
      <c r="E32" s="225"/>
      <c r="F32" s="225"/>
    </row>
    <row r="33" spans="1:6" s="49" customFormat="1" ht="12" customHeight="1" thickBot="1">
      <c r="A33" s="111" t="s">
        <v>66</v>
      </c>
      <c r="B33" s="78"/>
      <c r="C33" s="186" t="s">
        <v>352</v>
      </c>
      <c r="D33" s="192">
        <f>+D34+D40</f>
        <v>122</v>
      </c>
      <c r="E33" s="192">
        <v>122</v>
      </c>
      <c r="F33" s="192">
        <v>152</v>
      </c>
    </row>
    <row r="34" spans="1:6" s="49" customFormat="1" ht="12" customHeight="1">
      <c r="A34" s="129"/>
      <c r="B34" s="84" t="s">
        <v>140</v>
      </c>
      <c r="C34" s="260" t="s">
        <v>343</v>
      </c>
      <c r="D34" s="243">
        <f>SUM(D35:D39)</f>
        <v>122</v>
      </c>
      <c r="E34" s="243">
        <v>122</v>
      </c>
      <c r="F34" s="243">
        <v>152</v>
      </c>
    </row>
    <row r="35" spans="1:6" s="49" customFormat="1" ht="12" customHeight="1">
      <c r="A35" s="127"/>
      <c r="B35" s="81" t="s">
        <v>143</v>
      </c>
      <c r="C35" s="209" t="s">
        <v>279</v>
      </c>
      <c r="D35" s="190">
        <v>122</v>
      </c>
      <c r="E35" s="190">
        <v>122</v>
      </c>
      <c r="F35" s="190">
        <v>152</v>
      </c>
    </row>
    <row r="36" spans="1:6" s="49" customFormat="1" ht="12" customHeight="1">
      <c r="A36" s="127"/>
      <c r="B36" s="81" t="s">
        <v>144</v>
      </c>
      <c r="C36" s="209" t="s">
        <v>280</v>
      </c>
      <c r="D36" s="190"/>
      <c r="E36" s="190"/>
      <c r="F36" s="190"/>
    </row>
    <row r="37" spans="1:6" s="49" customFormat="1" ht="12" customHeight="1">
      <c r="A37" s="127"/>
      <c r="B37" s="81" t="s">
        <v>145</v>
      </c>
      <c r="C37" s="209" t="s">
        <v>281</v>
      </c>
      <c r="D37" s="190"/>
      <c r="E37" s="190"/>
      <c r="F37" s="190"/>
    </row>
    <row r="38" spans="1:6" s="49" customFormat="1" ht="12" customHeight="1">
      <c r="A38" s="127"/>
      <c r="B38" s="81" t="s">
        <v>146</v>
      </c>
      <c r="C38" s="209" t="s">
        <v>282</v>
      </c>
      <c r="D38" s="190"/>
      <c r="E38" s="190"/>
      <c r="F38" s="190"/>
    </row>
    <row r="39" spans="1:6" s="49" customFormat="1" ht="12" customHeight="1">
      <c r="A39" s="127"/>
      <c r="B39" s="81" t="s">
        <v>217</v>
      </c>
      <c r="C39" s="209" t="s">
        <v>344</v>
      </c>
      <c r="D39" s="190"/>
      <c r="E39" s="190"/>
      <c r="F39" s="190"/>
    </row>
    <row r="40" spans="1:6" s="49" customFormat="1" ht="12" customHeight="1">
      <c r="A40" s="127"/>
      <c r="B40" s="81" t="s">
        <v>141</v>
      </c>
      <c r="C40" s="212" t="s">
        <v>345</v>
      </c>
      <c r="D40" s="242">
        <f>SUM(D41:D45)</f>
        <v>0</v>
      </c>
      <c r="E40" s="242">
        <v>0</v>
      </c>
      <c r="F40" s="242"/>
    </row>
    <row r="41" spans="1:6" s="49" customFormat="1" ht="12" customHeight="1">
      <c r="A41" s="127"/>
      <c r="B41" s="81" t="s">
        <v>149</v>
      </c>
      <c r="C41" s="209" t="s">
        <v>279</v>
      </c>
      <c r="D41" s="190"/>
      <c r="E41" s="190"/>
      <c r="F41" s="190"/>
    </row>
    <row r="42" spans="1:6" s="49" customFormat="1" ht="12" customHeight="1">
      <c r="A42" s="127"/>
      <c r="B42" s="81" t="s">
        <v>150</v>
      </c>
      <c r="C42" s="209" t="s">
        <v>280</v>
      </c>
      <c r="D42" s="190"/>
      <c r="E42" s="190"/>
      <c r="F42" s="190"/>
    </row>
    <row r="43" spans="1:6" s="49" customFormat="1" ht="12" customHeight="1">
      <c r="A43" s="127"/>
      <c r="B43" s="81" t="s">
        <v>151</v>
      </c>
      <c r="C43" s="209" t="s">
        <v>281</v>
      </c>
      <c r="D43" s="190"/>
      <c r="E43" s="190"/>
      <c r="F43" s="190"/>
    </row>
    <row r="44" spans="1:6" s="49" customFormat="1" ht="12" customHeight="1">
      <c r="A44" s="127"/>
      <c r="B44" s="81" t="s">
        <v>152</v>
      </c>
      <c r="C44" s="209" t="s">
        <v>282</v>
      </c>
      <c r="D44" s="190"/>
      <c r="E44" s="190"/>
      <c r="F44" s="190"/>
    </row>
    <row r="45" spans="1:6" s="49" customFormat="1" ht="12" customHeight="1" thickBot="1">
      <c r="A45" s="134"/>
      <c r="B45" s="85" t="s">
        <v>218</v>
      </c>
      <c r="C45" s="210" t="s">
        <v>346</v>
      </c>
      <c r="D45" s="226"/>
      <c r="E45" s="226"/>
      <c r="F45" s="226"/>
    </row>
    <row r="46" spans="1:6" s="48" customFormat="1" ht="12" customHeight="1" thickBot="1">
      <c r="A46" s="111" t="s">
        <v>67</v>
      </c>
      <c r="B46" s="125"/>
      <c r="C46" s="207" t="s">
        <v>283</v>
      </c>
      <c r="D46" s="192">
        <f>+D47+D48</f>
        <v>0</v>
      </c>
      <c r="E46" s="192">
        <v>0</v>
      </c>
      <c r="F46" s="192"/>
    </row>
    <row r="47" spans="1:6" s="49" customFormat="1" ht="12" customHeight="1">
      <c r="A47" s="127"/>
      <c r="B47" s="81" t="s">
        <v>147</v>
      </c>
      <c r="C47" s="208" t="s">
        <v>180</v>
      </c>
      <c r="D47" s="190"/>
      <c r="E47" s="190"/>
      <c r="F47" s="190"/>
    </row>
    <row r="48" spans="1:6" s="49" customFormat="1" ht="12" customHeight="1" thickBot="1">
      <c r="A48" s="127"/>
      <c r="B48" s="81" t="s">
        <v>148</v>
      </c>
      <c r="C48" s="210" t="s">
        <v>7</v>
      </c>
      <c r="D48" s="190"/>
      <c r="E48" s="190"/>
      <c r="F48" s="190"/>
    </row>
    <row r="49" spans="1:6" s="49" customFormat="1" ht="12" customHeight="1" thickBot="1">
      <c r="A49" s="106" t="s">
        <v>68</v>
      </c>
      <c r="B49" s="125"/>
      <c r="C49" s="207" t="s">
        <v>6</v>
      </c>
      <c r="D49" s="192">
        <f>+D50+D51+D53+D52</f>
        <v>0</v>
      </c>
      <c r="E49" s="192">
        <v>0</v>
      </c>
      <c r="F49" s="192"/>
    </row>
    <row r="50" spans="1:6" s="49" customFormat="1" ht="12" customHeight="1">
      <c r="A50" s="135"/>
      <c r="B50" s="81" t="s">
        <v>222</v>
      </c>
      <c r="C50" s="208" t="s">
        <v>220</v>
      </c>
      <c r="D50" s="189"/>
      <c r="E50" s="189"/>
      <c r="F50" s="189"/>
    </row>
    <row r="51" spans="1:6" s="49" customFormat="1" ht="12" customHeight="1">
      <c r="A51" s="135"/>
      <c r="B51" s="81" t="s">
        <v>223</v>
      </c>
      <c r="C51" s="209" t="s">
        <v>221</v>
      </c>
      <c r="D51" s="189"/>
      <c r="E51" s="189"/>
      <c r="F51" s="189"/>
    </row>
    <row r="52" spans="1:6" s="49" customFormat="1" ht="12" customHeight="1">
      <c r="A52" s="135"/>
      <c r="B52" s="81" t="s">
        <v>332</v>
      </c>
      <c r="C52" s="211" t="s">
        <v>357</v>
      </c>
      <c r="D52" s="189"/>
      <c r="E52" s="189"/>
      <c r="F52" s="189"/>
    </row>
    <row r="53" spans="1:6" s="49" customFormat="1" ht="12" customHeight="1" thickBot="1">
      <c r="A53" s="127"/>
      <c r="B53" s="81" t="s">
        <v>356</v>
      </c>
      <c r="C53" s="211" t="s">
        <v>285</v>
      </c>
      <c r="D53" s="190"/>
      <c r="E53" s="190"/>
      <c r="F53" s="190"/>
    </row>
    <row r="54" spans="1:6" s="49" customFormat="1" ht="12" customHeight="1" thickBot="1">
      <c r="A54" s="111" t="s">
        <v>69</v>
      </c>
      <c r="B54" s="136"/>
      <c r="C54" s="186" t="s">
        <v>286</v>
      </c>
      <c r="D54" s="227"/>
      <c r="E54" s="227"/>
      <c r="F54" s="227"/>
    </row>
    <row r="55" spans="1:6" s="48" customFormat="1" ht="12" customHeight="1" thickBot="1">
      <c r="A55" s="137" t="s">
        <v>70</v>
      </c>
      <c r="B55" s="138"/>
      <c r="C55" s="186" t="s">
        <v>353</v>
      </c>
      <c r="D55" s="228">
        <f>+D9+D14+D23+D24+D33+D46+D49+D54</f>
        <v>122</v>
      </c>
      <c r="E55" s="228">
        <v>122</v>
      </c>
      <c r="F55" s="228">
        <v>152</v>
      </c>
    </row>
    <row r="56" spans="1:6" s="48" customFormat="1" ht="12" customHeight="1" thickBot="1">
      <c r="A56" s="106" t="s">
        <v>71</v>
      </c>
      <c r="B56" s="86"/>
      <c r="C56" s="186" t="s">
        <v>288</v>
      </c>
      <c r="D56" s="229">
        <f>+D57+D58</f>
        <v>0</v>
      </c>
      <c r="E56" s="229">
        <v>0</v>
      </c>
      <c r="F56" s="229"/>
    </row>
    <row r="57" spans="1:6" s="48" customFormat="1" ht="12" customHeight="1">
      <c r="A57" s="129"/>
      <c r="B57" s="84" t="s">
        <v>182</v>
      </c>
      <c r="C57" s="261" t="s">
        <v>8</v>
      </c>
      <c r="D57" s="230"/>
      <c r="E57" s="230"/>
      <c r="F57" s="230"/>
    </row>
    <row r="58" spans="1:6" s="48" customFormat="1" ht="12" customHeight="1" thickBot="1">
      <c r="A58" s="134"/>
      <c r="B58" s="85" t="s">
        <v>183</v>
      </c>
      <c r="C58" s="262" t="s">
        <v>9</v>
      </c>
      <c r="D58" s="45"/>
      <c r="E58" s="45"/>
      <c r="F58" s="45"/>
    </row>
    <row r="59" spans="1:6" s="49" customFormat="1" ht="12" customHeight="1" thickBot="1">
      <c r="A59" s="139" t="s">
        <v>72</v>
      </c>
      <c r="B59" s="263"/>
      <c r="C59" s="264" t="s">
        <v>10</v>
      </c>
      <c r="D59" s="192">
        <f>+D55+D56</f>
        <v>122</v>
      </c>
      <c r="E59" s="192">
        <v>122</v>
      </c>
      <c r="F59" s="193">
        <v>152</v>
      </c>
    </row>
    <row r="60" spans="1:6" s="49" customFormat="1" ht="15" customHeight="1">
      <c r="A60" s="142"/>
      <c r="B60" s="142"/>
      <c r="C60" s="143"/>
      <c r="D60" s="231"/>
      <c r="E60" s="231"/>
      <c r="F60" s="290"/>
    </row>
    <row r="61" spans="1:6" ht="13.5" thickBot="1">
      <c r="A61" s="144"/>
      <c r="B61" s="145"/>
      <c r="C61" s="145"/>
      <c r="D61" s="232"/>
      <c r="E61" s="232"/>
      <c r="F61" s="231"/>
    </row>
    <row r="62" spans="1:6" s="41" customFormat="1" ht="16.5" customHeight="1" thickBot="1">
      <c r="A62" s="146"/>
      <c r="B62" s="147"/>
      <c r="C62" s="148" t="s">
        <v>105</v>
      </c>
      <c r="D62" s="233"/>
      <c r="E62" s="389"/>
      <c r="F62" s="374"/>
    </row>
    <row r="63" spans="1:6" s="50" customFormat="1" ht="12" customHeight="1" thickBot="1">
      <c r="A63" s="111" t="s">
        <v>61</v>
      </c>
      <c r="B63" s="14"/>
      <c r="C63" s="78" t="s">
        <v>29</v>
      </c>
      <c r="D63" s="192">
        <f>SUM(D64:D69)</f>
        <v>184</v>
      </c>
      <c r="E63" s="291">
        <v>184</v>
      </c>
      <c r="F63" s="379">
        <v>184</v>
      </c>
    </row>
    <row r="64" spans="1:6" ht="12" customHeight="1">
      <c r="A64" s="149"/>
      <c r="B64" s="83" t="s">
        <v>153</v>
      </c>
      <c r="C64" s="198" t="s">
        <v>92</v>
      </c>
      <c r="D64" s="234"/>
      <c r="E64" s="498"/>
      <c r="F64" s="403"/>
    </row>
    <row r="65" spans="1:6" ht="12" customHeight="1">
      <c r="A65" s="150"/>
      <c r="B65" s="81" t="s">
        <v>154</v>
      </c>
      <c r="C65" s="199" t="s">
        <v>226</v>
      </c>
      <c r="D65" s="235"/>
      <c r="E65" s="288"/>
      <c r="F65" s="375"/>
    </row>
    <row r="66" spans="1:6" ht="12" customHeight="1">
      <c r="A66" s="150"/>
      <c r="B66" s="81" t="s">
        <v>155</v>
      </c>
      <c r="C66" s="199" t="s">
        <v>179</v>
      </c>
      <c r="D66" s="236">
        <v>184</v>
      </c>
      <c r="E66" s="499">
        <v>184</v>
      </c>
      <c r="F66" s="43">
        <v>184</v>
      </c>
    </row>
    <row r="67" spans="1:6" ht="12" customHeight="1">
      <c r="A67" s="150"/>
      <c r="B67" s="81" t="s">
        <v>156</v>
      </c>
      <c r="C67" s="199" t="s">
        <v>400</v>
      </c>
      <c r="D67" s="236"/>
      <c r="E67" s="499"/>
      <c r="F67" s="375"/>
    </row>
    <row r="68" spans="1:6" ht="12" customHeight="1">
      <c r="A68" s="150"/>
      <c r="B68" s="81" t="s">
        <v>181</v>
      </c>
      <c r="C68" s="199" t="s">
        <v>227</v>
      </c>
      <c r="D68" s="236"/>
      <c r="E68" s="499"/>
      <c r="F68" s="375"/>
    </row>
    <row r="69" spans="1:6" ht="12" customHeight="1">
      <c r="A69" s="150"/>
      <c r="B69" s="81" t="s">
        <v>391</v>
      </c>
      <c r="C69" s="199" t="s">
        <v>228</v>
      </c>
      <c r="D69" s="236"/>
      <c r="E69" s="499"/>
      <c r="F69" s="375"/>
    </row>
    <row r="70" spans="1:6" ht="12" customHeight="1">
      <c r="A70" s="150"/>
      <c r="B70" s="81" t="s">
        <v>401</v>
      </c>
      <c r="C70" s="199" t="s">
        <v>360</v>
      </c>
      <c r="D70" s="235"/>
      <c r="E70" s="288"/>
      <c r="F70" s="375"/>
    </row>
    <row r="71" spans="1:6" ht="12" customHeight="1">
      <c r="A71" s="150"/>
      <c r="B71" s="81" t="s">
        <v>402</v>
      </c>
      <c r="C71" s="200" t="s">
        <v>11</v>
      </c>
      <c r="D71" s="236"/>
      <c r="E71" s="499"/>
      <c r="F71" s="43"/>
    </row>
    <row r="72" spans="1:6" ht="12" customHeight="1">
      <c r="A72" s="150"/>
      <c r="B72" s="81" t="s">
        <v>403</v>
      </c>
      <c r="C72" s="213" t="s">
        <v>354</v>
      </c>
      <c r="D72" s="236"/>
      <c r="E72" s="499"/>
      <c r="F72" s="375"/>
    </row>
    <row r="73" spans="1:6" ht="12" customHeight="1">
      <c r="A73" s="150"/>
      <c r="B73" s="81" t="s">
        <v>404</v>
      </c>
      <c r="C73" s="213" t="s">
        <v>12</v>
      </c>
      <c r="D73" s="236"/>
      <c r="E73" s="499"/>
      <c r="F73" s="375"/>
    </row>
    <row r="74" spans="1:6" ht="12" customHeight="1">
      <c r="A74" s="150"/>
      <c r="B74" s="81" t="s">
        <v>405</v>
      </c>
      <c r="C74" s="213" t="s">
        <v>355</v>
      </c>
      <c r="D74" s="236"/>
      <c r="E74" s="499"/>
      <c r="F74" s="375"/>
    </row>
    <row r="75" spans="1:6" ht="12" customHeight="1">
      <c r="A75" s="150"/>
      <c r="B75" s="81" t="s">
        <v>406</v>
      </c>
      <c r="C75" s="201" t="s">
        <v>13</v>
      </c>
      <c r="D75" s="236"/>
      <c r="E75" s="499"/>
      <c r="F75" s="375"/>
    </row>
    <row r="76" spans="1:6" ht="12" customHeight="1">
      <c r="A76" s="150"/>
      <c r="B76" s="81" t="s">
        <v>407</v>
      </c>
      <c r="C76" s="202" t="s">
        <v>14</v>
      </c>
      <c r="D76" s="236"/>
      <c r="E76" s="499"/>
      <c r="F76" s="375"/>
    </row>
    <row r="77" spans="1:6" ht="12" customHeight="1" thickBot="1">
      <c r="A77" s="151"/>
      <c r="B77" s="81" t="s">
        <v>408</v>
      </c>
      <c r="C77" s="203" t="s">
        <v>15</v>
      </c>
      <c r="D77" s="237"/>
      <c r="E77" s="500"/>
      <c r="F77" s="376"/>
    </row>
    <row r="78" spans="1:6" ht="12" customHeight="1" thickBot="1">
      <c r="A78" s="111" t="s">
        <v>62</v>
      </c>
      <c r="B78" s="14"/>
      <c r="C78" s="204" t="s">
        <v>409</v>
      </c>
      <c r="D78" s="229">
        <f>SUM(D79:D81)</f>
        <v>0</v>
      </c>
      <c r="E78" s="292">
        <v>0</v>
      </c>
      <c r="F78" s="377"/>
    </row>
    <row r="79" spans="1:6" s="50" customFormat="1" ht="12" customHeight="1">
      <c r="A79" s="196"/>
      <c r="B79" s="84" t="s">
        <v>159</v>
      </c>
      <c r="C79" s="261" t="s">
        <v>16</v>
      </c>
      <c r="D79" s="280"/>
      <c r="E79" s="488"/>
      <c r="F79" s="381"/>
    </row>
    <row r="80" spans="1:6" ht="12" customHeight="1">
      <c r="A80" s="150"/>
      <c r="B80" s="81" t="s">
        <v>160</v>
      </c>
      <c r="C80" s="209" t="s">
        <v>230</v>
      </c>
      <c r="D80" s="235"/>
      <c r="E80" s="288"/>
      <c r="F80" s="43"/>
    </row>
    <row r="81" spans="1:11" ht="12" customHeight="1">
      <c r="A81" s="150"/>
      <c r="B81" s="81" t="s">
        <v>161</v>
      </c>
      <c r="C81" s="209" t="s">
        <v>313</v>
      </c>
      <c r="D81" s="235"/>
      <c r="E81" s="288"/>
      <c r="F81" s="43"/>
    </row>
    <row r="82" spans="1:11" ht="12" customHeight="1">
      <c r="A82" s="150"/>
      <c r="B82" s="81" t="s">
        <v>162</v>
      </c>
      <c r="C82" s="209" t="s">
        <v>17</v>
      </c>
      <c r="D82" s="235"/>
      <c r="E82" s="288"/>
      <c r="F82" s="43"/>
    </row>
    <row r="83" spans="1:11" ht="12" customHeight="1">
      <c r="A83" s="150"/>
      <c r="B83" s="81" t="s">
        <v>163</v>
      </c>
      <c r="C83" s="213" t="s">
        <v>22</v>
      </c>
      <c r="D83" s="235"/>
      <c r="E83" s="288"/>
      <c r="F83" s="43"/>
    </row>
    <row r="84" spans="1:11" ht="12" customHeight="1">
      <c r="A84" s="150"/>
      <c r="B84" s="81" t="s">
        <v>172</v>
      </c>
      <c r="C84" s="213" t="s">
        <v>21</v>
      </c>
      <c r="D84" s="235"/>
      <c r="E84" s="288"/>
      <c r="F84" s="43"/>
    </row>
    <row r="85" spans="1:11" ht="12" customHeight="1">
      <c r="A85" s="150"/>
      <c r="B85" s="81" t="s">
        <v>174</v>
      </c>
      <c r="C85" s="213" t="s">
        <v>20</v>
      </c>
      <c r="D85" s="235"/>
      <c r="E85" s="288"/>
      <c r="F85" s="43"/>
    </row>
    <row r="86" spans="1:11" s="50" customFormat="1" ht="12" customHeight="1">
      <c r="A86" s="150"/>
      <c r="B86" s="81" t="s">
        <v>231</v>
      </c>
      <c r="C86" s="213" t="s">
        <v>19</v>
      </c>
      <c r="D86" s="235"/>
      <c r="E86" s="288"/>
      <c r="F86" s="43"/>
    </row>
    <row r="87" spans="1:11" ht="24" customHeight="1">
      <c r="A87" s="150"/>
      <c r="B87" s="81" t="s">
        <v>232</v>
      </c>
      <c r="C87" s="213" t="s">
        <v>18</v>
      </c>
      <c r="D87" s="235"/>
      <c r="E87" s="288"/>
      <c r="F87" s="43"/>
      <c r="K87" s="161"/>
    </row>
    <row r="88" spans="1:11" ht="21" customHeight="1">
      <c r="A88" s="150"/>
      <c r="B88" s="81" t="s">
        <v>233</v>
      </c>
      <c r="C88" s="383" t="s">
        <v>23</v>
      </c>
      <c r="D88" s="235"/>
      <c r="E88" s="288"/>
      <c r="F88" s="43"/>
    </row>
    <row r="89" spans="1:11" ht="12" customHeight="1" thickBot="1">
      <c r="A89" s="197"/>
      <c r="B89" s="85" t="s">
        <v>361</v>
      </c>
      <c r="C89" s="265" t="s">
        <v>362</v>
      </c>
      <c r="D89" s="235"/>
      <c r="E89" s="489"/>
      <c r="F89" s="289"/>
    </row>
    <row r="90" spans="1:11" ht="12" customHeight="1" thickBot="1">
      <c r="A90" s="422" t="s">
        <v>63</v>
      </c>
      <c r="B90" s="423"/>
      <c r="C90" s="214" t="s">
        <v>24</v>
      </c>
      <c r="D90" s="238">
        <f>+D91+D92</f>
        <v>0</v>
      </c>
      <c r="E90" s="832">
        <v>0</v>
      </c>
      <c r="F90" s="384"/>
    </row>
    <row r="91" spans="1:11" s="50" customFormat="1" ht="12" customHeight="1">
      <c r="A91" s="196"/>
      <c r="B91" s="84" t="s">
        <v>133</v>
      </c>
      <c r="C91" s="215" t="s">
        <v>107</v>
      </c>
      <c r="D91" s="257"/>
      <c r="E91" s="293"/>
      <c r="F91" s="381"/>
    </row>
    <row r="92" spans="1:11" s="50" customFormat="1" ht="12" customHeight="1" thickBot="1">
      <c r="A92" s="197"/>
      <c r="B92" s="85" t="s">
        <v>134</v>
      </c>
      <c r="C92" s="216" t="s">
        <v>108</v>
      </c>
      <c r="D92" s="226"/>
      <c r="E92" s="831"/>
      <c r="F92" s="289"/>
    </row>
    <row r="93" spans="1:11" s="50" customFormat="1" ht="12" customHeight="1" thickBot="1">
      <c r="A93" s="217" t="s">
        <v>64</v>
      </c>
      <c r="B93" s="218"/>
      <c r="C93" s="207" t="s">
        <v>318</v>
      </c>
      <c r="D93" s="273"/>
      <c r="E93" s="299"/>
      <c r="F93" s="377"/>
    </row>
    <row r="94" spans="1:11" s="50" customFormat="1" ht="12" customHeight="1" thickBot="1">
      <c r="A94" s="111" t="s">
        <v>65</v>
      </c>
      <c r="B94" s="97"/>
      <c r="C94" s="266" t="s">
        <v>272</v>
      </c>
      <c r="D94" s="193"/>
      <c r="E94" s="438"/>
      <c r="F94" s="194"/>
    </row>
    <row r="95" spans="1:11" s="50" customFormat="1" ht="12" customHeight="1" thickBot="1">
      <c r="A95" s="111" t="s">
        <v>66</v>
      </c>
      <c r="B95" s="14"/>
      <c r="C95" s="186" t="s">
        <v>25</v>
      </c>
      <c r="D95" s="239">
        <f>+D63+D78+D90+D93+D94</f>
        <v>184</v>
      </c>
      <c r="E95" s="501">
        <v>184</v>
      </c>
      <c r="F95" s="194">
        <v>184</v>
      </c>
    </row>
    <row r="96" spans="1:11" s="50" customFormat="1" ht="12" customHeight="1" thickBot="1">
      <c r="A96" s="111" t="s">
        <v>67</v>
      </c>
      <c r="B96" s="14"/>
      <c r="C96" s="186" t="s">
        <v>28</v>
      </c>
      <c r="D96" s="192">
        <f>+D97+D98</f>
        <v>0</v>
      </c>
      <c r="E96" s="291">
        <v>0</v>
      </c>
      <c r="F96" s="382"/>
    </row>
    <row r="97" spans="1:6" ht="12.75" customHeight="1">
      <c r="A97" s="149"/>
      <c r="B97" s="81" t="s">
        <v>271</v>
      </c>
      <c r="C97" s="261" t="s">
        <v>27</v>
      </c>
      <c r="D97" s="189"/>
      <c r="E97" s="502"/>
      <c r="F97" s="381"/>
    </row>
    <row r="98" spans="1:6" ht="12" customHeight="1" thickBot="1">
      <c r="A98" s="151"/>
      <c r="B98" s="87" t="s">
        <v>148</v>
      </c>
      <c r="C98" s="262" t="s">
        <v>26</v>
      </c>
      <c r="D98" s="191"/>
      <c r="E98" s="503"/>
      <c r="F98" s="376"/>
    </row>
    <row r="99" spans="1:6" ht="15" customHeight="1" thickBot="1">
      <c r="A99" s="111" t="s">
        <v>68</v>
      </c>
      <c r="B99" s="136"/>
      <c r="C99" s="186" t="s">
        <v>273</v>
      </c>
      <c r="D99" s="240">
        <f>+D95+D96</f>
        <v>184</v>
      </c>
      <c r="E99" s="440">
        <v>184</v>
      </c>
      <c r="F99" s="194">
        <v>184</v>
      </c>
    </row>
    <row r="100" spans="1:6" ht="13.5" thickBot="1">
      <c r="A100" s="267"/>
      <c r="B100" s="268"/>
      <c r="C100" s="268"/>
      <c r="D100" s="269"/>
      <c r="E100" s="269"/>
      <c r="F100" s="378"/>
    </row>
    <row r="101" spans="1:6" ht="15" customHeight="1" thickBot="1">
      <c r="A101" s="155" t="s">
        <v>251</v>
      </c>
      <c r="B101" s="156"/>
      <c r="C101" s="157"/>
      <c r="D101" s="77">
        <v>0</v>
      </c>
      <c r="E101" s="441">
        <v>0</v>
      </c>
      <c r="F101" s="379">
        <v>0</v>
      </c>
    </row>
    <row r="102" spans="1:6" ht="14.25" customHeight="1" thickBot="1">
      <c r="A102" s="155" t="s">
        <v>252</v>
      </c>
      <c r="B102" s="156"/>
      <c r="C102" s="157"/>
      <c r="D102" s="77">
        <v>0</v>
      </c>
      <c r="E102" s="441">
        <v>0</v>
      </c>
      <c r="F102" s="380">
        <v>0</v>
      </c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>
  <dimension ref="A1:K102"/>
  <sheetViews>
    <sheetView zoomScale="115" zoomScaleNormal="100" workbookViewId="0">
      <selection activeCell="C1" sqref="C1"/>
    </sheetView>
  </sheetViews>
  <sheetFormatPr defaultRowHeight="12.75"/>
  <cols>
    <col min="1" max="1" width="5.83203125" style="270" customWidth="1"/>
    <col min="2" max="2" width="7.5" style="271" customWidth="1"/>
    <col min="3" max="3" width="59.5" style="271" customWidth="1"/>
    <col min="4" max="5" width="11.5" style="272" customWidth="1"/>
    <col min="6" max="6" width="11.5" style="3" customWidth="1"/>
    <col min="7" max="16384" width="9.33203125" style="3"/>
  </cols>
  <sheetData>
    <row r="1" spans="1:6" s="1" customFormat="1" ht="16.5" customHeight="1" thickBot="1">
      <c r="A1" s="113"/>
      <c r="B1" s="114"/>
      <c r="C1" s="833" t="s">
        <v>657</v>
      </c>
      <c r="D1" s="160"/>
      <c r="E1" s="160"/>
    </row>
    <row r="2" spans="1:6" s="46" customFormat="1" ht="25.5" customHeight="1">
      <c r="A2" s="856" t="s">
        <v>270</v>
      </c>
      <c r="B2" s="857"/>
      <c r="C2" s="365" t="s">
        <v>398</v>
      </c>
      <c r="D2" s="366"/>
      <c r="E2" s="366"/>
      <c r="F2" s="366" t="s">
        <v>97</v>
      </c>
    </row>
    <row r="3" spans="1:6" s="46" customFormat="1" ht="16.5" thickBot="1">
      <c r="A3" s="300" t="s">
        <v>246</v>
      </c>
      <c r="B3" s="367"/>
      <c r="C3" s="368" t="s">
        <v>427</v>
      </c>
      <c r="D3" s="369"/>
      <c r="E3" s="369"/>
      <c r="F3" s="369">
        <v>18</v>
      </c>
    </row>
    <row r="4" spans="1:6" s="47" customFormat="1" ht="15.95" customHeight="1" thickBot="1">
      <c r="A4" s="370"/>
      <c r="B4" s="370"/>
      <c r="C4" s="370"/>
      <c r="D4" s="311"/>
      <c r="E4" s="311"/>
      <c r="F4" s="311" t="s">
        <v>607</v>
      </c>
    </row>
    <row r="5" spans="1:6" ht="41.25" customHeight="1" thickBot="1">
      <c r="A5" s="860" t="s">
        <v>248</v>
      </c>
      <c r="B5" s="861"/>
      <c r="C5" s="363" t="s">
        <v>99</v>
      </c>
      <c r="D5" s="364" t="s">
        <v>100</v>
      </c>
      <c r="E5" s="303" t="s">
        <v>491</v>
      </c>
      <c r="F5" s="304" t="s">
        <v>492</v>
      </c>
    </row>
    <row r="6" spans="1:6" s="41" customFormat="1" ht="12.95" customHeight="1" thickBot="1">
      <c r="A6" s="106">
        <v>1</v>
      </c>
      <c r="B6" s="107">
        <v>2</v>
      </c>
      <c r="C6" s="107">
        <v>3</v>
      </c>
      <c r="D6" s="108">
        <v>4</v>
      </c>
      <c r="E6" s="108">
        <v>5</v>
      </c>
      <c r="F6" s="108">
        <v>6</v>
      </c>
    </row>
    <row r="7" spans="1:6" s="41" customFormat="1" ht="15.95" customHeight="1" thickBot="1">
      <c r="A7" s="122"/>
      <c r="B7" s="123"/>
      <c r="C7" s="123" t="s">
        <v>101</v>
      </c>
      <c r="D7" s="222"/>
      <c r="E7" s="282"/>
      <c r="F7" s="282"/>
    </row>
    <row r="8" spans="1:6" s="41" customFormat="1" ht="12" customHeight="1" thickBot="1">
      <c r="A8" s="106" t="s">
        <v>61</v>
      </c>
      <c r="B8" s="125"/>
      <c r="C8" s="186" t="s">
        <v>249</v>
      </c>
      <c r="D8" s="192">
        <f>+D9+D14</f>
        <v>0</v>
      </c>
      <c r="E8" s="192"/>
      <c r="F8" s="192"/>
    </row>
    <row r="9" spans="1:6" s="48" customFormat="1" ht="12" customHeight="1" thickBot="1">
      <c r="A9" s="106" t="s">
        <v>62</v>
      </c>
      <c r="B9" s="125"/>
      <c r="C9" s="207" t="s">
        <v>3</v>
      </c>
      <c r="D9" s="192">
        <f>SUM(D10:D13)</f>
        <v>0</v>
      </c>
      <c r="E9" s="192"/>
      <c r="F9" s="192"/>
    </row>
    <row r="10" spans="1:6" s="49" customFormat="1" ht="12" customHeight="1">
      <c r="A10" s="127"/>
      <c r="B10" s="128" t="s">
        <v>159</v>
      </c>
      <c r="C10" s="208" t="s">
        <v>103</v>
      </c>
      <c r="D10" s="190"/>
      <c r="E10" s="190"/>
      <c r="F10" s="190"/>
    </row>
    <row r="11" spans="1:6" s="49" customFormat="1" ht="12" customHeight="1">
      <c r="A11" s="127"/>
      <c r="B11" s="128" t="s">
        <v>160</v>
      </c>
      <c r="C11" s="209" t="s">
        <v>132</v>
      </c>
      <c r="D11" s="190"/>
      <c r="E11" s="190"/>
      <c r="F11" s="190"/>
    </row>
    <row r="12" spans="1:6" s="49" customFormat="1" ht="12" customHeight="1">
      <c r="A12" s="127"/>
      <c r="B12" s="128" t="s">
        <v>161</v>
      </c>
      <c r="C12" s="209" t="s">
        <v>188</v>
      </c>
      <c r="D12" s="190"/>
      <c r="E12" s="190"/>
      <c r="F12" s="190"/>
    </row>
    <row r="13" spans="1:6" s="49" customFormat="1" ht="12" customHeight="1" thickBot="1">
      <c r="A13" s="127"/>
      <c r="B13" s="128" t="s">
        <v>162</v>
      </c>
      <c r="C13" s="210" t="s">
        <v>189</v>
      </c>
      <c r="D13" s="190"/>
      <c r="E13" s="190"/>
      <c r="F13" s="190"/>
    </row>
    <row r="14" spans="1:6" s="48" customFormat="1" ht="12" customHeight="1" thickBot="1">
      <c r="A14" s="106" t="s">
        <v>63</v>
      </c>
      <c r="B14" s="125"/>
      <c r="C14" s="207" t="s">
        <v>190</v>
      </c>
      <c r="D14" s="192">
        <f>SUM(D15:D22)</f>
        <v>0</v>
      </c>
      <c r="E14" s="192"/>
      <c r="F14" s="192"/>
    </row>
    <row r="15" spans="1:6" s="48" customFormat="1" ht="12" customHeight="1">
      <c r="A15" s="129"/>
      <c r="B15" s="128" t="s">
        <v>133</v>
      </c>
      <c r="C15" s="208" t="s">
        <v>195</v>
      </c>
      <c r="D15" s="223"/>
      <c r="E15" s="223"/>
      <c r="F15" s="223"/>
    </row>
    <row r="16" spans="1:6" s="48" customFormat="1" ht="12" customHeight="1">
      <c r="A16" s="127"/>
      <c r="B16" s="128" t="s">
        <v>134</v>
      </c>
      <c r="C16" s="209" t="s">
        <v>196</v>
      </c>
      <c r="D16" s="190"/>
      <c r="E16" s="190"/>
      <c r="F16" s="190"/>
    </row>
    <row r="17" spans="1:6" s="48" customFormat="1" ht="12" customHeight="1">
      <c r="A17" s="127"/>
      <c r="B17" s="128" t="s">
        <v>135</v>
      </c>
      <c r="C17" s="209" t="s">
        <v>197</v>
      </c>
      <c r="D17" s="190"/>
      <c r="E17" s="190"/>
      <c r="F17" s="190"/>
    </row>
    <row r="18" spans="1:6" s="48" customFormat="1" ht="12" customHeight="1">
      <c r="A18" s="127"/>
      <c r="B18" s="128" t="s">
        <v>136</v>
      </c>
      <c r="C18" s="209" t="s">
        <v>198</v>
      </c>
      <c r="D18" s="190"/>
      <c r="E18" s="190"/>
      <c r="F18" s="190"/>
    </row>
    <row r="19" spans="1:6" s="48" customFormat="1" ht="12" customHeight="1">
      <c r="A19" s="127"/>
      <c r="B19" s="128" t="s">
        <v>191</v>
      </c>
      <c r="C19" s="209" t="s">
        <v>199</v>
      </c>
      <c r="D19" s="190"/>
      <c r="E19" s="190"/>
      <c r="F19" s="190"/>
    </row>
    <row r="20" spans="1:6" s="48" customFormat="1" ht="12" customHeight="1">
      <c r="A20" s="130"/>
      <c r="B20" s="128" t="s">
        <v>192</v>
      </c>
      <c r="C20" s="209" t="s">
        <v>276</v>
      </c>
      <c r="D20" s="224"/>
      <c r="E20" s="224"/>
      <c r="F20" s="224"/>
    </row>
    <row r="21" spans="1:6" s="49" customFormat="1" ht="12" customHeight="1">
      <c r="A21" s="127"/>
      <c r="B21" s="128" t="s">
        <v>193</v>
      </c>
      <c r="C21" s="209" t="s">
        <v>201</v>
      </c>
      <c r="D21" s="190"/>
      <c r="E21" s="190"/>
      <c r="F21" s="190"/>
    </row>
    <row r="22" spans="1:6" s="49" customFormat="1" ht="12" customHeight="1" thickBot="1">
      <c r="A22" s="131"/>
      <c r="B22" s="132" t="s">
        <v>194</v>
      </c>
      <c r="C22" s="210" t="s">
        <v>202</v>
      </c>
      <c r="D22" s="191"/>
      <c r="E22" s="191"/>
      <c r="F22" s="191"/>
    </row>
    <row r="23" spans="1:6" s="49" customFormat="1" ht="12" customHeight="1" thickBot="1">
      <c r="A23" s="106" t="s">
        <v>64</v>
      </c>
      <c r="B23" s="133"/>
      <c r="C23" s="207" t="s">
        <v>277</v>
      </c>
      <c r="D23" s="193"/>
      <c r="E23" s="193"/>
      <c r="F23" s="193"/>
    </row>
    <row r="24" spans="1:6" s="48" customFormat="1" ht="12" customHeight="1" thickBot="1">
      <c r="A24" s="106" t="s">
        <v>65</v>
      </c>
      <c r="B24" s="125"/>
      <c r="C24" s="207" t="s">
        <v>4</v>
      </c>
      <c r="D24" s="192">
        <f>D25</f>
        <v>0</v>
      </c>
      <c r="E24" s="192"/>
      <c r="F24" s="192"/>
    </row>
    <row r="25" spans="1:6" s="49" customFormat="1" ht="12" customHeight="1">
      <c r="A25" s="127"/>
      <c r="B25" s="128" t="s">
        <v>137</v>
      </c>
      <c r="C25" s="208" t="s">
        <v>5</v>
      </c>
      <c r="D25" s="44"/>
      <c r="E25" s="44"/>
      <c r="F25" s="44"/>
    </row>
    <row r="26" spans="1:6" s="49" customFormat="1" ht="12" customHeight="1">
      <c r="A26" s="127"/>
      <c r="B26" s="128" t="s">
        <v>138</v>
      </c>
      <c r="C26" s="209" t="s">
        <v>212</v>
      </c>
      <c r="D26" s="44"/>
      <c r="E26" s="44"/>
      <c r="F26" s="44"/>
    </row>
    <row r="27" spans="1:6" s="49" customFormat="1" ht="12" customHeight="1">
      <c r="A27" s="127"/>
      <c r="B27" s="128" t="s">
        <v>139</v>
      </c>
      <c r="C27" s="209" t="s">
        <v>142</v>
      </c>
      <c r="D27" s="44"/>
      <c r="E27" s="44"/>
      <c r="F27" s="44"/>
    </row>
    <row r="28" spans="1:6" s="49" customFormat="1" ht="12" customHeight="1">
      <c r="A28" s="127"/>
      <c r="B28" s="128" t="s">
        <v>205</v>
      </c>
      <c r="C28" s="209" t="s">
        <v>213</v>
      </c>
      <c r="D28" s="44"/>
      <c r="E28" s="44"/>
      <c r="F28" s="44"/>
    </row>
    <row r="29" spans="1:6" s="49" customFormat="1" ht="12" customHeight="1">
      <c r="A29" s="127"/>
      <c r="B29" s="128" t="s">
        <v>206</v>
      </c>
      <c r="C29" s="209" t="s">
        <v>214</v>
      </c>
      <c r="D29" s="44"/>
      <c r="E29" s="44"/>
      <c r="F29" s="44"/>
    </row>
    <row r="30" spans="1:6" s="49" customFormat="1" ht="12" customHeight="1">
      <c r="A30" s="127"/>
      <c r="B30" s="128" t="s">
        <v>207</v>
      </c>
      <c r="C30" s="209" t="s">
        <v>215</v>
      </c>
      <c r="D30" s="44"/>
      <c r="E30" s="44"/>
      <c r="F30" s="44"/>
    </row>
    <row r="31" spans="1:6" s="49" customFormat="1" ht="12" customHeight="1">
      <c r="A31" s="127"/>
      <c r="B31" s="128" t="s">
        <v>208</v>
      </c>
      <c r="C31" s="209" t="s">
        <v>278</v>
      </c>
      <c r="D31" s="44"/>
      <c r="E31" s="44"/>
      <c r="F31" s="44"/>
    </row>
    <row r="32" spans="1:6" s="49" customFormat="1" ht="12" customHeight="1" thickBot="1">
      <c r="A32" s="131"/>
      <c r="B32" s="132" t="s">
        <v>209</v>
      </c>
      <c r="C32" s="211" t="s">
        <v>250</v>
      </c>
      <c r="D32" s="225"/>
      <c r="E32" s="225"/>
      <c r="F32" s="225"/>
    </row>
    <row r="33" spans="1:6" s="49" customFormat="1" ht="12" customHeight="1" thickBot="1">
      <c r="A33" s="111" t="s">
        <v>66</v>
      </c>
      <c r="B33" s="78"/>
      <c r="C33" s="186" t="s">
        <v>352</v>
      </c>
      <c r="D33" s="192">
        <f>+D34+D40</f>
        <v>0</v>
      </c>
      <c r="E33" s="192"/>
      <c r="F33" s="192"/>
    </row>
    <row r="34" spans="1:6" s="49" customFormat="1" ht="12" customHeight="1">
      <c r="A34" s="129"/>
      <c r="B34" s="84" t="s">
        <v>140</v>
      </c>
      <c r="C34" s="260" t="s">
        <v>343</v>
      </c>
      <c r="D34" s="243">
        <f>SUM(D35:D39)</f>
        <v>0</v>
      </c>
      <c r="E34" s="243"/>
      <c r="F34" s="243"/>
    </row>
    <row r="35" spans="1:6" s="49" customFormat="1" ht="12" customHeight="1">
      <c r="A35" s="127"/>
      <c r="B35" s="81" t="s">
        <v>143</v>
      </c>
      <c r="C35" s="209" t="s">
        <v>279</v>
      </c>
      <c r="D35" s="190"/>
      <c r="E35" s="190"/>
      <c r="F35" s="190"/>
    </row>
    <row r="36" spans="1:6" s="49" customFormat="1" ht="12" customHeight="1">
      <c r="A36" s="127"/>
      <c r="B36" s="81" t="s">
        <v>144</v>
      </c>
      <c r="C36" s="209" t="s">
        <v>280</v>
      </c>
      <c r="D36" s="190"/>
      <c r="E36" s="190"/>
      <c r="F36" s="190"/>
    </row>
    <row r="37" spans="1:6" s="49" customFormat="1" ht="12" customHeight="1">
      <c r="A37" s="127"/>
      <c r="B37" s="81" t="s">
        <v>145</v>
      </c>
      <c r="C37" s="209" t="s">
        <v>281</v>
      </c>
      <c r="D37" s="190"/>
      <c r="E37" s="190"/>
      <c r="F37" s="190"/>
    </row>
    <row r="38" spans="1:6" s="49" customFormat="1" ht="12" customHeight="1">
      <c r="A38" s="127"/>
      <c r="B38" s="81" t="s">
        <v>146</v>
      </c>
      <c r="C38" s="209" t="s">
        <v>282</v>
      </c>
      <c r="D38" s="190"/>
      <c r="E38" s="190"/>
      <c r="F38" s="190"/>
    </row>
    <row r="39" spans="1:6" s="49" customFormat="1" ht="12" customHeight="1">
      <c r="A39" s="127"/>
      <c r="B39" s="81" t="s">
        <v>217</v>
      </c>
      <c r="C39" s="209" t="s">
        <v>344</v>
      </c>
      <c r="D39" s="190"/>
      <c r="E39" s="190"/>
      <c r="F39" s="190"/>
    </row>
    <row r="40" spans="1:6" s="49" customFormat="1" ht="12" customHeight="1">
      <c r="A40" s="127"/>
      <c r="B40" s="81" t="s">
        <v>141</v>
      </c>
      <c r="C40" s="212" t="s">
        <v>345</v>
      </c>
      <c r="D40" s="242">
        <f>SUM(D41:D45)</f>
        <v>0</v>
      </c>
      <c r="E40" s="242"/>
      <c r="F40" s="242"/>
    </row>
    <row r="41" spans="1:6" s="49" customFormat="1" ht="12" customHeight="1">
      <c r="A41" s="127"/>
      <c r="B41" s="81" t="s">
        <v>149</v>
      </c>
      <c r="C41" s="209" t="s">
        <v>279</v>
      </c>
      <c r="D41" s="190"/>
      <c r="E41" s="190"/>
      <c r="F41" s="190"/>
    </row>
    <row r="42" spans="1:6" s="49" customFormat="1" ht="12" customHeight="1">
      <c r="A42" s="127"/>
      <c r="B42" s="81" t="s">
        <v>150</v>
      </c>
      <c r="C42" s="209" t="s">
        <v>280</v>
      </c>
      <c r="D42" s="190"/>
      <c r="E42" s="190"/>
      <c r="F42" s="190"/>
    </row>
    <row r="43" spans="1:6" s="49" customFormat="1" ht="12" customHeight="1">
      <c r="A43" s="127"/>
      <c r="B43" s="81" t="s">
        <v>151</v>
      </c>
      <c r="C43" s="209" t="s">
        <v>281</v>
      </c>
      <c r="D43" s="190"/>
      <c r="E43" s="190"/>
      <c r="F43" s="190"/>
    </row>
    <row r="44" spans="1:6" s="49" customFormat="1" ht="12" customHeight="1">
      <c r="A44" s="127"/>
      <c r="B44" s="81" t="s">
        <v>152</v>
      </c>
      <c r="C44" s="209" t="s">
        <v>282</v>
      </c>
      <c r="D44" s="190"/>
      <c r="E44" s="190"/>
      <c r="F44" s="190"/>
    </row>
    <row r="45" spans="1:6" s="49" customFormat="1" ht="12" customHeight="1" thickBot="1">
      <c r="A45" s="134"/>
      <c r="B45" s="85" t="s">
        <v>218</v>
      </c>
      <c r="C45" s="210" t="s">
        <v>346</v>
      </c>
      <c r="D45" s="226"/>
      <c r="E45" s="226"/>
      <c r="F45" s="226"/>
    </row>
    <row r="46" spans="1:6" s="48" customFormat="1" ht="12" customHeight="1" thickBot="1">
      <c r="A46" s="111" t="s">
        <v>67</v>
      </c>
      <c r="B46" s="125"/>
      <c r="C46" s="207" t="s">
        <v>283</v>
      </c>
      <c r="D46" s="192">
        <f>+D47+D48</f>
        <v>0</v>
      </c>
      <c r="E46" s="192"/>
      <c r="F46" s="192"/>
    </row>
    <row r="47" spans="1:6" s="49" customFormat="1" ht="12" customHeight="1">
      <c r="A47" s="127"/>
      <c r="B47" s="81" t="s">
        <v>147</v>
      </c>
      <c r="C47" s="208" t="s">
        <v>180</v>
      </c>
      <c r="D47" s="190"/>
      <c r="E47" s="190"/>
      <c r="F47" s="190"/>
    </row>
    <row r="48" spans="1:6" s="49" customFormat="1" ht="12" customHeight="1" thickBot="1">
      <c r="A48" s="127"/>
      <c r="B48" s="81" t="s">
        <v>148</v>
      </c>
      <c r="C48" s="210" t="s">
        <v>7</v>
      </c>
      <c r="D48" s="190"/>
      <c r="E48" s="190"/>
      <c r="F48" s="190"/>
    </row>
    <row r="49" spans="1:6" s="49" customFormat="1" ht="12" customHeight="1" thickBot="1">
      <c r="A49" s="106" t="s">
        <v>68</v>
      </c>
      <c r="B49" s="125"/>
      <c r="C49" s="207" t="s">
        <v>6</v>
      </c>
      <c r="D49" s="192">
        <f>+D50+D51+D53+D52</f>
        <v>0</v>
      </c>
      <c r="E49" s="192"/>
      <c r="F49" s="192"/>
    </row>
    <row r="50" spans="1:6" s="49" customFormat="1" ht="12" customHeight="1">
      <c r="A50" s="135"/>
      <c r="B50" s="81" t="s">
        <v>222</v>
      </c>
      <c r="C50" s="208" t="s">
        <v>220</v>
      </c>
      <c r="D50" s="189"/>
      <c r="E50" s="189"/>
      <c r="F50" s="189"/>
    </row>
    <row r="51" spans="1:6" s="49" customFormat="1" ht="12" customHeight="1">
      <c r="A51" s="135"/>
      <c r="B51" s="81" t="s">
        <v>223</v>
      </c>
      <c r="C51" s="209" t="s">
        <v>221</v>
      </c>
      <c r="D51" s="189"/>
      <c r="E51" s="189"/>
      <c r="F51" s="189"/>
    </row>
    <row r="52" spans="1:6" s="49" customFormat="1" ht="12" customHeight="1">
      <c r="A52" s="135"/>
      <c r="B52" s="81" t="s">
        <v>332</v>
      </c>
      <c r="C52" s="211" t="s">
        <v>357</v>
      </c>
      <c r="D52" s="189"/>
      <c r="E52" s="189"/>
      <c r="F52" s="189"/>
    </row>
    <row r="53" spans="1:6" s="49" customFormat="1" ht="12" customHeight="1" thickBot="1">
      <c r="A53" s="127"/>
      <c r="B53" s="81" t="s">
        <v>356</v>
      </c>
      <c r="C53" s="211" t="s">
        <v>285</v>
      </c>
      <c r="D53" s="190"/>
      <c r="E53" s="190"/>
      <c r="F53" s="190"/>
    </row>
    <row r="54" spans="1:6" s="49" customFormat="1" ht="12" customHeight="1" thickBot="1">
      <c r="A54" s="111" t="s">
        <v>69</v>
      </c>
      <c r="B54" s="136"/>
      <c r="C54" s="186" t="s">
        <v>286</v>
      </c>
      <c r="D54" s="227"/>
      <c r="E54" s="227"/>
      <c r="F54" s="227"/>
    </row>
    <row r="55" spans="1:6" s="48" customFormat="1" ht="12" customHeight="1" thickBot="1">
      <c r="A55" s="137" t="s">
        <v>70</v>
      </c>
      <c r="B55" s="138"/>
      <c r="C55" s="186" t="s">
        <v>353</v>
      </c>
      <c r="D55" s="228">
        <f>+D9+D14+D23+D24+D33+D46+D49+D54</f>
        <v>0</v>
      </c>
      <c r="E55" s="228"/>
      <c r="F55" s="228"/>
    </row>
    <row r="56" spans="1:6" s="48" customFormat="1" ht="12" customHeight="1" thickBot="1">
      <c r="A56" s="106" t="s">
        <v>71</v>
      </c>
      <c r="B56" s="86"/>
      <c r="C56" s="186" t="s">
        <v>288</v>
      </c>
      <c r="D56" s="229">
        <f>+D57+D58</f>
        <v>0</v>
      </c>
      <c r="E56" s="229"/>
      <c r="F56" s="229"/>
    </row>
    <row r="57" spans="1:6" s="48" customFormat="1" ht="12" customHeight="1">
      <c r="A57" s="129"/>
      <c r="B57" s="84" t="s">
        <v>182</v>
      </c>
      <c r="C57" s="261" t="s">
        <v>8</v>
      </c>
      <c r="D57" s="230"/>
      <c r="E57" s="230"/>
      <c r="F57" s="230"/>
    </row>
    <row r="58" spans="1:6" s="48" customFormat="1" ht="12" customHeight="1" thickBot="1">
      <c r="A58" s="134"/>
      <c r="B58" s="85" t="s">
        <v>183</v>
      </c>
      <c r="C58" s="262" t="s">
        <v>9</v>
      </c>
      <c r="D58" s="45"/>
      <c r="E58" s="45"/>
      <c r="F58" s="45"/>
    </row>
    <row r="59" spans="1:6" s="49" customFormat="1" ht="12" customHeight="1" thickBot="1">
      <c r="A59" s="139" t="s">
        <v>72</v>
      </c>
      <c r="B59" s="263"/>
      <c r="C59" s="264" t="s">
        <v>10</v>
      </c>
      <c r="D59" s="192">
        <f>+D55+D56</f>
        <v>0</v>
      </c>
      <c r="E59" s="192"/>
      <c r="F59" s="372"/>
    </row>
    <row r="60" spans="1:6" s="49" customFormat="1" ht="15" customHeight="1">
      <c r="A60" s="142"/>
      <c r="B60" s="142"/>
      <c r="C60" s="143"/>
      <c r="D60" s="231"/>
      <c r="E60" s="231"/>
      <c r="F60" s="290"/>
    </row>
    <row r="61" spans="1:6" ht="13.5" thickBot="1">
      <c r="A61" s="144"/>
      <c r="B61" s="145"/>
      <c r="C61" s="145"/>
      <c r="D61" s="232"/>
      <c r="E61" s="232"/>
      <c r="F61" s="231"/>
    </row>
    <row r="62" spans="1:6" s="41" customFormat="1" ht="16.5" customHeight="1" thickBot="1">
      <c r="A62" s="146"/>
      <c r="B62" s="147"/>
      <c r="C62" s="148" t="s">
        <v>105</v>
      </c>
      <c r="D62" s="233"/>
      <c r="E62" s="389"/>
      <c r="F62" s="374"/>
    </row>
    <row r="63" spans="1:6" s="50" customFormat="1" ht="12" customHeight="1" thickBot="1">
      <c r="A63" s="111" t="s">
        <v>61</v>
      </c>
      <c r="B63" s="14"/>
      <c r="C63" s="78" t="s">
        <v>29</v>
      </c>
      <c r="D63" s="192">
        <f>SUM(D64:D69)</f>
        <v>550</v>
      </c>
      <c r="E63" s="291">
        <v>550</v>
      </c>
      <c r="F63" s="379">
        <v>670</v>
      </c>
    </row>
    <row r="64" spans="1:6" ht="12" customHeight="1">
      <c r="A64" s="149"/>
      <c r="B64" s="83" t="s">
        <v>153</v>
      </c>
      <c r="C64" s="198" t="s">
        <v>92</v>
      </c>
      <c r="D64" s="234"/>
      <c r="E64" s="498"/>
      <c r="F64" s="403"/>
    </row>
    <row r="65" spans="1:6" ht="12" customHeight="1">
      <c r="A65" s="150"/>
      <c r="B65" s="81" t="s">
        <v>154</v>
      </c>
      <c r="C65" s="199" t="s">
        <v>226</v>
      </c>
      <c r="D65" s="235"/>
      <c r="E65" s="288"/>
      <c r="F65" s="375"/>
    </row>
    <row r="66" spans="1:6" ht="12" customHeight="1">
      <c r="A66" s="150"/>
      <c r="B66" s="81" t="s">
        <v>155</v>
      </c>
      <c r="C66" s="199" t="s">
        <v>179</v>
      </c>
      <c r="D66" s="236"/>
      <c r="E66" s="499"/>
      <c r="F66" s="43"/>
    </row>
    <row r="67" spans="1:6" ht="12" customHeight="1">
      <c r="A67" s="150"/>
      <c r="B67" s="81" t="s">
        <v>156</v>
      </c>
      <c r="C67" s="199" t="s">
        <v>400</v>
      </c>
      <c r="D67" s="236"/>
      <c r="E67" s="499"/>
      <c r="F67" s="375"/>
    </row>
    <row r="68" spans="1:6" ht="12" customHeight="1">
      <c r="A68" s="150"/>
      <c r="B68" s="81" t="s">
        <v>181</v>
      </c>
      <c r="C68" s="199" t="s">
        <v>227</v>
      </c>
      <c r="D68" s="236">
        <v>550</v>
      </c>
      <c r="E68" s="499">
        <v>550</v>
      </c>
      <c r="F68" s="375">
        <v>670</v>
      </c>
    </row>
    <row r="69" spans="1:6" ht="12" customHeight="1">
      <c r="A69" s="150"/>
      <c r="B69" s="81" t="s">
        <v>391</v>
      </c>
      <c r="C69" s="199" t="s">
        <v>228</v>
      </c>
      <c r="D69" s="236"/>
      <c r="E69" s="499"/>
      <c r="F69" s="375"/>
    </row>
    <row r="70" spans="1:6" ht="12" customHeight="1">
      <c r="A70" s="150"/>
      <c r="B70" s="81" t="s">
        <v>401</v>
      </c>
      <c r="C70" s="199" t="s">
        <v>360</v>
      </c>
      <c r="D70" s="235"/>
      <c r="E70" s="288"/>
      <c r="F70" s="375"/>
    </row>
    <row r="71" spans="1:6" ht="12" customHeight="1">
      <c r="A71" s="150"/>
      <c r="B71" s="81" t="s">
        <v>402</v>
      </c>
      <c r="C71" s="200" t="s">
        <v>11</v>
      </c>
      <c r="D71" s="236"/>
      <c r="E71" s="499"/>
      <c r="F71" s="43"/>
    </row>
    <row r="72" spans="1:6" ht="12" customHeight="1">
      <c r="A72" s="150"/>
      <c r="B72" s="81" t="s">
        <v>403</v>
      </c>
      <c r="C72" s="213" t="s">
        <v>354</v>
      </c>
      <c r="D72" s="236"/>
      <c r="E72" s="499"/>
      <c r="F72" s="375"/>
    </row>
    <row r="73" spans="1:6" ht="12" customHeight="1">
      <c r="A73" s="150"/>
      <c r="B73" s="81" t="s">
        <v>404</v>
      </c>
      <c r="C73" s="213" t="s">
        <v>12</v>
      </c>
      <c r="D73" s="236"/>
      <c r="E73" s="499"/>
      <c r="F73" s="375"/>
    </row>
    <row r="74" spans="1:6" ht="12" customHeight="1">
      <c r="A74" s="150"/>
      <c r="B74" s="81" t="s">
        <v>405</v>
      </c>
      <c r="C74" s="213" t="s">
        <v>355</v>
      </c>
      <c r="D74" s="236"/>
      <c r="E74" s="499"/>
      <c r="F74" s="375"/>
    </row>
    <row r="75" spans="1:6" ht="12" customHeight="1">
      <c r="A75" s="150"/>
      <c r="B75" s="81" t="s">
        <v>406</v>
      </c>
      <c r="C75" s="201" t="s">
        <v>13</v>
      </c>
      <c r="D75" s="236"/>
      <c r="E75" s="499"/>
      <c r="F75" s="375"/>
    </row>
    <row r="76" spans="1:6" ht="12" customHeight="1">
      <c r="A76" s="150"/>
      <c r="B76" s="81" t="s">
        <v>407</v>
      </c>
      <c r="C76" s="202" t="s">
        <v>14</v>
      </c>
      <c r="D76" s="236"/>
      <c r="E76" s="499"/>
      <c r="F76" s="375"/>
    </row>
    <row r="77" spans="1:6" ht="12" customHeight="1" thickBot="1">
      <c r="A77" s="151"/>
      <c r="B77" s="81" t="s">
        <v>408</v>
      </c>
      <c r="C77" s="203" t="s">
        <v>15</v>
      </c>
      <c r="D77" s="237"/>
      <c r="E77" s="500"/>
      <c r="F77" s="376"/>
    </row>
    <row r="78" spans="1:6" ht="12" customHeight="1" thickBot="1">
      <c r="A78" s="111" t="s">
        <v>62</v>
      </c>
      <c r="B78" s="14"/>
      <c r="C78" s="204" t="s">
        <v>409</v>
      </c>
      <c r="D78" s="229">
        <f>SUM(D79:D81)</f>
        <v>0</v>
      </c>
      <c r="E78" s="292">
        <v>0</v>
      </c>
      <c r="F78" s="377"/>
    </row>
    <row r="79" spans="1:6" s="50" customFormat="1" ht="12" customHeight="1">
      <c r="A79" s="196"/>
      <c r="B79" s="84" t="s">
        <v>159</v>
      </c>
      <c r="C79" s="261" t="s">
        <v>16</v>
      </c>
      <c r="D79" s="280"/>
      <c r="E79" s="488"/>
      <c r="F79" s="381"/>
    </row>
    <row r="80" spans="1:6" ht="12" customHeight="1">
      <c r="A80" s="150"/>
      <c r="B80" s="81" t="s">
        <v>160</v>
      </c>
      <c r="C80" s="209" t="s">
        <v>230</v>
      </c>
      <c r="D80" s="235"/>
      <c r="E80" s="288"/>
      <c r="F80" s="43"/>
    </row>
    <row r="81" spans="1:11" ht="12" customHeight="1">
      <c r="A81" s="150"/>
      <c r="B81" s="81" t="s">
        <v>161</v>
      </c>
      <c r="C81" s="209" t="s">
        <v>313</v>
      </c>
      <c r="D81" s="235"/>
      <c r="E81" s="288"/>
      <c r="F81" s="43"/>
    </row>
    <row r="82" spans="1:11" ht="12" customHeight="1">
      <c r="A82" s="150"/>
      <c r="B82" s="81" t="s">
        <v>162</v>
      </c>
      <c r="C82" s="209" t="s">
        <v>17</v>
      </c>
      <c r="D82" s="235"/>
      <c r="E82" s="288"/>
      <c r="F82" s="43"/>
    </row>
    <row r="83" spans="1:11" ht="12" customHeight="1">
      <c r="A83" s="150"/>
      <c r="B83" s="81" t="s">
        <v>163</v>
      </c>
      <c r="C83" s="213" t="s">
        <v>22</v>
      </c>
      <c r="D83" s="235"/>
      <c r="E83" s="288"/>
      <c r="F83" s="43"/>
    </row>
    <row r="84" spans="1:11" ht="12" customHeight="1">
      <c r="A84" s="150"/>
      <c r="B84" s="81" t="s">
        <v>172</v>
      </c>
      <c r="C84" s="213" t="s">
        <v>21</v>
      </c>
      <c r="D84" s="235"/>
      <c r="E84" s="288"/>
      <c r="F84" s="43"/>
    </row>
    <row r="85" spans="1:11" ht="12" customHeight="1">
      <c r="A85" s="150"/>
      <c r="B85" s="81" t="s">
        <v>174</v>
      </c>
      <c r="C85" s="213" t="s">
        <v>20</v>
      </c>
      <c r="D85" s="235"/>
      <c r="E85" s="288"/>
      <c r="F85" s="43"/>
    </row>
    <row r="86" spans="1:11" s="50" customFormat="1" ht="12" customHeight="1">
      <c r="A86" s="150"/>
      <c r="B86" s="81" t="s">
        <v>231</v>
      </c>
      <c r="C86" s="213" t="s">
        <v>19</v>
      </c>
      <c r="D86" s="235"/>
      <c r="E86" s="288"/>
      <c r="F86" s="43"/>
    </row>
    <row r="87" spans="1:11" ht="16.5" customHeight="1">
      <c r="A87" s="150"/>
      <c r="B87" s="81" t="s">
        <v>232</v>
      </c>
      <c r="C87" s="213" t="s">
        <v>18</v>
      </c>
      <c r="D87" s="235"/>
      <c r="E87" s="288"/>
      <c r="F87" s="43"/>
      <c r="K87" s="161"/>
    </row>
    <row r="88" spans="1:11" ht="21" customHeight="1">
      <c r="A88" s="150"/>
      <c r="B88" s="81" t="s">
        <v>233</v>
      </c>
      <c r="C88" s="383" t="s">
        <v>23</v>
      </c>
      <c r="D88" s="235"/>
      <c r="E88" s="288"/>
      <c r="F88" s="43"/>
    </row>
    <row r="89" spans="1:11" ht="12" customHeight="1" thickBot="1">
      <c r="A89" s="197"/>
      <c r="B89" s="85" t="s">
        <v>361</v>
      </c>
      <c r="C89" s="265" t="s">
        <v>362</v>
      </c>
      <c r="D89" s="235"/>
      <c r="E89" s="489"/>
      <c r="F89" s="289"/>
    </row>
    <row r="90" spans="1:11" ht="12" customHeight="1" thickBot="1">
      <c r="A90" s="111" t="s">
        <v>63</v>
      </c>
      <c r="B90" s="14"/>
      <c r="C90" s="510" t="s">
        <v>24</v>
      </c>
      <c r="D90" s="192">
        <f>+D91+D92</f>
        <v>0</v>
      </c>
      <c r="E90" s="291">
        <v>0</v>
      </c>
      <c r="F90" s="384"/>
    </row>
    <row r="91" spans="1:11" s="50" customFormat="1" ht="12" customHeight="1">
      <c r="A91" s="149"/>
      <c r="B91" s="83" t="s">
        <v>133</v>
      </c>
      <c r="C91" s="509" t="s">
        <v>107</v>
      </c>
      <c r="D91" s="42"/>
      <c r="E91" s="293"/>
      <c r="F91" s="381"/>
    </row>
    <row r="92" spans="1:11" s="50" customFormat="1" ht="12" customHeight="1" thickBot="1">
      <c r="A92" s="151"/>
      <c r="B92" s="87" t="s">
        <v>134</v>
      </c>
      <c r="C92" s="513" t="s">
        <v>108</v>
      </c>
      <c r="D92" s="191"/>
      <c r="E92" s="503"/>
      <c r="F92" s="289"/>
    </row>
    <row r="93" spans="1:11" s="50" customFormat="1" ht="12" customHeight="1" thickBot="1">
      <c r="A93" s="385" t="s">
        <v>64</v>
      </c>
      <c r="B93" s="218"/>
      <c r="C93" s="186" t="s">
        <v>318</v>
      </c>
      <c r="D93" s="193"/>
      <c r="E93" s="438"/>
      <c r="F93" s="377"/>
    </row>
    <row r="94" spans="1:11" s="50" customFormat="1" ht="12" customHeight="1" thickBot="1">
      <c r="A94" s="111" t="s">
        <v>65</v>
      </c>
      <c r="B94" s="97"/>
      <c r="C94" s="266" t="s">
        <v>272</v>
      </c>
      <c r="D94" s="193"/>
      <c r="E94" s="438"/>
      <c r="F94" s="194"/>
    </row>
    <row r="95" spans="1:11" s="50" customFormat="1" ht="12" customHeight="1" thickBot="1">
      <c r="A95" s="111" t="s">
        <v>66</v>
      </c>
      <c r="B95" s="14"/>
      <c r="C95" s="186" t="s">
        <v>25</v>
      </c>
      <c r="D95" s="239">
        <f>+D63+D78+D90+D93+D94</f>
        <v>550</v>
      </c>
      <c r="E95" s="501">
        <v>550</v>
      </c>
      <c r="F95" s="194">
        <v>670</v>
      </c>
    </row>
    <row r="96" spans="1:11" s="50" customFormat="1" ht="12" customHeight="1" thickBot="1">
      <c r="A96" s="111" t="s">
        <v>67</v>
      </c>
      <c r="B96" s="14"/>
      <c r="C96" s="186" t="s">
        <v>28</v>
      </c>
      <c r="D96" s="192">
        <f>+D97+D98</f>
        <v>0</v>
      </c>
      <c r="E96" s="291">
        <v>0</v>
      </c>
      <c r="F96" s="382"/>
    </row>
    <row r="97" spans="1:6" ht="12.75" customHeight="1">
      <c r="A97" s="149"/>
      <c r="B97" s="81" t="s">
        <v>271</v>
      </c>
      <c r="C97" s="261" t="s">
        <v>27</v>
      </c>
      <c r="D97" s="189"/>
      <c r="E97" s="502"/>
      <c r="F97" s="381"/>
    </row>
    <row r="98" spans="1:6" ht="12" customHeight="1" thickBot="1">
      <c r="A98" s="151"/>
      <c r="B98" s="87" t="s">
        <v>148</v>
      </c>
      <c r="C98" s="262" t="s">
        <v>26</v>
      </c>
      <c r="D98" s="191"/>
      <c r="E98" s="503"/>
      <c r="F98" s="376"/>
    </row>
    <row r="99" spans="1:6" ht="15" customHeight="1" thickBot="1">
      <c r="A99" s="111" t="s">
        <v>68</v>
      </c>
      <c r="B99" s="136"/>
      <c r="C99" s="186" t="s">
        <v>273</v>
      </c>
      <c r="D99" s="240">
        <f>+D95+D96</f>
        <v>550</v>
      </c>
      <c r="E99" s="440">
        <v>550</v>
      </c>
      <c r="F99" s="194">
        <v>670</v>
      </c>
    </row>
    <row r="100" spans="1:6" ht="13.5" thickBot="1">
      <c r="A100" s="267"/>
      <c r="B100" s="268"/>
      <c r="C100" s="268"/>
      <c r="D100" s="269"/>
      <c r="E100" s="269"/>
      <c r="F100" s="378"/>
    </row>
    <row r="101" spans="1:6" ht="15" customHeight="1" thickBot="1">
      <c r="A101" s="155" t="s">
        <v>251</v>
      </c>
      <c r="B101" s="156"/>
      <c r="C101" s="157"/>
      <c r="D101" s="77">
        <v>0</v>
      </c>
      <c r="E101" s="441">
        <v>0</v>
      </c>
      <c r="F101" s="379"/>
    </row>
    <row r="102" spans="1:6" ht="14.25" customHeight="1" thickBot="1">
      <c r="A102" s="155" t="s">
        <v>252</v>
      </c>
      <c r="B102" s="156"/>
      <c r="C102" s="157"/>
      <c r="D102" s="77">
        <v>0</v>
      </c>
      <c r="E102" s="441">
        <v>0</v>
      </c>
      <c r="F102" s="380"/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>
  <dimension ref="A1:K102"/>
  <sheetViews>
    <sheetView zoomScale="115" zoomScaleNormal="100" workbookViewId="0">
      <selection activeCell="C1" sqref="C1"/>
    </sheetView>
  </sheetViews>
  <sheetFormatPr defaultRowHeight="12.75"/>
  <cols>
    <col min="1" max="1" width="7.5" style="270" customWidth="1"/>
    <col min="2" max="2" width="7.1640625" style="271" customWidth="1"/>
    <col min="3" max="3" width="58.83203125" style="271" customWidth="1"/>
    <col min="4" max="5" width="11.1640625" style="272" customWidth="1"/>
    <col min="6" max="6" width="12.33203125" style="3" customWidth="1"/>
    <col min="7" max="16384" width="9.33203125" style="3"/>
  </cols>
  <sheetData>
    <row r="1" spans="1:6" s="1" customFormat="1" ht="16.5" customHeight="1" thickBot="1">
      <c r="A1" s="113"/>
      <c r="B1" s="114"/>
      <c r="C1" s="833" t="s">
        <v>658</v>
      </c>
      <c r="D1" s="160"/>
      <c r="E1" s="160"/>
    </row>
    <row r="2" spans="1:6" s="46" customFormat="1" ht="25.5" customHeight="1">
      <c r="A2" s="856" t="s">
        <v>270</v>
      </c>
      <c r="B2" s="857"/>
      <c r="C2" s="365" t="s">
        <v>398</v>
      </c>
      <c r="D2" s="366"/>
      <c r="E2" s="366"/>
      <c r="F2" s="366" t="s">
        <v>97</v>
      </c>
    </row>
    <row r="3" spans="1:6" s="46" customFormat="1" ht="16.5" thickBot="1">
      <c r="A3" s="300" t="s">
        <v>246</v>
      </c>
      <c r="B3" s="367"/>
      <c r="C3" s="368" t="s">
        <v>428</v>
      </c>
      <c r="D3" s="369"/>
      <c r="E3" s="369"/>
      <c r="F3" s="369">
        <v>19</v>
      </c>
    </row>
    <row r="4" spans="1:6" s="47" customFormat="1" ht="15.95" customHeight="1" thickBot="1">
      <c r="A4" s="370"/>
      <c r="B4" s="370"/>
      <c r="C4" s="370"/>
      <c r="D4" s="311"/>
      <c r="E4" s="311"/>
      <c r="F4" s="311" t="s">
        <v>607</v>
      </c>
    </row>
    <row r="5" spans="1:6" ht="39.75" customHeight="1" thickBot="1">
      <c r="A5" s="860" t="s">
        <v>248</v>
      </c>
      <c r="B5" s="861"/>
      <c r="C5" s="363" t="s">
        <v>99</v>
      </c>
      <c r="D5" s="371" t="s">
        <v>100</v>
      </c>
      <c r="E5" s="303" t="s">
        <v>491</v>
      </c>
      <c r="F5" s="304" t="s">
        <v>492</v>
      </c>
    </row>
    <row r="6" spans="1:6" s="41" customFormat="1" ht="12.95" customHeight="1" thickBot="1">
      <c r="A6" s="106">
        <v>1</v>
      </c>
      <c r="B6" s="107">
        <v>2</v>
      </c>
      <c r="C6" s="107">
        <v>3</v>
      </c>
      <c r="D6" s="108">
        <v>4</v>
      </c>
      <c r="E6" s="108">
        <v>5</v>
      </c>
      <c r="F6" s="108">
        <v>6</v>
      </c>
    </row>
    <row r="7" spans="1:6" s="41" customFormat="1" ht="15.95" customHeight="1" thickBot="1">
      <c r="A7" s="122"/>
      <c r="B7" s="123"/>
      <c r="C7" s="123" t="s">
        <v>101</v>
      </c>
      <c r="D7" s="222"/>
      <c r="E7" s="282"/>
      <c r="F7" s="282"/>
    </row>
    <row r="8" spans="1:6" s="41" customFormat="1" ht="12" customHeight="1" thickBot="1">
      <c r="A8" s="106" t="s">
        <v>61</v>
      </c>
      <c r="B8" s="125"/>
      <c r="C8" s="186" t="s">
        <v>249</v>
      </c>
      <c r="D8" s="192">
        <f>+D9+D14</f>
        <v>0</v>
      </c>
      <c r="E8" s="192"/>
      <c r="F8" s="192"/>
    </row>
    <row r="9" spans="1:6" s="48" customFormat="1" ht="12" customHeight="1" thickBot="1">
      <c r="A9" s="106" t="s">
        <v>62</v>
      </c>
      <c r="B9" s="125"/>
      <c r="C9" s="207" t="s">
        <v>3</v>
      </c>
      <c r="D9" s="192">
        <f>SUM(D10:D13)</f>
        <v>0</v>
      </c>
      <c r="E9" s="192"/>
      <c r="F9" s="192"/>
    </row>
    <row r="10" spans="1:6" s="49" customFormat="1" ht="12" customHeight="1">
      <c r="A10" s="127"/>
      <c r="B10" s="128" t="s">
        <v>159</v>
      </c>
      <c r="C10" s="208" t="s">
        <v>103</v>
      </c>
      <c r="D10" s="190"/>
      <c r="E10" s="190"/>
      <c r="F10" s="190"/>
    </row>
    <row r="11" spans="1:6" s="49" customFormat="1" ht="12" customHeight="1">
      <c r="A11" s="127"/>
      <c r="B11" s="128" t="s">
        <v>160</v>
      </c>
      <c r="C11" s="209" t="s">
        <v>132</v>
      </c>
      <c r="D11" s="190"/>
      <c r="E11" s="190"/>
      <c r="F11" s="190"/>
    </row>
    <row r="12" spans="1:6" s="49" customFormat="1" ht="12" customHeight="1">
      <c r="A12" s="127"/>
      <c r="B12" s="128" t="s">
        <v>161</v>
      </c>
      <c r="C12" s="209" t="s">
        <v>188</v>
      </c>
      <c r="D12" s="190"/>
      <c r="E12" s="190"/>
      <c r="F12" s="190"/>
    </row>
    <row r="13" spans="1:6" s="49" customFormat="1" ht="12" customHeight="1" thickBot="1">
      <c r="A13" s="127"/>
      <c r="B13" s="128" t="s">
        <v>162</v>
      </c>
      <c r="C13" s="210" t="s">
        <v>189</v>
      </c>
      <c r="D13" s="190"/>
      <c r="E13" s="190"/>
      <c r="F13" s="190"/>
    </row>
    <row r="14" spans="1:6" s="48" customFormat="1" ht="12" customHeight="1" thickBot="1">
      <c r="A14" s="106" t="s">
        <v>63</v>
      </c>
      <c r="B14" s="125"/>
      <c r="C14" s="207" t="s">
        <v>190</v>
      </c>
      <c r="D14" s="192">
        <f>SUM(D15:D22)</f>
        <v>0</v>
      </c>
      <c r="E14" s="192"/>
      <c r="F14" s="192"/>
    </row>
    <row r="15" spans="1:6" s="48" customFormat="1" ht="12" customHeight="1">
      <c r="A15" s="129"/>
      <c r="B15" s="128" t="s">
        <v>133</v>
      </c>
      <c r="C15" s="208" t="s">
        <v>195</v>
      </c>
      <c r="D15" s="223"/>
      <c r="E15" s="223"/>
      <c r="F15" s="223"/>
    </row>
    <row r="16" spans="1:6" s="48" customFormat="1" ht="12" customHeight="1">
      <c r="A16" s="127"/>
      <c r="B16" s="128" t="s">
        <v>134</v>
      </c>
      <c r="C16" s="209" t="s">
        <v>196</v>
      </c>
      <c r="D16" s="190"/>
      <c r="E16" s="190"/>
      <c r="F16" s="190"/>
    </row>
    <row r="17" spans="1:6" s="48" customFormat="1" ht="12" customHeight="1">
      <c r="A17" s="127"/>
      <c r="B17" s="128" t="s">
        <v>135</v>
      </c>
      <c r="C17" s="209" t="s">
        <v>197</v>
      </c>
      <c r="D17" s="190"/>
      <c r="E17" s="190"/>
      <c r="F17" s="190"/>
    </row>
    <row r="18" spans="1:6" s="48" customFormat="1" ht="12" customHeight="1">
      <c r="A18" s="127"/>
      <c r="B18" s="128" t="s">
        <v>136</v>
      </c>
      <c r="C18" s="209" t="s">
        <v>198</v>
      </c>
      <c r="D18" s="190"/>
      <c r="E18" s="190"/>
      <c r="F18" s="190"/>
    </row>
    <row r="19" spans="1:6" s="48" customFormat="1" ht="12" customHeight="1">
      <c r="A19" s="127"/>
      <c r="B19" s="128" t="s">
        <v>191</v>
      </c>
      <c r="C19" s="209" t="s">
        <v>199</v>
      </c>
      <c r="D19" s="190"/>
      <c r="E19" s="190"/>
      <c r="F19" s="190"/>
    </row>
    <row r="20" spans="1:6" s="48" customFormat="1" ht="12" customHeight="1">
      <c r="A20" s="130"/>
      <c r="B20" s="128" t="s">
        <v>192</v>
      </c>
      <c r="C20" s="209" t="s">
        <v>276</v>
      </c>
      <c r="D20" s="224"/>
      <c r="E20" s="224"/>
      <c r="F20" s="224"/>
    </row>
    <row r="21" spans="1:6" s="49" customFormat="1" ht="12" customHeight="1">
      <c r="A21" s="127"/>
      <c r="B21" s="128" t="s">
        <v>193</v>
      </c>
      <c r="C21" s="209" t="s">
        <v>201</v>
      </c>
      <c r="D21" s="190"/>
      <c r="E21" s="190"/>
      <c r="F21" s="190"/>
    </row>
    <row r="22" spans="1:6" s="49" customFormat="1" ht="12" customHeight="1" thickBot="1">
      <c r="A22" s="131"/>
      <c r="B22" s="132" t="s">
        <v>194</v>
      </c>
      <c r="C22" s="210" t="s">
        <v>202</v>
      </c>
      <c r="D22" s="191"/>
      <c r="E22" s="191"/>
      <c r="F22" s="191"/>
    </row>
    <row r="23" spans="1:6" s="49" customFormat="1" ht="12" customHeight="1" thickBot="1">
      <c r="A23" s="106" t="s">
        <v>64</v>
      </c>
      <c r="B23" s="133"/>
      <c r="C23" s="207" t="s">
        <v>277</v>
      </c>
      <c r="D23" s="193"/>
      <c r="E23" s="193"/>
      <c r="F23" s="193"/>
    </row>
    <row r="24" spans="1:6" s="48" customFormat="1" ht="12" customHeight="1" thickBot="1">
      <c r="A24" s="106" t="s">
        <v>65</v>
      </c>
      <c r="B24" s="125"/>
      <c r="C24" s="207" t="s">
        <v>4</v>
      </c>
      <c r="D24" s="192">
        <f>D25</f>
        <v>0</v>
      </c>
      <c r="E24" s="192"/>
      <c r="F24" s="192"/>
    </row>
    <row r="25" spans="1:6" s="49" customFormat="1" ht="12" customHeight="1">
      <c r="A25" s="127"/>
      <c r="B25" s="128" t="s">
        <v>137</v>
      </c>
      <c r="C25" s="208" t="s">
        <v>5</v>
      </c>
      <c r="D25" s="44"/>
      <c r="E25" s="44"/>
      <c r="F25" s="44"/>
    </row>
    <row r="26" spans="1:6" s="49" customFormat="1" ht="12" customHeight="1">
      <c r="A26" s="127"/>
      <c r="B26" s="128" t="s">
        <v>138</v>
      </c>
      <c r="C26" s="209" t="s">
        <v>212</v>
      </c>
      <c r="D26" s="44"/>
      <c r="E26" s="44"/>
      <c r="F26" s="44"/>
    </row>
    <row r="27" spans="1:6" s="49" customFormat="1" ht="12" customHeight="1">
      <c r="A27" s="127"/>
      <c r="B27" s="128" t="s">
        <v>139</v>
      </c>
      <c r="C27" s="209" t="s">
        <v>142</v>
      </c>
      <c r="D27" s="44"/>
      <c r="E27" s="44"/>
      <c r="F27" s="44"/>
    </row>
    <row r="28" spans="1:6" s="49" customFormat="1" ht="12" customHeight="1">
      <c r="A28" s="127"/>
      <c r="B28" s="128" t="s">
        <v>205</v>
      </c>
      <c r="C28" s="209" t="s">
        <v>213</v>
      </c>
      <c r="D28" s="44"/>
      <c r="E28" s="44"/>
      <c r="F28" s="44"/>
    </row>
    <row r="29" spans="1:6" s="49" customFormat="1" ht="12" customHeight="1">
      <c r="A29" s="127"/>
      <c r="B29" s="128" t="s">
        <v>206</v>
      </c>
      <c r="C29" s="209" t="s">
        <v>214</v>
      </c>
      <c r="D29" s="44"/>
      <c r="E29" s="44"/>
      <c r="F29" s="44"/>
    </row>
    <row r="30" spans="1:6" s="49" customFormat="1" ht="12" customHeight="1">
      <c r="A30" s="127"/>
      <c r="B30" s="128" t="s">
        <v>207</v>
      </c>
      <c r="C30" s="209" t="s">
        <v>215</v>
      </c>
      <c r="D30" s="44"/>
      <c r="E30" s="44"/>
      <c r="F30" s="44"/>
    </row>
    <row r="31" spans="1:6" s="49" customFormat="1" ht="12" customHeight="1">
      <c r="A31" s="127"/>
      <c r="B31" s="128" t="s">
        <v>208</v>
      </c>
      <c r="C31" s="209" t="s">
        <v>278</v>
      </c>
      <c r="D31" s="44"/>
      <c r="E31" s="44"/>
      <c r="F31" s="44"/>
    </row>
    <row r="32" spans="1:6" s="49" customFormat="1" ht="12" customHeight="1" thickBot="1">
      <c r="A32" s="131"/>
      <c r="B32" s="132" t="s">
        <v>209</v>
      </c>
      <c r="C32" s="211" t="s">
        <v>250</v>
      </c>
      <c r="D32" s="225"/>
      <c r="E32" s="225"/>
      <c r="F32" s="225"/>
    </row>
    <row r="33" spans="1:6" s="49" customFormat="1" ht="12" customHeight="1" thickBot="1">
      <c r="A33" s="111" t="s">
        <v>66</v>
      </c>
      <c r="B33" s="78"/>
      <c r="C33" s="186" t="s">
        <v>352</v>
      </c>
      <c r="D33" s="192">
        <f>+D34+D40</f>
        <v>0</v>
      </c>
      <c r="E33" s="192"/>
      <c r="F33" s="192"/>
    </row>
    <row r="34" spans="1:6" s="49" customFormat="1" ht="12" customHeight="1">
      <c r="A34" s="129"/>
      <c r="B34" s="84" t="s">
        <v>140</v>
      </c>
      <c r="C34" s="260" t="s">
        <v>343</v>
      </c>
      <c r="D34" s="243">
        <f>SUM(D35:D39)</f>
        <v>0</v>
      </c>
      <c r="E34" s="243"/>
      <c r="F34" s="243"/>
    </row>
    <row r="35" spans="1:6" s="49" customFormat="1" ht="12" customHeight="1">
      <c r="A35" s="127"/>
      <c r="B35" s="81" t="s">
        <v>143</v>
      </c>
      <c r="C35" s="209" t="s">
        <v>279</v>
      </c>
      <c r="D35" s="190"/>
      <c r="E35" s="190"/>
      <c r="F35" s="190"/>
    </row>
    <row r="36" spans="1:6" s="49" customFormat="1" ht="12" customHeight="1">
      <c r="A36" s="127"/>
      <c r="B36" s="81" t="s">
        <v>144</v>
      </c>
      <c r="C36" s="209" t="s">
        <v>280</v>
      </c>
      <c r="D36" s="190"/>
      <c r="E36" s="190"/>
      <c r="F36" s="190"/>
    </row>
    <row r="37" spans="1:6" s="49" customFormat="1" ht="12" customHeight="1">
      <c r="A37" s="127"/>
      <c r="B37" s="81" t="s">
        <v>145</v>
      </c>
      <c r="C37" s="209" t="s">
        <v>281</v>
      </c>
      <c r="D37" s="190"/>
      <c r="E37" s="190"/>
      <c r="F37" s="190"/>
    </row>
    <row r="38" spans="1:6" s="49" customFormat="1" ht="12" customHeight="1">
      <c r="A38" s="127"/>
      <c r="B38" s="81" t="s">
        <v>146</v>
      </c>
      <c r="C38" s="209" t="s">
        <v>282</v>
      </c>
      <c r="D38" s="190"/>
      <c r="E38" s="190"/>
      <c r="F38" s="190"/>
    </row>
    <row r="39" spans="1:6" s="49" customFormat="1" ht="12" customHeight="1">
      <c r="A39" s="127"/>
      <c r="B39" s="81" t="s">
        <v>217</v>
      </c>
      <c r="C39" s="209" t="s">
        <v>344</v>
      </c>
      <c r="D39" s="190"/>
      <c r="E39" s="190"/>
      <c r="F39" s="190"/>
    </row>
    <row r="40" spans="1:6" s="49" customFormat="1" ht="12" customHeight="1">
      <c r="A40" s="127"/>
      <c r="B40" s="81" t="s">
        <v>141</v>
      </c>
      <c r="C40" s="212" t="s">
        <v>345</v>
      </c>
      <c r="D40" s="242">
        <f>SUM(D41:D45)</f>
        <v>0</v>
      </c>
      <c r="E40" s="242"/>
      <c r="F40" s="242"/>
    </row>
    <row r="41" spans="1:6" s="49" customFormat="1" ht="12" customHeight="1">
      <c r="A41" s="127"/>
      <c r="B41" s="81" t="s">
        <v>149</v>
      </c>
      <c r="C41" s="209" t="s">
        <v>279</v>
      </c>
      <c r="D41" s="190"/>
      <c r="E41" s="190"/>
      <c r="F41" s="190"/>
    </row>
    <row r="42" spans="1:6" s="49" customFormat="1" ht="12" customHeight="1">
      <c r="A42" s="127"/>
      <c r="B42" s="81" t="s">
        <v>150</v>
      </c>
      <c r="C42" s="209" t="s">
        <v>280</v>
      </c>
      <c r="D42" s="190"/>
      <c r="E42" s="190"/>
      <c r="F42" s="190"/>
    </row>
    <row r="43" spans="1:6" s="49" customFormat="1" ht="12" customHeight="1">
      <c r="A43" s="127"/>
      <c r="B43" s="81" t="s">
        <v>151</v>
      </c>
      <c r="C43" s="209" t="s">
        <v>281</v>
      </c>
      <c r="D43" s="190"/>
      <c r="E43" s="190"/>
      <c r="F43" s="190"/>
    </row>
    <row r="44" spans="1:6" s="49" customFormat="1" ht="12" customHeight="1">
      <c r="A44" s="127"/>
      <c r="B44" s="81" t="s">
        <v>152</v>
      </c>
      <c r="C44" s="209" t="s">
        <v>282</v>
      </c>
      <c r="D44" s="190"/>
      <c r="E44" s="190"/>
      <c r="F44" s="190"/>
    </row>
    <row r="45" spans="1:6" s="49" customFormat="1" ht="12" customHeight="1" thickBot="1">
      <c r="A45" s="134"/>
      <c r="B45" s="85" t="s">
        <v>218</v>
      </c>
      <c r="C45" s="210" t="s">
        <v>346</v>
      </c>
      <c r="D45" s="226"/>
      <c r="E45" s="226"/>
      <c r="F45" s="226"/>
    </row>
    <row r="46" spans="1:6" s="48" customFormat="1" ht="12" customHeight="1" thickBot="1">
      <c r="A46" s="111" t="s">
        <v>67</v>
      </c>
      <c r="B46" s="125"/>
      <c r="C46" s="207" t="s">
        <v>283</v>
      </c>
      <c r="D46" s="192">
        <f>+D47+D48</f>
        <v>0</v>
      </c>
      <c r="E46" s="192"/>
      <c r="F46" s="192"/>
    </row>
    <row r="47" spans="1:6" s="49" customFormat="1" ht="12" customHeight="1">
      <c r="A47" s="127"/>
      <c r="B47" s="81" t="s">
        <v>147</v>
      </c>
      <c r="C47" s="208" t="s">
        <v>180</v>
      </c>
      <c r="D47" s="190"/>
      <c r="E47" s="190"/>
      <c r="F47" s="190"/>
    </row>
    <row r="48" spans="1:6" s="49" customFormat="1" ht="12" customHeight="1" thickBot="1">
      <c r="A48" s="127"/>
      <c r="B48" s="81" t="s">
        <v>148</v>
      </c>
      <c r="C48" s="210" t="s">
        <v>7</v>
      </c>
      <c r="D48" s="190"/>
      <c r="E48" s="190"/>
      <c r="F48" s="190"/>
    </row>
    <row r="49" spans="1:6" s="49" customFormat="1" ht="12" customHeight="1" thickBot="1">
      <c r="A49" s="106" t="s">
        <v>68</v>
      </c>
      <c r="B49" s="125"/>
      <c r="C49" s="207" t="s">
        <v>6</v>
      </c>
      <c r="D49" s="192">
        <f>+D50+D51+D53+D52</f>
        <v>0</v>
      </c>
      <c r="E49" s="192"/>
      <c r="F49" s="192"/>
    </row>
    <row r="50" spans="1:6" s="49" customFormat="1" ht="12" customHeight="1">
      <c r="A50" s="135"/>
      <c r="B50" s="81" t="s">
        <v>222</v>
      </c>
      <c r="C50" s="208" t="s">
        <v>220</v>
      </c>
      <c r="D50" s="189"/>
      <c r="E50" s="189"/>
      <c r="F50" s="189"/>
    </row>
    <row r="51" spans="1:6" s="49" customFormat="1" ht="12" customHeight="1">
      <c r="A51" s="135"/>
      <c r="B51" s="81" t="s">
        <v>223</v>
      </c>
      <c r="C51" s="209" t="s">
        <v>221</v>
      </c>
      <c r="D51" s="189"/>
      <c r="E51" s="189"/>
      <c r="F51" s="189"/>
    </row>
    <row r="52" spans="1:6" s="49" customFormat="1" ht="12" customHeight="1">
      <c r="A52" s="135"/>
      <c r="B52" s="81" t="s">
        <v>332</v>
      </c>
      <c r="C52" s="211" t="s">
        <v>357</v>
      </c>
      <c r="D52" s="189"/>
      <c r="E52" s="189"/>
      <c r="F52" s="189"/>
    </row>
    <row r="53" spans="1:6" s="49" customFormat="1" ht="12" customHeight="1" thickBot="1">
      <c r="A53" s="127"/>
      <c r="B53" s="81" t="s">
        <v>356</v>
      </c>
      <c r="C53" s="211" t="s">
        <v>285</v>
      </c>
      <c r="D53" s="190"/>
      <c r="E53" s="190"/>
      <c r="F53" s="190"/>
    </row>
    <row r="54" spans="1:6" s="49" customFormat="1" ht="12" customHeight="1" thickBot="1">
      <c r="A54" s="111" t="s">
        <v>69</v>
      </c>
      <c r="B54" s="136"/>
      <c r="C54" s="186" t="s">
        <v>286</v>
      </c>
      <c r="D54" s="227"/>
      <c r="E54" s="227"/>
      <c r="F54" s="227"/>
    </row>
    <row r="55" spans="1:6" s="48" customFormat="1" ht="12" customHeight="1" thickBot="1">
      <c r="A55" s="137" t="s">
        <v>70</v>
      </c>
      <c r="B55" s="138"/>
      <c r="C55" s="186" t="s">
        <v>353</v>
      </c>
      <c r="D55" s="228">
        <f>+D9+D14+D23+D24+D33+D46+D49+D54</f>
        <v>0</v>
      </c>
      <c r="E55" s="228"/>
      <c r="F55" s="228"/>
    </row>
    <row r="56" spans="1:6" s="48" customFormat="1" ht="12" customHeight="1" thickBot="1">
      <c r="A56" s="106" t="s">
        <v>71</v>
      </c>
      <c r="B56" s="86"/>
      <c r="C56" s="186" t="s">
        <v>288</v>
      </c>
      <c r="D56" s="229">
        <f>+D57+D58</f>
        <v>0</v>
      </c>
      <c r="E56" s="229"/>
      <c r="F56" s="229"/>
    </row>
    <row r="57" spans="1:6" s="48" customFormat="1" ht="12" customHeight="1">
      <c r="A57" s="129"/>
      <c r="B57" s="84" t="s">
        <v>182</v>
      </c>
      <c r="C57" s="261" t="s">
        <v>8</v>
      </c>
      <c r="D57" s="230"/>
      <c r="E57" s="230"/>
      <c r="F57" s="230"/>
    </row>
    <row r="58" spans="1:6" s="48" customFormat="1" ht="12" customHeight="1" thickBot="1">
      <c r="A58" s="134"/>
      <c r="B58" s="85" t="s">
        <v>183</v>
      </c>
      <c r="C58" s="262" t="s">
        <v>9</v>
      </c>
      <c r="D58" s="45"/>
      <c r="E58" s="45"/>
      <c r="F58" s="45"/>
    </row>
    <row r="59" spans="1:6" s="49" customFormat="1" ht="12" customHeight="1" thickBot="1">
      <c r="A59" s="139" t="s">
        <v>72</v>
      </c>
      <c r="B59" s="263"/>
      <c r="C59" s="264" t="s">
        <v>10</v>
      </c>
      <c r="D59" s="192">
        <f>+D55+D56</f>
        <v>0</v>
      </c>
      <c r="E59" s="192"/>
      <c r="F59" s="372"/>
    </row>
    <row r="60" spans="1:6" s="49" customFormat="1" ht="15" customHeight="1">
      <c r="A60" s="142"/>
      <c r="B60" s="142"/>
      <c r="C60" s="143"/>
      <c r="D60" s="231"/>
      <c r="E60" s="231"/>
      <c r="F60" s="290"/>
    </row>
    <row r="61" spans="1:6" ht="13.5" thickBot="1">
      <c r="A61" s="144"/>
      <c r="B61" s="145"/>
      <c r="C61" s="145"/>
      <c r="D61" s="232"/>
      <c r="E61" s="232"/>
      <c r="F61" s="231"/>
    </row>
    <row r="62" spans="1:6" s="41" customFormat="1" ht="16.5" customHeight="1" thickBot="1">
      <c r="A62" s="146"/>
      <c r="B62" s="147"/>
      <c r="C62" s="148" t="s">
        <v>105</v>
      </c>
      <c r="D62" s="233"/>
      <c r="E62" s="389"/>
      <c r="F62" s="374"/>
    </row>
    <row r="63" spans="1:6" s="50" customFormat="1" ht="12" customHeight="1" thickBot="1">
      <c r="A63" s="111" t="s">
        <v>61</v>
      </c>
      <c r="B63" s="14"/>
      <c r="C63" s="78" t="s">
        <v>29</v>
      </c>
      <c r="D63" s="192">
        <f>SUM(D64:D69)</f>
        <v>450</v>
      </c>
      <c r="E63" s="291">
        <v>450</v>
      </c>
      <c r="F63" s="379">
        <v>450</v>
      </c>
    </row>
    <row r="64" spans="1:6" ht="12" customHeight="1">
      <c r="A64" s="149"/>
      <c r="B64" s="83" t="s">
        <v>153</v>
      </c>
      <c r="C64" s="198" t="s">
        <v>92</v>
      </c>
      <c r="D64" s="234"/>
      <c r="E64" s="498"/>
      <c r="F64" s="403"/>
    </row>
    <row r="65" spans="1:6" ht="12" customHeight="1">
      <c r="A65" s="150"/>
      <c r="B65" s="81" t="s">
        <v>154</v>
      </c>
      <c r="C65" s="199" t="s">
        <v>226</v>
      </c>
      <c r="D65" s="235"/>
      <c r="E65" s="288"/>
      <c r="F65" s="375"/>
    </row>
    <row r="66" spans="1:6" ht="12" customHeight="1">
      <c r="A66" s="150"/>
      <c r="B66" s="81" t="s">
        <v>155</v>
      </c>
      <c r="C66" s="199" t="s">
        <v>179</v>
      </c>
      <c r="D66" s="236"/>
      <c r="E66" s="499"/>
      <c r="F66" s="43"/>
    </row>
    <row r="67" spans="1:6" ht="12" customHeight="1">
      <c r="A67" s="150"/>
      <c r="B67" s="81" t="s">
        <v>156</v>
      </c>
      <c r="C67" s="199" t="s">
        <v>400</v>
      </c>
      <c r="D67" s="236"/>
      <c r="E67" s="499"/>
      <c r="F67" s="375"/>
    </row>
    <row r="68" spans="1:6" ht="12" customHeight="1">
      <c r="A68" s="150"/>
      <c r="B68" s="81" t="s">
        <v>181</v>
      </c>
      <c r="C68" s="199" t="s">
        <v>227</v>
      </c>
      <c r="D68" s="236">
        <v>450</v>
      </c>
      <c r="E68" s="499">
        <v>450</v>
      </c>
      <c r="F68" s="375">
        <v>450</v>
      </c>
    </row>
    <row r="69" spans="1:6" ht="12" customHeight="1">
      <c r="A69" s="150"/>
      <c r="B69" s="81" t="s">
        <v>391</v>
      </c>
      <c r="C69" s="199" t="s">
        <v>228</v>
      </c>
      <c r="D69" s="236"/>
      <c r="E69" s="499"/>
      <c r="F69" s="375"/>
    </row>
    <row r="70" spans="1:6" ht="12" customHeight="1">
      <c r="A70" s="150"/>
      <c r="B70" s="81" t="s">
        <v>401</v>
      </c>
      <c r="C70" s="199" t="s">
        <v>360</v>
      </c>
      <c r="D70" s="235"/>
      <c r="E70" s="288"/>
      <c r="F70" s="375"/>
    </row>
    <row r="71" spans="1:6" ht="12" customHeight="1">
      <c r="A71" s="150"/>
      <c r="B71" s="81" t="s">
        <v>402</v>
      </c>
      <c r="C71" s="200" t="s">
        <v>11</v>
      </c>
      <c r="D71" s="236"/>
      <c r="E71" s="499"/>
      <c r="F71" s="43"/>
    </row>
    <row r="72" spans="1:6" ht="12" customHeight="1">
      <c r="A72" s="150"/>
      <c r="B72" s="81" t="s">
        <v>403</v>
      </c>
      <c r="C72" s="213" t="s">
        <v>354</v>
      </c>
      <c r="D72" s="236"/>
      <c r="E72" s="499"/>
      <c r="F72" s="375"/>
    </row>
    <row r="73" spans="1:6" ht="12" customHeight="1">
      <c r="A73" s="150"/>
      <c r="B73" s="81" t="s">
        <v>404</v>
      </c>
      <c r="C73" s="213" t="s">
        <v>12</v>
      </c>
      <c r="D73" s="236"/>
      <c r="E73" s="499"/>
      <c r="F73" s="375"/>
    </row>
    <row r="74" spans="1:6" ht="12" customHeight="1">
      <c r="A74" s="150"/>
      <c r="B74" s="81" t="s">
        <v>405</v>
      </c>
      <c r="C74" s="213" t="s">
        <v>355</v>
      </c>
      <c r="D74" s="236"/>
      <c r="E74" s="499"/>
      <c r="F74" s="375"/>
    </row>
    <row r="75" spans="1:6" ht="12" customHeight="1">
      <c r="A75" s="150"/>
      <c r="B75" s="81" t="s">
        <v>406</v>
      </c>
      <c r="C75" s="201" t="s">
        <v>13</v>
      </c>
      <c r="D75" s="236"/>
      <c r="E75" s="499"/>
      <c r="F75" s="375"/>
    </row>
    <row r="76" spans="1:6" ht="12" customHeight="1">
      <c r="A76" s="150"/>
      <c r="B76" s="81" t="s">
        <v>407</v>
      </c>
      <c r="C76" s="202" t="s">
        <v>14</v>
      </c>
      <c r="D76" s="236"/>
      <c r="E76" s="499"/>
      <c r="F76" s="375"/>
    </row>
    <row r="77" spans="1:6" ht="12" customHeight="1" thickBot="1">
      <c r="A77" s="151"/>
      <c r="B77" s="81" t="s">
        <v>408</v>
      </c>
      <c r="C77" s="203" t="s">
        <v>15</v>
      </c>
      <c r="D77" s="237"/>
      <c r="E77" s="500"/>
      <c r="F77" s="376"/>
    </row>
    <row r="78" spans="1:6" ht="12" customHeight="1" thickBot="1">
      <c r="A78" s="111" t="s">
        <v>62</v>
      </c>
      <c r="B78" s="14"/>
      <c r="C78" s="204" t="s">
        <v>409</v>
      </c>
      <c r="D78" s="229">
        <f>SUM(D79:D81)</f>
        <v>0</v>
      </c>
      <c r="E78" s="292">
        <v>0</v>
      </c>
      <c r="F78" s="377"/>
    </row>
    <row r="79" spans="1:6" s="50" customFormat="1" ht="12" customHeight="1">
      <c r="A79" s="196"/>
      <c r="B79" s="84" t="s">
        <v>159</v>
      </c>
      <c r="C79" s="261" t="s">
        <v>16</v>
      </c>
      <c r="D79" s="280"/>
      <c r="E79" s="488"/>
      <c r="F79" s="381"/>
    </row>
    <row r="80" spans="1:6" ht="12" customHeight="1">
      <c r="A80" s="150"/>
      <c r="B80" s="81" t="s">
        <v>160</v>
      </c>
      <c r="C80" s="209" t="s">
        <v>230</v>
      </c>
      <c r="D80" s="235"/>
      <c r="E80" s="288"/>
      <c r="F80" s="43"/>
    </row>
    <row r="81" spans="1:11" ht="12" customHeight="1">
      <c r="A81" s="150"/>
      <c r="B81" s="81" t="s">
        <v>161</v>
      </c>
      <c r="C81" s="209" t="s">
        <v>313</v>
      </c>
      <c r="D81" s="235"/>
      <c r="E81" s="288"/>
      <c r="F81" s="43"/>
    </row>
    <row r="82" spans="1:11" ht="12" customHeight="1">
      <c r="A82" s="150"/>
      <c r="B82" s="81" t="s">
        <v>162</v>
      </c>
      <c r="C82" s="209" t="s">
        <v>17</v>
      </c>
      <c r="D82" s="235"/>
      <c r="E82" s="288"/>
      <c r="F82" s="43"/>
    </row>
    <row r="83" spans="1:11" ht="12" customHeight="1">
      <c r="A83" s="150"/>
      <c r="B83" s="81" t="s">
        <v>163</v>
      </c>
      <c r="C83" s="213" t="s">
        <v>22</v>
      </c>
      <c r="D83" s="235"/>
      <c r="E83" s="288"/>
      <c r="F83" s="43"/>
    </row>
    <row r="84" spans="1:11" ht="12" customHeight="1">
      <c r="A84" s="150"/>
      <c r="B84" s="81" t="s">
        <v>172</v>
      </c>
      <c r="C84" s="213" t="s">
        <v>21</v>
      </c>
      <c r="D84" s="235"/>
      <c r="E84" s="288"/>
      <c r="F84" s="43"/>
    </row>
    <row r="85" spans="1:11" ht="12" customHeight="1">
      <c r="A85" s="150"/>
      <c r="B85" s="81" t="s">
        <v>174</v>
      </c>
      <c r="C85" s="213" t="s">
        <v>20</v>
      </c>
      <c r="D85" s="235"/>
      <c r="E85" s="288"/>
      <c r="F85" s="43"/>
    </row>
    <row r="86" spans="1:11" s="50" customFormat="1" ht="12" customHeight="1">
      <c r="A86" s="150"/>
      <c r="B86" s="81" t="s">
        <v>231</v>
      </c>
      <c r="C86" s="213" t="s">
        <v>19</v>
      </c>
      <c r="D86" s="235"/>
      <c r="E86" s="288"/>
      <c r="F86" s="43"/>
    </row>
    <row r="87" spans="1:11" ht="19.5" customHeight="1">
      <c r="A87" s="150"/>
      <c r="B87" s="81" t="s">
        <v>232</v>
      </c>
      <c r="C87" s="213" t="s">
        <v>18</v>
      </c>
      <c r="D87" s="235"/>
      <c r="E87" s="288"/>
      <c r="F87" s="43"/>
      <c r="K87" s="161"/>
    </row>
    <row r="88" spans="1:11" ht="21" customHeight="1">
      <c r="A88" s="150"/>
      <c r="B88" s="81" t="s">
        <v>233</v>
      </c>
      <c r="C88" s="383" t="s">
        <v>23</v>
      </c>
      <c r="D88" s="235"/>
      <c r="E88" s="288"/>
      <c r="F88" s="43"/>
    </row>
    <row r="89" spans="1:11" ht="12" customHeight="1" thickBot="1">
      <c r="A89" s="197"/>
      <c r="B89" s="85" t="s">
        <v>361</v>
      </c>
      <c r="C89" s="265" t="s">
        <v>362</v>
      </c>
      <c r="D89" s="235"/>
      <c r="E89" s="489"/>
      <c r="F89" s="289"/>
    </row>
    <row r="90" spans="1:11" ht="12" customHeight="1" thickBot="1">
      <c r="A90" s="111" t="s">
        <v>63</v>
      </c>
      <c r="B90" s="14"/>
      <c r="C90" s="510" t="s">
        <v>24</v>
      </c>
      <c r="D90" s="192">
        <f>+D91+D92</f>
        <v>0</v>
      </c>
      <c r="E90" s="291">
        <v>0</v>
      </c>
      <c r="F90" s="384"/>
    </row>
    <row r="91" spans="1:11" s="50" customFormat="1" ht="12" customHeight="1">
      <c r="A91" s="149"/>
      <c r="B91" s="83" t="s">
        <v>133</v>
      </c>
      <c r="C91" s="509" t="s">
        <v>107</v>
      </c>
      <c r="D91" s="42"/>
      <c r="E91" s="293"/>
      <c r="F91" s="381"/>
    </row>
    <row r="92" spans="1:11" s="50" customFormat="1" ht="12" customHeight="1" thickBot="1">
      <c r="A92" s="151"/>
      <c r="B92" s="87" t="s">
        <v>134</v>
      </c>
      <c r="C92" s="513" t="s">
        <v>108</v>
      </c>
      <c r="D92" s="191"/>
      <c r="E92" s="503"/>
      <c r="F92" s="289"/>
    </row>
    <row r="93" spans="1:11" s="50" customFormat="1" ht="12" customHeight="1" thickBot="1">
      <c r="A93" s="385" t="s">
        <v>64</v>
      </c>
      <c r="B93" s="218"/>
      <c r="C93" s="186" t="s">
        <v>318</v>
      </c>
      <c r="D93" s="193"/>
      <c r="E93" s="438"/>
      <c r="F93" s="377"/>
    </row>
    <row r="94" spans="1:11" s="50" customFormat="1" ht="12" customHeight="1" thickBot="1">
      <c r="A94" s="111" t="s">
        <v>65</v>
      </c>
      <c r="B94" s="97"/>
      <c r="C94" s="266" t="s">
        <v>272</v>
      </c>
      <c r="D94" s="193"/>
      <c r="E94" s="438"/>
      <c r="F94" s="194"/>
    </row>
    <row r="95" spans="1:11" s="50" customFormat="1" ht="12" customHeight="1" thickBot="1">
      <c r="A95" s="111" t="s">
        <v>66</v>
      </c>
      <c r="B95" s="14"/>
      <c r="C95" s="186" t="s">
        <v>25</v>
      </c>
      <c r="D95" s="239">
        <f>+D63+D78+D90+D93+D94</f>
        <v>450</v>
      </c>
      <c r="E95" s="501">
        <v>450</v>
      </c>
      <c r="F95" s="194">
        <v>450</v>
      </c>
    </row>
    <row r="96" spans="1:11" s="50" customFormat="1" ht="12" customHeight="1" thickBot="1">
      <c r="A96" s="111" t="s">
        <v>67</v>
      </c>
      <c r="B96" s="14"/>
      <c r="C96" s="186" t="s">
        <v>28</v>
      </c>
      <c r="D96" s="192">
        <f>+D97+D98</f>
        <v>0</v>
      </c>
      <c r="E96" s="291">
        <v>0</v>
      </c>
      <c r="F96" s="382"/>
    </row>
    <row r="97" spans="1:6" ht="12.75" customHeight="1">
      <c r="A97" s="149"/>
      <c r="B97" s="81" t="s">
        <v>271</v>
      </c>
      <c r="C97" s="261" t="s">
        <v>27</v>
      </c>
      <c r="D97" s="189"/>
      <c r="E97" s="502"/>
      <c r="F97" s="381"/>
    </row>
    <row r="98" spans="1:6" ht="12" customHeight="1" thickBot="1">
      <c r="A98" s="151"/>
      <c r="B98" s="87" t="s">
        <v>148</v>
      </c>
      <c r="C98" s="262" t="s">
        <v>26</v>
      </c>
      <c r="D98" s="191"/>
      <c r="E98" s="503"/>
      <c r="F98" s="376"/>
    </row>
    <row r="99" spans="1:6" ht="15" customHeight="1" thickBot="1">
      <c r="A99" s="111" t="s">
        <v>68</v>
      </c>
      <c r="B99" s="136"/>
      <c r="C99" s="186" t="s">
        <v>273</v>
      </c>
      <c r="D99" s="240">
        <f>+D95+D96</f>
        <v>450</v>
      </c>
      <c r="E99" s="440">
        <v>450</v>
      </c>
      <c r="F99" s="194">
        <v>450</v>
      </c>
    </row>
    <row r="100" spans="1:6" ht="13.5" thickBot="1">
      <c r="A100" s="267"/>
      <c r="B100" s="268"/>
      <c r="C100" s="268"/>
      <c r="D100" s="269"/>
      <c r="E100" s="269"/>
      <c r="F100" s="378"/>
    </row>
    <row r="101" spans="1:6" ht="15" customHeight="1" thickBot="1">
      <c r="A101" s="155" t="s">
        <v>251</v>
      </c>
      <c r="B101" s="156"/>
      <c r="C101" s="157"/>
      <c r="D101" s="77">
        <v>0</v>
      </c>
      <c r="E101" s="441"/>
      <c r="F101" s="379"/>
    </row>
    <row r="102" spans="1:6" ht="14.25" customHeight="1" thickBot="1">
      <c r="A102" s="155" t="s">
        <v>252</v>
      </c>
      <c r="B102" s="156"/>
      <c r="C102" s="157"/>
      <c r="D102" s="77">
        <v>0</v>
      </c>
      <c r="E102" s="441"/>
      <c r="F102" s="380"/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>
  <dimension ref="A1:K102"/>
  <sheetViews>
    <sheetView zoomScale="115" zoomScaleNormal="100" workbookViewId="0">
      <selection activeCell="C1" sqref="C1"/>
    </sheetView>
  </sheetViews>
  <sheetFormatPr defaultRowHeight="12.75"/>
  <cols>
    <col min="1" max="1" width="6.6640625" style="270" customWidth="1"/>
    <col min="2" max="2" width="8.1640625" style="271" customWidth="1"/>
    <col min="3" max="3" width="56.33203125" style="271" customWidth="1"/>
    <col min="4" max="5" width="12.1640625" style="272" customWidth="1"/>
    <col min="6" max="6" width="11.1640625" style="3" customWidth="1"/>
    <col min="7" max="16384" width="9.33203125" style="3"/>
  </cols>
  <sheetData>
    <row r="1" spans="1:6" s="1" customFormat="1" ht="16.5" customHeight="1" thickBot="1">
      <c r="A1" s="113"/>
      <c r="B1" s="114"/>
      <c r="C1" s="833" t="s">
        <v>659</v>
      </c>
      <c r="D1" s="160"/>
      <c r="E1" s="160"/>
    </row>
    <row r="2" spans="1:6" s="46" customFormat="1" ht="25.5" customHeight="1">
      <c r="A2" s="856" t="s">
        <v>270</v>
      </c>
      <c r="B2" s="857"/>
      <c r="C2" s="365" t="s">
        <v>398</v>
      </c>
      <c r="D2" s="366"/>
      <c r="E2" s="366"/>
      <c r="F2" s="366" t="s">
        <v>97</v>
      </c>
    </row>
    <row r="3" spans="1:6" s="46" customFormat="1" ht="16.5" thickBot="1">
      <c r="A3" s="300" t="s">
        <v>246</v>
      </c>
      <c r="B3" s="367"/>
      <c r="C3" s="368" t="s">
        <v>429</v>
      </c>
      <c r="D3" s="369"/>
      <c r="E3" s="369"/>
      <c r="F3" s="369">
        <v>20</v>
      </c>
    </row>
    <row r="4" spans="1:6" s="47" customFormat="1" ht="15.95" customHeight="1" thickBot="1">
      <c r="A4" s="370"/>
      <c r="B4" s="370"/>
      <c r="C4" s="370"/>
      <c r="D4" s="311"/>
      <c r="E4" s="311"/>
      <c r="F4" s="311" t="s">
        <v>607</v>
      </c>
    </row>
    <row r="5" spans="1:6" ht="35.25" customHeight="1" thickBot="1">
      <c r="A5" s="860" t="s">
        <v>248</v>
      </c>
      <c r="B5" s="861"/>
      <c r="C5" s="363" t="s">
        <v>99</v>
      </c>
      <c r="D5" s="364" t="s">
        <v>100</v>
      </c>
      <c r="E5" s="303" t="s">
        <v>491</v>
      </c>
      <c r="F5" s="304" t="s">
        <v>492</v>
      </c>
    </row>
    <row r="6" spans="1:6" s="41" customFormat="1" ht="12.95" customHeight="1" thickBot="1">
      <c r="A6" s="106">
        <v>1</v>
      </c>
      <c r="B6" s="107">
        <v>2</v>
      </c>
      <c r="C6" s="107">
        <v>3</v>
      </c>
      <c r="D6" s="108">
        <v>4</v>
      </c>
      <c r="E6" s="108">
        <v>5</v>
      </c>
      <c r="F6" s="108">
        <v>6</v>
      </c>
    </row>
    <row r="7" spans="1:6" s="41" customFormat="1" ht="15.95" customHeight="1" thickBot="1">
      <c r="A7" s="122"/>
      <c r="B7" s="123"/>
      <c r="C7" s="123" t="s">
        <v>101</v>
      </c>
      <c r="D7" s="222"/>
      <c r="E7" s="282"/>
      <c r="F7" s="282"/>
    </row>
    <row r="8" spans="1:6" s="41" customFormat="1" ht="12" customHeight="1" thickBot="1">
      <c r="A8" s="106" t="s">
        <v>61</v>
      </c>
      <c r="B8" s="125"/>
      <c r="C8" s="186" t="s">
        <v>249</v>
      </c>
      <c r="D8" s="192">
        <f>+D9+D14</f>
        <v>0</v>
      </c>
      <c r="E8" s="192"/>
      <c r="F8" s="192"/>
    </row>
    <row r="9" spans="1:6" s="48" customFormat="1" ht="12" customHeight="1" thickBot="1">
      <c r="A9" s="106" t="s">
        <v>62</v>
      </c>
      <c r="B9" s="125"/>
      <c r="C9" s="207" t="s">
        <v>3</v>
      </c>
      <c r="D9" s="192">
        <f>SUM(D10:D13)</f>
        <v>0</v>
      </c>
      <c r="E9" s="192"/>
      <c r="F9" s="192"/>
    </row>
    <row r="10" spans="1:6" s="49" customFormat="1" ht="12" customHeight="1">
      <c r="A10" s="127"/>
      <c r="B10" s="128" t="s">
        <v>159</v>
      </c>
      <c r="C10" s="208" t="s">
        <v>103</v>
      </c>
      <c r="D10" s="190"/>
      <c r="E10" s="190"/>
      <c r="F10" s="190"/>
    </row>
    <row r="11" spans="1:6" s="49" customFormat="1" ht="12" customHeight="1">
      <c r="A11" s="127"/>
      <c r="B11" s="128" t="s">
        <v>160</v>
      </c>
      <c r="C11" s="209" t="s">
        <v>132</v>
      </c>
      <c r="D11" s="190"/>
      <c r="E11" s="190"/>
      <c r="F11" s="190"/>
    </row>
    <row r="12" spans="1:6" s="49" customFormat="1" ht="12" customHeight="1">
      <c r="A12" s="127"/>
      <c r="B12" s="128" t="s">
        <v>161</v>
      </c>
      <c r="C12" s="209" t="s">
        <v>188</v>
      </c>
      <c r="D12" s="190"/>
      <c r="E12" s="190"/>
      <c r="F12" s="190"/>
    </row>
    <row r="13" spans="1:6" s="49" customFormat="1" ht="12" customHeight="1" thickBot="1">
      <c r="A13" s="127"/>
      <c r="B13" s="128" t="s">
        <v>162</v>
      </c>
      <c r="C13" s="210" t="s">
        <v>189</v>
      </c>
      <c r="D13" s="190"/>
      <c r="E13" s="190"/>
      <c r="F13" s="190"/>
    </row>
    <row r="14" spans="1:6" s="48" customFormat="1" ht="12" customHeight="1" thickBot="1">
      <c r="A14" s="106" t="s">
        <v>63</v>
      </c>
      <c r="B14" s="125"/>
      <c r="C14" s="207" t="s">
        <v>190</v>
      </c>
      <c r="D14" s="192">
        <f>SUM(D15:D22)</f>
        <v>0</v>
      </c>
      <c r="E14" s="192"/>
      <c r="F14" s="192"/>
    </row>
    <row r="15" spans="1:6" s="48" customFormat="1" ht="12" customHeight="1">
      <c r="A15" s="129"/>
      <c r="B15" s="128" t="s">
        <v>133</v>
      </c>
      <c r="C15" s="208" t="s">
        <v>195</v>
      </c>
      <c r="D15" s="223"/>
      <c r="E15" s="223"/>
      <c r="F15" s="223"/>
    </row>
    <row r="16" spans="1:6" s="48" customFormat="1" ht="12" customHeight="1">
      <c r="A16" s="127"/>
      <c r="B16" s="128" t="s">
        <v>134</v>
      </c>
      <c r="C16" s="209" t="s">
        <v>196</v>
      </c>
      <c r="D16" s="190"/>
      <c r="E16" s="190"/>
      <c r="F16" s="190"/>
    </row>
    <row r="17" spans="1:6" s="48" customFormat="1" ht="12" customHeight="1">
      <c r="A17" s="127"/>
      <c r="B17" s="128" t="s">
        <v>135</v>
      </c>
      <c r="C17" s="209" t="s">
        <v>197</v>
      </c>
      <c r="D17" s="190"/>
      <c r="E17" s="190"/>
      <c r="F17" s="190"/>
    </row>
    <row r="18" spans="1:6" s="48" customFormat="1" ht="12" customHeight="1">
      <c r="A18" s="127"/>
      <c r="B18" s="128" t="s">
        <v>136</v>
      </c>
      <c r="C18" s="209" t="s">
        <v>198</v>
      </c>
      <c r="D18" s="190"/>
      <c r="E18" s="190"/>
      <c r="F18" s="190"/>
    </row>
    <row r="19" spans="1:6" s="48" customFormat="1" ht="12" customHeight="1">
      <c r="A19" s="127"/>
      <c r="B19" s="128" t="s">
        <v>191</v>
      </c>
      <c r="C19" s="209" t="s">
        <v>199</v>
      </c>
      <c r="D19" s="190"/>
      <c r="E19" s="190"/>
      <c r="F19" s="190"/>
    </row>
    <row r="20" spans="1:6" s="48" customFormat="1" ht="12" customHeight="1">
      <c r="A20" s="130"/>
      <c r="B20" s="128" t="s">
        <v>192</v>
      </c>
      <c r="C20" s="209" t="s">
        <v>276</v>
      </c>
      <c r="D20" s="224"/>
      <c r="E20" s="224"/>
      <c r="F20" s="224"/>
    </row>
    <row r="21" spans="1:6" s="49" customFormat="1" ht="12" customHeight="1">
      <c r="A21" s="127"/>
      <c r="B21" s="128" t="s">
        <v>193</v>
      </c>
      <c r="C21" s="209" t="s">
        <v>201</v>
      </c>
      <c r="D21" s="190"/>
      <c r="E21" s="190"/>
      <c r="F21" s="190"/>
    </row>
    <row r="22" spans="1:6" s="49" customFormat="1" ht="12" customHeight="1" thickBot="1">
      <c r="A22" s="131"/>
      <c r="B22" s="132" t="s">
        <v>194</v>
      </c>
      <c r="C22" s="210" t="s">
        <v>202</v>
      </c>
      <c r="D22" s="191"/>
      <c r="E22" s="191"/>
      <c r="F22" s="191"/>
    </row>
    <row r="23" spans="1:6" s="49" customFormat="1" ht="12" customHeight="1" thickBot="1">
      <c r="A23" s="106" t="s">
        <v>64</v>
      </c>
      <c r="B23" s="133"/>
      <c r="C23" s="207" t="s">
        <v>277</v>
      </c>
      <c r="D23" s="193"/>
      <c r="E23" s="193"/>
      <c r="F23" s="193"/>
    </row>
    <row r="24" spans="1:6" s="48" customFormat="1" ht="12" customHeight="1" thickBot="1">
      <c r="A24" s="106" t="s">
        <v>65</v>
      </c>
      <c r="B24" s="125"/>
      <c r="C24" s="207" t="s">
        <v>4</v>
      </c>
      <c r="D24" s="192">
        <f>D25</f>
        <v>0</v>
      </c>
      <c r="E24" s="192"/>
      <c r="F24" s="192"/>
    </row>
    <row r="25" spans="1:6" s="49" customFormat="1" ht="12" customHeight="1">
      <c r="A25" s="127"/>
      <c r="B25" s="128" t="s">
        <v>137</v>
      </c>
      <c r="C25" s="208" t="s">
        <v>5</v>
      </c>
      <c r="D25" s="44"/>
      <c r="E25" s="44"/>
      <c r="F25" s="44"/>
    </row>
    <row r="26" spans="1:6" s="49" customFormat="1" ht="12" customHeight="1">
      <c r="A26" s="127"/>
      <c r="B26" s="128" t="s">
        <v>138</v>
      </c>
      <c r="C26" s="209" t="s">
        <v>212</v>
      </c>
      <c r="D26" s="44"/>
      <c r="E26" s="44"/>
      <c r="F26" s="44"/>
    </row>
    <row r="27" spans="1:6" s="49" customFormat="1" ht="12" customHeight="1">
      <c r="A27" s="127"/>
      <c r="B27" s="128" t="s">
        <v>139</v>
      </c>
      <c r="C27" s="209" t="s">
        <v>142</v>
      </c>
      <c r="D27" s="44"/>
      <c r="E27" s="44"/>
      <c r="F27" s="44"/>
    </row>
    <row r="28" spans="1:6" s="49" customFormat="1" ht="12" customHeight="1">
      <c r="A28" s="127"/>
      <c r="B28" s="128" t="s">
        <v>205</v>
      </c>
      <c r="C28" s="209" t="s">
        <v>213</v>
      </c>
      <c r="D28" s="44"/>
      <c r="E28" s="44"/>
      <c r="F28" s="44"/>
    </row>
    <row r="29" spans="1:6" s="49" customFormat="1" ht="12" customHeight="1">
      <c r="A29" s="127"/>
      <c r="B29" s="128" t="s">
        <v>206</v>
      </c>
      <c r="C29" s="209" t="s">
        <v>214</v>
      </c>
      <c r="D29" s="44"/>
      <c r="E29" s="44"/>
      <c r="F29" s="44"/>
    </row>
    <row r="30" spans="1:6" s="49" customFormat="1" ht="12" customHeight="1">
      <c r="A30" s="127"/>
      <c r="B30" s="128" t="s">
        <v>207</v>
      </c>
      <c r="C30" s="209" t="s">
        <v>215</v>
      </c>
      <c r="D30" s="44"/>
      <c r="E30" s="44"/>
      <c r="F30" s="44"/>
    </row>
    <row r="31" spans="1:6" s="49" customFormat="1" ht="12" customHeight="1">
      <c r="A31" s="127"/>
      <c r="B31" s="128" t="s">
        <v>208</v>
      </c>
      <c r="C31" s="209" t="s">
        <v>278</v>
      </c>
      <c r="D31" s="44"/>
      <c r="E31" s="44"/>
      <c r="F31" s="44"/>
    </row>
    <row r="32" spans="1:6" s="49" customFormat="1" ht="12" customHeight="1" thickBot="1">
      <c r="A32" s="131"/>
      <c r="B32" s="132" t="s">
        <v>209</v>
      </c>
      <c r="C32" s="211" t="s">
        <v>250</v>
      </c>
      <c r="D32" s="225"/>
      <c r="E32" s="225"/>
      <c r="F32" s="225"/>
    </row>
    <row r="33" spans="1:6" s="49" customFormat="1" ht="12" customHeight="1" thickBot="1">
      <c r="A33" s="111" t="s">
        <v>66</v>
      </c>
      <c r="B33" s="78"/>
      <c r="C33" s="186" t="s">
        <v>352</v>
      </c>
      <c r="D33" s="192">
        <f>+D34+D40</f>
        <v>0</v>
      </c>
      <c r="E33" s="192"/>
      <c r="F33" s="192"/>
    </row>
    <row r="34" spans="1:6" s="49" customFormat="1" ht="12" customHeight="1">
      <c r="A34" s="129"/>
      <c r="B34" s="84" t="s">
        <v>140</v>
      </c>
      <c r="C34" s="260" t="s">
        <v>343</v>
      </c>
      <c r="D34" s="243">
        <f>SUM(D35:D39)</f>
        <v>0</v>
      </c>
      <c r="E34" s="243"/>
      <c r="F34" s="243"/>
    </row>
    <row r="35" spans="1:6" s="49" customFormat="1" ht="12" customHeight="1">
      <c r="A35" s="127"/>
      <c r="B35" s="81" t="s">
        <v>143</v>
      </c>
      <c r="C35" s="209" t="s">
        <v>279</v>
      </c>
      <c r="D35" s="190"/>
      <c r="E35" s="190"/>
      <c r="F35" s="190"/>
    </row>
    <row r="36" spans="1:6" s="49" customFormat="1" ht="12" customHeight="1">
      <c r="A36" s="127"/>
      <c r="B36" s="81" t="s">
        <v>144</v>
      </c>
      <c r="C36" s="209" t="s">
        <v>280</v>
      </c>
      <c r="D36" s="190"/>
      <c r="E36" s="190"/>
      <c r="F36" s="190"/>
    </row>
    <row r="37" spans="1:6" s="49" customFormat="1" ht="12" customHeight="1">
      <c r="A37" s="127"/>
      <c r="B37" s="81" t="s">
        <v>145</v>
      </c>
      <c r="C37" s="209" t="s">
        <v>281</v>
      </c>
      <c r="D37" s="190"/>
      <c r="E37" s="190"/>
      <c r="F37" s="190"/>
    </row>
    <row r="38" spans="1:6" s="49" customFormat="1" ht="12" customHeight="1">
      <c r="A38" s="127"/>
      <c r="B38" s="81" t="s">
        <v>146</v>
      </c>
      <c r="C38" s="209" t="s">
        <v>282</v>
      </c>
      <c r="D38" s="190"/>
      <c r="E38" s="190"/>
      <c r="F38" s="190"/>
    </row>
    <row r="39" spans="1:6" s="49" customFormat="1" ht="12" customHeight="1">
      <c r="A39" s="127"/>
      <c r="B39" s="81" t="s">
        <v>217</v>
      </c>
      <c r="C39" s="209" t="s">
        <v>344</v>
      </c>
      <c r="D39" s="190"/>
      <c r="E39" s="190"/>
      <c r="F39" s="190"/>
    </row>
    <row r="40" spans="1:6" s="49" customFormat="1" ht="12" customHeight="1">
      <c r="A40" s="127"/>
      <c r="B40" s="81" t="s">
        <v>141</v>
      </c>
      <c r="C40" s="212" t="s">
        <v>345</v>
      </c>
      <c r="D40" s="242">
        <f>SUM(D41:D45)</f>
        <v>0</v>
      </c>
      <c r="E40" s="242"/>
      <c r="F40" s="242"/>
    </row>
    <row r="41" spans="1:6" s="49" customFormat="1" ht="12" customHeight="1">
      <c r="A41" s="127"/>
      <c r="B41" s="81" t="s">
        <v>149</v>
      </c>
      <c r="C41" s="209" t="s">
        <v>279</v>
      </c>
      <c r="D41" s="190"/>
      <c r="E41" s="190"/>
      <c r="F41" s="190"/>
    </row>
    <row r="42" spans="1:6" s="49" customFormat="1" ht="12" customHeight="1">
      <c r="A42" s="127"/>
      <c r="B42" s="81" t="s">
        <v>150</v>
      </c>
      <c r="C42" s="209" t="s">
        <v>280</v>
      </c>
      <c r="D42" s="190"/>
      <c r="E42" s="190"/>
      <c r="F42" s="190"/>
    </row>
    <row r="43" spans="1:6" s="49" customFormat="1" ht="12" customHeight="1">
      <c r="A43" s="127"/>
      <c r="B43" s="81" t="s">
        <v>151</v>
      </c>
      <c r="C43" s="209" t="s">
        <v>281</v>
      </c>
      <c r="D43" s="190"/>
      <c r="E43" s="190"/>
      <c r="F43" s="190"/>
    </row>
    <row r="44" spans="1:6" s="49" customFormat="1" ht="12" customHeight="1">
      <c r="A44" s="127"/>
      <c r="B44" s="81" t="s">
        <v>152</v>
      </c>
      <c r="C44" s="209" t="s">
        <v>282</v>
      </c>
      <c r="D44" s="190"/>
      <c r="E44" s="190"/>
      <c r="F44" s="190"/>
    </row>
    <row r="45" spans="1:6" s="49" customFormat="1" ht="12" customHeight="1" thickBot="1">
      <c r="A45" s="134"/>
      <c r="B45" s="85" t="s">
        <v>218</v>
      </c>
      <c r="C45" s="210" t="s">
        <v>346</v>
      </c>
      <c r="D45" s="226"/>
      <c r="E45" s="226"/>
      <c r="F45" s="226"/>
    </row>
    <row r="46" spans="1:6" s="48" customFormat="1" ht="12" customHeight="1" thickBot="1">
      <c r="A46" s="111" t="s">
        <v>67</v>
      </c>
      <c r="B46" s="125"/>
      <c r="C46" s="207" t="s">
        <v>283</v>
      </c>
      <c r="D46" s="192">
        <f>+D47+D48</f>
        <v>0</v>
      </c>
      <c r="E46" s="192"/>
      <c r="F46" s="192"/>
    </row>
    <row r="47" spans="1:6" s="49" customFormat="1" ht="12" customHeight="1">
      <c r="A47" s="127"/>
      <c r="B47" s="81" t="s">
        <v>147</v>
      </c>
      <c r="C47" s="208" t="s">
        <v>180</v>
      </c>
      <c r="D47" s="190"/>
      <c r="E47" s="190"/>
      <c r="F47" s="190"/>
    </row>
    <row r="48" spans="1:6" s="49" customFormat="1" ht="12" customHeight="1" thickBot="1">
      <c r="A48" s="127"/>
      <c r="B48" s="81" t="s">
        <v>148</v>
      </c>
      <c r="C48" s="210" t="s">
        <v>7</v>
      </c>
      <c r="D48" s="190"/>
      <c r="E48" s="190"/>
      <c r="F48" s="190"/>
    </row>
    <row r="49" spans="1:6" s="49" customFormat="1" ht="12" customHeight="1" thickBot="1">
      <c r="A49" s="106" t="s">
        <v>68</v>
      </c>
      <c r="B49" s="125"/>
      <c r="C49" s="207" t="s">
        <v>6</v>
      </c>
      <c r="D49" s="192">
        <f>+D50+D51+D53+D52</f>
        <v>0</v>
      </c>
      <c r="E49" s="192"/>
      <c r="F49" s="192"/>
    </row>
    <row r="50" spans="1:6" s="49" customFormat="1" ht="12" customHeight="1">
      <c r="A50" s="135"/>
      <c r="B50" s="81" t="s">
        <v>222</v>
      </c>
      <c r="C50" s="208" t="s">
        <v>220</v>
      </c>
      <c r="D50" s="189"/>
      <c r="E50" s="189"/>
      <c r="F50" s="189"/>
    </row>
    <row r="51" spans="1:6" s="49" customFormat="1" ht="12" customHeight="1">
      <c r="A51" s="135"/>
      <c r="B51" s="81" t="s">
        <v>223</v>
      </c>
      <c r="C51" s="209" t="s">
        <v>221</v>
      </c>
      <c r="D51" s="189"/>
      <c r="E51" s="189"/>
      <c r="F51" s="189"/>
    </row>
    <row r="52" spans="1:6" s="49" customFormat="1" ht="12" customHeight="1">
      <c r="A52" s="135"/>
      <c r="B52" s="81" t="s">
        <v>332</v>
      </c>
      <c r="C52" s="211" t="s">
        <v>357</v>
      </c>
      <c r="D52" s="189"/>
      <c r="E52" s="189"/>
      <c r="F52" s="189"/>
    </row>
    <row r="53" spans="1:6" s="49" customFormat="1" ht="12" customHeight="1" thickBot="1">
      <c r="A53" s="127"/>
      <c r="B53" s="81" t="s">
        <v>356</v>
      </c>
      <c r="C53" s="211" t="s">
        <v>285</v>
      </c>
      <c r="D53" s="190"/>
      <c r="E53" s="190"/>
      <c r="F53" s="190"/>
    </row>
    <row r="54" spans="1:6" s="49" customFormat="1" ht="12" customHeight="1" thickBot="1">
      <c r="A54" s="111" t="s">
        <v>69</v>
      </c>
      <c r="B54" s="136"/>
      <c r="C54" s="186" t="s">
        <v>286</v>
      </c>
      <c r="D54" s="227"/>
      <c r="E54" s="227"/>
      <c r="F54" s="227"/>
    </row>
    <row r="55" spans="1:6" s="48" customFormat="1" ht="12" customHeight="1" thickBot="1">
      <c r="A55" s="137" t="s">
        <v>70</v>
      </c>
      <c r="B55" s="138"/>
      <c r="C55" s="186" t="s">
        <v>353</v>
      </c>
      <c r="D55" s="228">
        <f>+D9+D14+D23+D24+D33+D46+D49+D54</f>
        <v>0</v>
      </c>
      <c r="E55" s="228"/>
      <c r="F55" s="228"/>
    </row>
    <row r="56" spans="1:6" s="48" customFormat="1" ht="12" customHeight="1" thickBot="1">
      <c r="A56" s="106" t="s">
        <v>71</v>
      </c>
      <c r="B56" s="86"/>
      <c r="C56" s="186" t="s">
        <v>288</v>
      </c>
      <c r="D56" s="229">
        <f>+D57+D58</f>
        <v>0</v>
      </c>
      <c r="E56" s="229"/>
      <c r="F56" s="229"/>
    </row>
    <row r="57" spans="1:6" s="48" customFormat="1" ht="12" customHeight="1">
      <c r="A57" s="129"/>
      <c r="B57" s="84" t="s">
        <v>182</v>
      </c>
      <c r="C57" s="261" t="s">
        <v>8</v>
      </c>
      <c r="D57" s="230"/>
      <c r="E57" s="230"/>
      <c r="F57" s="230"/>
    </row>
    <row r="58" spans="1:6" s="48" customFormat="1" ht="12" customHeight="1" thickBot="1">
      <c r="A58" s="134"/>
      <c r="B58" s="85" t="s">
        <v>183</v>
      </c>
      <c r="C58" s="262" t="s">
        <v>9</v>
      </c>
      <c r="D58" s="45"/>
      <c r="E58" s="45"/>
      <c r="F58" s="45"/>
    </row>
    <row r="59" spans="1:6" s="49" customFormat="1" ht="12" customHeight="1" thickBot="1">
      <c r="A59" s="139" t="s">
        <v>72</v>
      </c>
      <c r="B59" s="263"/>
      <c r="C59" s="264" t="s">
        <v>10</v>
      </c>
      <c r="D59" s="192">
        <f>+D55+D56</f>
        <v>0</v>
      </c>
      <c r="E59" s="192"/>
      <c r="F59" s="372"/>
    </row>
    <row r="60" spans="1:6" s="49" customFormat="1" ht="15" customHeight="1">
      <c r="A60" s="142"/>
      <c r="B60" s="142"/>
      <c r="C60" s="143"/>
      <c r="D60" s="231"/>
      <c r="E60" s="231"/>
      <c r="F60" s="290"/>
    </row>
    <row r="61" spans="1:6" ht="13.5" thickBot="1">
      <c r="A61" s="144"/>
      <c r="B61" s="145"/>
      <c r="C61" s="145"/>
      <c r="D61" s="232"/>
      <c r="E61" s="232"/>
      <c r="F61" s="231"/>
    </row>
    <row r="62" spans="1:6" s="41" customFormat="1" ht="16.5" customHeight="1" thickBot="1">
      <c r="A62" s="146"/>
      <c r="B62" s="147"/>
      <c r="C62" s="148" t="s">
        <v>105</v>
      </c>
      <c r="D62" s="233"/>
      <c r="E62" s="389"/>
      <c r="F62" s="374"/>
    </row>
    <row r="63" spans="1:6" s="50" customFormat="1" ht="12" customHeight="1" thickBot="1">
      <c r="A63" s="111" t="s">
        <v>61</v>
      </c>
      <c r="B63" s="14"/>
      <c r="C63" s="78" t="s">
        <v>29</v>
      </c>
      <c r="D63" s="192">
        <f>SUM(D64:D69)</f>
        <v>2278</v>
      </c>
      <c r="E63" s="291">
        <v>2278</v>
      </c>
      <c r="F63" s="379">
        <v>3102</v>
      </c>
    </row>
    <row r="64" spans="1:6" ht="12" customHeight="1">
      <c r="A64" s="149"/>
      <c r="B64" s="83" t="s">
        <v>153</v>
      </c>
      <c r="C64" s="198" t="s">
        <v>92</v>
      </c>
      <c r="D64" s="234"/>
      <c r="E64" s="498"/>
      <c r="F64" s="403"/>
    </row>
    <row r="65" spans="1:6" ht="12" customHeight="1">
      <c r="A65" s="150"/>
      <c r="B65" s="81" t="s">
        <v>154</v>
      </c>
      <c r="C65" s="199" t="s">
        <v>226</v>
      </c>
      <c r="D65" s="235"/>
      <c r="E65" s="288"/>
      <c r="F65" s="375"/>
    </row>
    <row r="66" spans="1:6" ht="12" customHeight="1">
      <c r="A66" s="150"/>
      <c r="B66" s="81" t="s">
        <v>155</v>
      </c>
      <c r="C66" s="199" t="s">
        <v>179</v>
      </c>
      <c r="D66" s="236"/>
      <c r="E66" s="499"/>
      <c r="F66" s="43"/>
    </row>
    <row r="67" spans="1:6" ht="12" customHeight="1">
      <c r="A67" s="150"/>
      <c r="B67" s="81" t="s">
        <v>156</v>
      </c>
      <c r="C67" s="199" t="s">
        <v>400</v>
      </c>
      <c r="D67" s="236"/>
      <c r="E67" s="499"/>
      <c r="F67" s="375"/>
    </row>
    <row r="68" spans="1:6" ht="12" customHeight="1">
      <c r="A68" s="150"/>
      <c r="B68" s="81" t="s">
        <v>181</v>
      </c>
      <c r="C68" s="199" t="s">
        <v>227</v>
      </c>
      <c r="D68" s="236">
        <v>2278</v>
      </c>
      <c r="E68" s="499">
        <v>2278</v>
      </c>
      <c r="F68" s="375">
        <v>3102</v>
      </c>
    </row>
    <row r="69" spans="1:6" ht="12" customHeight="1">
      <c r="A69" s="150"/>
      <c r="B69" s="81" t="s">
        <v>391</v>
      </c>
      <c r="C69" s="199" t="s">
        <v>228</v>
      </c>
      <c r="D69" s="236"/>
      <c r="E69" s="499"/>
      <c r="F69" s="375"/>
    </row>
    <row r="70" spans="1:6" ht="12" customHeight="1">
      <c r="A70" s="150"/>
      <c r="B70" s="81" t="s">
        <v>401</v>
      </c>
      <c r="C70" s="199" t="s">
        <v>360</v>
      </c>
      <c r="D70" s="235"/>
      <c r="E70" s="288"/>
      <c r="F70" s="375"/>
    </row>
    <row r="71" spans="1:6" ht="12" customHeight="1">
      <c r="A71" s="150"/>
      <c r="B71" s="81" t="s">
        <v>402</v>
      </c>
      <c r="C71" s="200" t="s">
        <v>11</v>
      </c>
      <c r="D71" s="236"/>
      <c r="E71" s="499"/>
      <c r="F71" s="43"/>
    </row>
    <row r="72" spans="1:6" ht="12" customHeight="1">
      <c r="A72" s="150"/>
      <c r="B72" s="81" t="s">
        <v>403</v>
      </c>
      <c r="C72" s="213" t="s">
        <v>354</v>
      </c>
      <c r="D72" s="236"/>
      <c r="E72" s="499"/>
      <c r="F72" s="375"/>
    </row>
    <row r="73" spans="1:6" ht="12" customHeight="1">
      <c r="A73" s="150"/>
      <c r="B73" s="81" t="s">
        <v>404</v>
      </c>
      <c r="C73" s="213" t="s">
        <v>12</v>
      </c>
      <c r="D73" s="236"/>
      <c r="E73" s="499"/>
      <c r="F73" s="375"/>
    </row>
    <row r="74" spans="1:6" ht="12" customHeight="1">
      <c r="A74" s="150"/>
      <c r="B74" s="81" t="s">
        <v>405</v>
      </c>
      <c r="C74" s="213" t="s">
        <v>355</v>
      </c>
      <c r="D74" s="236"/>
      <c r="E74" s="499"/>
      <c r="F74" s="375"/>
    </row>
    <row r="75" spans="1:6" ht="12" customHeight="1">
      <c r="A75" s="150"/>
      <c r="B75" s="81" t="s">
        <v>406</v>
      </c>
      <c r="C75" s="201" t="s">
        <v>13</v>
      </c>
      <c r="D75" s="236"/>
      <c r="E75" s="499"/>
      <c r="F75" s="375"/>
    </row>
    <row r="76" spans="1:6" ht="12" customHeight="1">
      <c r="A76" s="150"/>
      <c r="B76" s="81" t="s">
        <v>407</v>
      </c>
      <c r="C76" s="202" t="s">
        <v>14</v>
      </c>
      <c r="D76" s="236"/>
      <c r="E76" s="499"/>
      <c r="F76" s="375"/>
    </row>
    <row r="77" spans="1:6" ht="12" customHeight="1" thickBot="1">
      <c r="A77" s="151"/>
      <c r="B77" s="81" t="s">
        <v>408</v>
      </c>
      <c r="C77" s="203" t="s">
        <v>15</v>
      </c>
      <c r="D77" s="237"/>
      <c r="E77" s="500"/>
      <c r="F77" s="376"/>
    </row>
    <row r="78" spans="1:6" ht="12" customHeight="1" thickBot="1">
      <c r="A78" s="111" t="s">
        <v>62</v>
      </c>
      <c r="B78" s="14"/>
      <c r="C78" s="204" t="s">
        <v>409</v>
      </c>
      <c r="D78" s="229">
        <f>SUM(D79:D81)</f>
        <v>0</v>
      </c>
      <c r="E78" s="292">
        <v>0</v>
      </c>
      <c r="F78" s="377"/>
    </row>
    <row r="79" spans="1:6" s="50" customFormat="1" ht="12" customHeight="1">
      <c r="A79" s="196"/>
      <c r="B79" s="84" t="s">
        <v>159</v>
      </c>
      <c r="C79" s="261" t="s">
        <v>16</v>
      </c>
      <c r="D79" s="280"/>
      <c r="E79" s="488"/>
      <c r="F79" s="381"/>
    </row>
    <row r="80" spans="1:6" ht="12" customHeight="1">
      <c r="A80" s="150"/>
      <c r="B80" s="81" t="s">
        <v>160</v>
      </c>
      <c r="C80" s="209" t="s">
        <v>230</v>
      </c>
      <c r="D80" s="235"/>
      <c r="E80" s="288"/>
      <c r="F80" s="43"/>
    </row>
    <row r="81" spans="1:11" ht="12" customHeight="1">
      <c r="A81" s="150"/>
      <c r="B81" s="81" t="s">
        <v>161</v>
      </c>
      <c r="C81" s="209" t="s">
        <v>313</v>
      </c>
      <c r="D81" s="235"/>
      <c r="E81" s="288"/>
      <c r="F81" s="43"/>
    </row>
    <row r="82" spans="1:11" ht="12" customHeight="1">
      <c r="A82" s="150"/>
      <c r="B82" s="81" t="s">
        <v>162</v>
      </c>
      <c r="C82" s="209" t="s">
        <v>17</v>
      </c>
      <c r="D82" s="235"/>
      <c r="E82" s="288"/>
      <c r="F82" s="43"/>
    </row>
    <row r="83" spans="1:11" ht="12" customHeight="1">
      <c r="A83" s="150"/>
      <c r="B83" s="81" t="s">
        <v>163</v>
      </c>
      <c r="C83" s="213" t="s">
        <v>22</v>
      </c>
      <c r="D83" s="235"/>
      <c r="E83" s="288"/>
      <c r="F83" s="43"/>
    </row>
    <row r="84" spans="1:11" ht="12" customHeight="1">
      <c r="A84" s="150"/>
      <c r="B84" s="81" t="s">
        <v>172</v>
      </c>
      <c r="C84" s="213" t="s">
        <v>21</v>
      </c>
      <c r="D84" s="235"/>
      <c r="E84" s="288"/>
      <c r="F84" s="43"/>
    </row>
    <row r="85" spans="1:11" ht="12" customHeight="1">
      <c r="A85" s="150"/>
      <c r="B85" s="81" t="s">
        <v>174</v>
      </c>
      <c r="C85" s="213" t="s">
        <v>20</v>
      </c>
      <c r="D85" s="235"/>
      <c r="E85" s="288"/>
      <c r="F85" s="43"/>
    </row>
    <row r="86" spans="1:11" s="50" customFormat="1" ht="12" customHeight="1">
      <c r="A86" s="150"/>
      <c r="B86" s="81" t="s">
        <v>231</v>
      </c>
      <c r="C86" s="213" t="s">
        <v>19</v>
      </c>
      <c r="D86" s="235"/>
      <c r="E86" s="288"/>
      <c r="F86" s="43"/>
    </row>
    <row r="87" spans="1:11" ht="20.25" customHeight="1">
      <c r="A87" s="150"/>
      <c r="B87" s="81" t="s">
        <v>232</v>
      </c>
      <c r="C87" s="213" t="s">
        <v>18</v>
      </c>
      <c r="D87" s="235"/>
      <c r="E87" s="288"/>
      <c r="F87" s="43"/>
      <c r="K87" s="161"/>
    </row>
    <row r="88" spans="1:11" ht="21.75" customHeight="1">
      <c r="A88" s="150"/>
      <c r="B88" s="81" t="s">
        <v>233</v>
      </c>
      <c r="C88" s="383" t="s">
        <v>23</v>
      </c>
      <c r="D88" s="235"/>
      <c r="E88" s="288"/>
      <c r="F88" s="43"/>
    </row>
    <row r="89" spans="1:11" ht="12" customHeight="1" thickBot="1">
      <c r="A89" s="197"/>
      <c r="B89" s="85" t="s">
        <v>361</v>
      </c>
      <c r="C89" s="265" t="s">
        <v>362</v>
      </c>
      <c r="D89" s="235"/>
      <c r="E89" s="489"/>
      <c r="F89" s="289"/>
    </row>
    <row r="90" spans="1:11" ht="12" customHeight="1" thickBot="1">
      <c r="A90" s="111" t="s">
        <v>63</v>
      </c>
      <c r="B90" s="14"/>
      <c r="C90" s="510" t="s">
        <v>24</v>
      </c>
      <c r="D90" s="192">
        <f>+D91+D92</f>
        <v>0</v>
      </c>
      <c r="E90" s="291">
        <v>0</v>
      </c>
      <c r="F90" s="384"/>
    </row>
    <row r="91" spans="1:11" s="50" customFormat="1" ht="12" customHeight="1">
      <c r="A91" s="149"/>
      <c r="B91" s="83" t="s">
        <v>133</v>
      </c>
      <c r="C91" s="509" t="s">
        <v>107</v>
      </c>
      <c r="D91" s="42"/>
      <c r="E91" s="293"/>
      <c r="F91" s="381"/>
    </row>
    <row r="92" spans="1:11" s="50" customFormat="1" ht="12" customHeight="1" thickBot="1">
      <c r="A92" s="151"/>
      <c r="B92" s="87" t="s">
        <v>134</v>
      </c>
      <c r="C92" s="513" t="s">
        <v>108</v>
      </c>
      <c r="D92" s="191"/>
      <c r="E92" s="503"/>
      <c r="F92" s="289"/>
    </row>
    <row r="93" spans="1:11" s="50" customFormat="1" ht="12" customHeight="1" thickBot="1">
      <c r="A93" s="385" t="s">
        <v>64</v>
      </c>
      <c r="B93" s="218"/>
      <c r="C93" s="186" t="s">
        <v>318</v>
      </c>
      <c r="D93" s="193"/>
      <c r="E93" s="438"/>
      <c r="F93" s="377"/>
    </row>
    <row r="94" spans="1:11" s="50" customFormat="1" ht="12" customHeight="1" thickBot="1">
      <c r="A94" s="111" t="s">
        <v>65</v>
      </c>
      <c r="B94" s="97"/>
      <c r="C94" s="266" t="s">
        <v>272</v>
      </c>
      <c r="D94" s="193"/>
      <c r="E94" s="438"/>
      <c r="F94" s="194"/>
    </row>
    <row r="95" spans="1:11" s="50" customFormat="1" ht="12" customHeight="1" thickBot="1">
      <c r="A95" s="111" t="s">
        <v>66</v>
      </c>
      <c r="B95" s="14"/>
      <c r="C95" s="186" t="s">
        <v>25</v>
      </c>
      <c r="D95" s="239">
        <f>+D63+D78+D90+D93+D94</f>
        <v>2278</v>
      </c>
      <c r="E95" s="501">
        <v>2278</v>
      </c>
      <c r="F95" s="194">
        <v>3102</v>
      </c>
    </row>
    <row r="96" spans="1:11" s="50" customFormat="1" ht="12" customHeight="1" thickBot="1">
      <c r="A96" s="111" t="s">
        <v>67</v>
      </c>
      <c r="B96" s="14"/>
      <c r="C96" s="186" t="s">
        <v>28</v>
      </c>
      <c r="D96" s="192">
        <f>+D97+D98</f>
        <v>0</v>
      </c>
      <c r="E96" s="291">
        <v>0</v>
      </c>
      <c r="F96" s="382"/>
    </row>
    <row r="97" spans="1:6" ht="12.75" customHeight="1">
      <c r="A97" s="149"/>
      <c r="B97" s="81" t="s">
        <v>271</v>
      </c>
      <c r="C97" s="261" t="s">
        <v>27</v>
      </c>
      <c r="D97" s="189"/>
      <c r="E97" s="502"/>
      <c r="F97" s="381"/>
    </row>
    <row r="98" spans="1:6" ht="12" customHeight="1" thickBot="1">
      <c r="A98" s="151"/>
      <c r="B98" s="87" t="s">
        <v>148</v>
      </c>
      <c r="C98" s="262" t="s">
        <v>26</v>
      </c>
      <c r="D98" s="191"/>
      <c r="E98" s="503"/>
      <c r="F98" s="376"/>
    </row>
    <row r="99" spans="1:6" ht="15" customHeight="1" thickBot="1">
      <c r="A99" s="111" t="s">
        <v>68</v>
      </c>
      <c r="B99" s="136"/>
      <c r="C99" s="186" t="s">
        <v>273</v>
      </c>
      <c r="D99" s="240">
        <f>+D95+D96</f>
        <v>2278</v>
      </c>
      <c r="E99" s="440">
        <v>2278</v>
      </c>
      <c r="F99" s="194">
        <v>3102</v>
      </c>
    </row>
    <row r="100" spans="1:6" ht="13.5" thickBot="1">
      <c r="A100" s="267"/>
      <c r="B100" s="268"/>
      <c r="C100" s="268"/>
      <c r="D100" s="269"/>
      <c r="E100" s="269"/>
      <c r="F100" s="378"/>
    </row>
    <row r="101" spans="1:6" ht="15" customHeight="1" thickBot="1">
      <c r="A101" s="155" t="s">
        <v>251</v>
      </c>
      <c r="B101" s="156"/>
      <c r="C101" s="157"/>
      <c r="D101" s="77">
        <v>0</v>
      </c>
      <c r="E101" s="441">
        <v>0</v>
      </c>
      <c r="F101" s="379"/>
    </row>
    <row r="102" spans="1:6" ht="14.25" customHeight="1" thickBot="1">
      <c r="A102" s="155" t="s">
        <v>252</v>
      </c>
      <c r="B102" s="156"/>
      <c r="C102" s="157"/>
      <c r="D102" s="77">
        <v>0</v>
      </c>
      <c r="E102" s="441">
        <v>0</v>
      </c>
      <c r="F102" s="380"/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>
  <dimension ref="A1:K102"/>
  <sheetViews>
    <sheetView zoomScale="115" zoomScaleNormal="100" workbookViewId="0">
      <selection activeCell="C1" sqref="C1"/>
    </sheetView>
  </sheetViews>
  <sheetFormatPr defaultRowHeight="12.75"/>
  <cols>
    <col min="1" max="1" width="8.83203125" style="270" customWidth="1"/>
    <col min="2" max="2" width="8.33203125" style="271" customWidth="1"/>
    <col min="3" max="3" width="60.6640625" style="271" customWidth="1"/>
    <col min="4" max="5" width="12.83203125" style="272" customWidth="1"/>
    <col min="6" max="6" width="12.1640625" style="3" customWidth="1"/>
    <col min="7" max="16384" width="9.33203125" style="3"/>
  </cols>
  <sheetData>
    <row r="1" spans="1:6" s="1" customFormat="1" ht="16.5" customHeight="1" thickBot="1">
      <c r="A1" s="113"/>
      <c r="B1" s="114"/>
      <c r="C1" s="833" t="s">
        <v>660</v>
      </c>
      <c r="D1" s="160"/>
      <c r="E1" s="160"/>
    </row>
    <row r="2" spans="1:6" s="46" customFormat="1" ht="25.5" customHeight="1">
      <c r="A2" s="856" t="s">
        <v>270</v>
      </c>
      <c r="B2" s="857"/>
      <c r="C2" s="365" t="s">
        <v>398</v>
      </c>
      <c r="D2" s="366"/>
      <c r="E2" s="366"/>
      <c r="F2" s="366" t="s">
        <v>97</v>
      </c>
    </row>
    <row r="3" spans="1:6" s="46" customFormat="1" ht="16.5" thickBot="1">
      <c r="A3" s="300" t="s">
        <v>246</v>
      </c>
      <c r="B3" s="367"/>
      <c r="C3" s="368" t="s">
        <v>430</v>
      </c>
      <c r="D3" s="369"/>
      <c r="E3" s="369"/>
      <c r="F3" s="369">
        <v>21</v>
      </c>
    </row>
    <row r="4" spans="1:6" s="47" customFormat="1" ht="15.95" customHeight="1" thickBot="1">
      <c r="A4" s="370"/>
      <c r="B4" s="370"/>
      <c r="C4" s="370"/>
      <c r="D4" s="311"/>
      <c r="E4" s="311"/>
      <c r="F4" s="311" t="s">
        <v>607</v>
      </c>
    </row>
    <row r="5" spans="1:6" ht="46.5" customHeight="1" thickBot="1">
      <c r="A5" s="860" t="s">
        <v>248</v>
      </c>
      <c r="B5" s="861"/>
      <c r="C5" s="363" t="s">
        <v>99</v>
      </c>
      <c r="D5" s="364" t="s">
        <v>100</v>
      </c>
      <c r="E5" s="303" t="s">
        <v>491</v>
      </c>
      <c r="F5" s="304" t="s">
        <v>492</v>
      </c>
    </row>
    <row r="6" spans="1:6" s="41" customFormat="1" ht="12.95" customHeight="1" thickBot="1">
      <c r="A6" s="106">
        <v>1</v>
      </c>
      <c r="B6" s="107">
        <v>2</v>
      </c>
      <c r="C6" s="107">
        <v>3</v>
      </c>
      <c r="D6" s="108">
        <v>4</v>
      </c>
      <c r="E6" s="108">
        <v>5</v>
      </c>
      <c r="F6" s="108">
        <v>6</v>
      </c>
    </row>
    <row r="7" spans="1:6" s="41" customFormat="1" ht="15.95" customHeight="1" thickBot="1">
      <c r="A7" s="122"/>
      <c r="B7" s="123"/>
      <c r="C7" s="123" t="s">
        <v>101</v>
      </c>
      <c r="D7" s="222"/>
      <c r="E7" s="282"/>
      <c r="F7" s="282"/>
    </row>
    <row r="8" spans="1:6" s="41" customFormat="1" ht="12" customHeight="1" thickBot="1">
      <c r="A8" s="106" t="s">
        <v>61</v>
      </c>
      <c r="B8" s="125"/>
      <c r="C8" s="186" t="s">
        <v>249</v>
      </c>
      <c r="D8" s="192">
        <f>+D9+D14</f>
        <v>0</v>
      </c>
      <c r="E8" s="192"/>
      <c r="F8" s="192"/>
    </row>
    <row r="9" spans="1:6" s="48" customFormat="1" ht="12" customHeight="1" thickBot="1">
      <c r="A9" s="106" t="s">
        <v>62</v>
      </c>
      <c r="B9" s="125"/>
      <c r="C9" s="207" t="s">
        <v>3</v>
      </c>
      <c r="D9" s="192">
        <f>SUM(D10:D13)</f>
        <v>0</v>
      </c>
      <c r="E9" s="192"/>
      <c r="F9" s="192"/>
    </row>
    <row r="10" spans="1:6" s="49" customFormat="1" ht="12" customHeight="1">
      <c r="A10" s="127"/>
      <c r="B10" s="128" t="s">
        <v>159</v>
      </c>
      <c r="C10" s="208" t="s">
        <v>103</v>
      </c>
      <c r="D10" s="190"/>
      <c r="E10" s="190"/>
      <c r="F10" s="190"/>
    </row>
    <row r="11" spans="1:6" s="49" customFormat="1" ht="12" customHeight="1">
      <c r="A11" s="127"/>
      <c r="B11" s="128" t="s">
        <v>160</v>
      </c>
      <c r="C11" s="209" t="s">
        <v>132</v>
      </c>
      <c r="D11" s="190"/>
      <c r="E11" s="190"/>
      <c r="F11" s="190"/>
    </row>
    <row r="12" spans="1:6" s="49" customFormat="1" ht="12" customHeight="1">
      <c r="A12" s="127"/>
      <c r="B12" s="128" t="s">
        <v>161</v>
      </c>
      <c r="C12" s="209" t="s">
        <v>188</v>
      </c>
      <c r="D12" s="190"/>
      <c r="E12" s="190"/>
      <c r="F12" s="190"/>
    </row>
    <row r="13" spans="1:6" s="49" customFormat="1" ht="12" customHeight="1" thickBot="1">
      <c r="A13" s="127"/>
      <c r="B13" s="128" t="s">
        <v>162</v>
      </c>
      <c r="C13" s="210" t="s">
        <v>189</v>
      </c>
      <c r="D13" s="190"/>
      <c r="E13" s="190"/>
      <c r="F13" s="190"/>
    </row>
    <row r="14" spans="1:6" s="48" customFormat="1" ht="12" customHeight="1" thickBot="1">
      <c r="A14" s="106" t="s">
        <v>63</v>
      </c>
      <c r="B14" s="125"/>
      <c r="C14" s="207" t="s">
        <v>190</v>
      </c>
      <c r="D14" s="192">
        <f>SUM(D15:D22)</f>
        <v>0</v>
      </c>
      <c r="E14" s="192"/>
      <c r="F14" s="192"/>
    </row>
    <row r="15" spans="1:6" s="48" customFormat="1" ht="12" customHeight="1">
      <c r="A15" s="129"/>
      <c r="B15" s="128" t="s">
        <v>133</v>
      </c>
      <c r="C15" s="208" t="s">
        <v>195</v>
      </c>
      <c r="D15" s="223"/>
      <c r="E15" s="223"/>
      <c r="F15" s="223"/>
    </row>
    <row r="16" spans="1:6" s="48" customFormat="1" ht="12" customHeight="1">
      <c r="A16" s="127"/>
      <c r="B16" s="128" t="s">
        <v>134</v>
      </c>
      <c r="C16" s="209" t="s">
        <v>196</v>
      </c>
      <c r="D16" s="190"/>
      <c r="E16" s="190"/>
      <c r="F16" s="190"/>
    </row>
    <row r="17" spans="1:6" s="48" customFormat="1" ht="12" customHeight="1">
      <c r="A17" s="127"/>
      <c r="B17" s="128" t="s">
        <v>135</v>
      </c>
      <c r="C17" s="209" t="s">
        <v>197</v>
      </c>
      <c r="D17" s="190"/>
      <c r="E17" s="190"/>
      <c r="F17" s="190"/>
    </row>
    <row r="18" spans="1:6" s="48" customFormat="1" ht="12" customHeight="1">
      <c r="A18" s="127"/>
      <c r="B18" s="128" t="s">
        <v>136</v>
      </c>
      <c r="C18" s="209" t="s">
        <v>198</v>
      </c>
      <c r="D18" s="190"/>
      <c r="E18" s="190"/>
      <c r="F18" s="190"/>
    </row>
    <row r="19" spans="1:6" s="48" customFormat="1" ht="12" customHeight="1">
      <c r="A19" s="127"/>
      <c r="B19" s="128" t="s">
        <v>191</v>
      </c>
      <c r="C19" s="209" t="s">
        <v>199</v>
      </c>
      <c r="D19" s="190"/>
      <c r="E19" s="190"/>
      <c r="F19" s="190"/>
    </row>
    <row r="20" spans="1:6" s="48" customFormat="1" ht="12" customHeight="1">
      <c r="A20" s="130"/>
      <c r="B20" s="128" t="s">
        <v>192</v>
      </c>
      <c r="C20" s="209" t="s">
        <v>276</v>
      </c>
      <c r="D20" s="224"/>
      <c r="E20" s="224"/>
      <c r="F20" s="224"/>
    </row>
    <row r="21" spans="1:6" s="49" customFormat="1" ht="12" customHeight="1">
      <c r="A21" s="127"/>
      <c r="B21" s="128" t="s">
        <v>193</v>
      </c>
      <c r="C21" s="209" t="s">
        <v>201</v>
      </c>
      <c r="D21" s="190"/>
      <c r="E21" s="190"/>
      <c r="F21" s="190"/>
    </row>
    <row r="22" spans="1:6" s="49" customFormat="1" ht="12" customHeight="1" thickBot="1">
      <c r="A22" s="131"/>
      <c r="B22" s="132" t="s">
        <v>194</v>
      </c>
      <c r="C22" s="210" t="s">
        <v>202</v>
      </c>
      <c r="D22" s="191"/>
      <c r="E22" s="191"/>
      <c r="F22" s="191"/>
    </row>
    <row r="23" spans="1:6" s="49" customFormat="1" ht="12" customHeight="1" thickBot="1">
      <c r="A23" s="106" t="s">
        <v>64</v>
      </c>
      <c r="B23" s="133"/>
      <c r="C23" s="207" t="s">
        <v>277</v>
      </c>
      <c r="D23" s="193"/>
      <c r="E23" s="193"/>
      <c r="F23" s="193"/>
    </row>
    <row r="24" spans="1:6" s="48" customFormat="1" ht="12" customHeight="1" thickBot="1">
      <c r="A24" s="106" t="s">
        <v>65</v>
      </c>
      <c r="B24" s="125"/>
      <c r="C24" s="207" t="s">
        <v>4</v>
      </c>
      <c r="D24" s="192">
        <f>D25</f>
        <v>0</v>
      </c>
      <c r="E24" s="192"/>
      <c r="F24" s="192"/>
    </row>
    <row r="25" spans="1:6" s="49" customFormat="1" ht="12" customHeight="1">
      <c r="A25" s="127"/>
      <c r="B25" s="128" t="s">
        <v>137</v>
      </c>
      <c r="C25" s="208" t="s">
        <v>5</v>
      </c>
      <c r="D25" s="44"/>
      <c r="E25" s="44"/>
      <c r="F25" s="44"/>
    </row>
    <row r="26" spans="1:6" s="49" customFormat="1" ht="12" customHeight="1">
      <c r="A26" s="127"/>
      <c r="B26" s="128" t="s">
        <v>138</v>
      </c>
      <c r="C26" s="209" t="s">
        <v>212</v>
      </c>
      <c r="D26" s="44"/>
      <c r="E26" s="44"/>
      <c r="F26" s="44"/>
    </row>
    <row r="27" spans="1:6" s="49" customFormat="1" ht="12" customHeight="1">
      <c r="A27" s="127"/>
      <c r="B27" s="128" t="s">
        <v>139</v>
      </c>
      <c r="C27" s="209" t="s">
        <v>142</v>
      </c>
      <c r="D27" s="44"/>
      <c r="E27" s="44"/>
      <c r="F27" s="44"/>
    </row>
    <row r="28" spans="1:6" s="49" customFormat="1" ht="12" customHeight="1">
      <c r="A28" s="127"/>
      <c r="B28" s="128" t="s">
        <v>205</v>
      </c>
      <c r="C28" s="209" t="s">
        <v>213</v>
      </c>
      <c r="D28" s="44"/>
      <c r="E28" s="44"/>
      <c r="F28" s="44"/>
    </row>
    <row r="29" spans="1:6" s="49" customFormat="1" ht="12" customHeight="1">
      <c r="A29" s="127"/>
      <c r="B29" s="128" t="s">
        <v>206</v>
      </c>
      <c r="C29" s="209" t="s">
        <v>214</v>
      </c>
      <c r="D29" s="44"/>
      <c r="E29" s="44"/>
      <c r="F29" s="44"/>
    </row>
    <row r="30" spans="1:6" s="49" customFormat="1" ht="12" customHeight="1">
      <c r="A30" s="127"/>
      <c r="B30" s="128" t="s">
        <v>207</v>
      </c>
      <c r="C30" s="209" t="s">
        <v>215</v>
      </c>
      <c r="D30" s="44"/>
      <c r="E30" s="44"/>
      <c r="F30" s="44"/>
    </row>
    <row r="31" spans="1:6" s="49" customFormat="1" ht="12" customHeight="1">
      <c r="A31" s="127"/>
      <c r="B31" s="128" t="s">
        <v>208</v>
      </c>
      <c r="C31" s="209" t="s">
        <v>278</v>
      </c>
      <c r="D31" s="44"/>
      <c r="E31" s="44"/>
      <c r="F31" s="44"/>
    </row>
    <row r="32" spans="1:6" s="49" customFormat="1" ht="12" customHeight="1" thickBot="1">
      <c r="A32" s="131"/>
      <c r="B32" s="132" t="s">
        <v>209</v>
      </c>
      <c r="C32" s="211" t="s">
        <v>250</v>
      </c>
      <c r="D32" s="225"/>
      <c r="E32" s="225"/>
      <c r="F32" s="225"/>
    </row>
    <row r="33" spans="1:6" s="49" customFormat="1" ht="12" customHeight="1" thickBot="1">
      <c r="A33" s="111" t="s">
        <v>66</v>
      </c>
      <c r="B33" s="78"/>
      <c r="C33" s="186" t="s">
        <v>352</v>
      </c>
      <c r="D33" s="192">
        <f>+D34+D40</f>
        <v>0</v>
      </c>
      <c r="E33" s="192"/>
      <c r="F33" s="192"/>
    </row>
    <row r="34" spans="1:6" s="49" customFormat="1" ht="12" customHeight="1">
      <c r="A34" s="129"/>
      <c r="B34" s="84" t="s">
        <v>140</v>
      </c>
      <c r="C34" s="260" t="s">
        <v>343</v>
      </c>
      <c r="D34" s="243">
        <f>SUM(D35:D39)</f>
        <v>0</v>
      </c>
      <c r="E34" s="243"/>
      <c r="F34" s="243"/>
    </row>
    <row r="35" spans="1:6" s="49" customFormat="1" ht="12" customHeight="1">
      <c r="A35" s="127"/>
      <c r="B35" s="81" t="s">
        <v>143</v>
      </c>
      <c r="C35" s="209" t="s">
        <v>279</v>
      </c>
      <c r="D35" s="190"/>
      <c r="E35" s="190"/>
      <c r="F35" s="190"/>
    </row>
    <row r="36" spans="1:6" s="49" customFormat="1" ht="12" customHeight="1">
      <c r="A36" s="127"/>
      <c r="B36" s="81" t="s">
        <v>144</v>
      </c>
      <c r="C36" s="209" t="s">
        <v>280</v>
      </c>
      <c r="D36" s="190"/>
      <c r="E36" s="190"/>
      <c r="F36" s="190"/>
    </row>
    <row r="37" spans="1:6" s="49" customFormat="1" ht="12" customHeight="1">
      <c r="A37" s="127"/>
      <c r="B37" s="81" t="s">
        <v>145</v>
      </c>
      <c r="C37" s="209" t="s">
        <v>281</v>
      </c>
      <c r="D37" s="190"/>
      <c r="E37" s="190"/>
      <c r="F37" s="190"/>
    </row>
    <row r="38" spans="1:6" s="49" customFormat="1" ht="12" customHeight="1">
      <c r="A38" s="127"/>
      <c r="B38" s="81" t="s">
        <v>146</v>
      </c>
      <c r="C38" s="209" t="s">
        <v>282</v>
      </c>
      <c r="D38" s="190"/>
      <c r="E38" s="190"/>
      <c r="F38" s="190"/>
    </row>
    <row r="39" spans="1:6" s="49" customFormat="1" ht="12" customHeight="1">
      <c r="A39" s="127"/>
      <c r="B39" s="81" t="s">
        <v>217</v>
      </c>
      <c r="C39" s="209" t="s">
        <v>344</v>
      </c>
      <c r="D39" s="190"/>
      <c r="E39" s="190"/>
      <c r="F39" s="190"/>
    </row>
    <row r="40" spans="1:6" s="49" customFormat="1" ht="12" customHeight="1">
      <c r="A40" s="127"/>
      <c r="B40" s="81" t="s">
        <v>141</v>
      </c>
      <c r="C40" s="212" t="s">
        <v>345</v>
      </c>
      <c r="D40" s="242">
        <f>SUM(D41:D45)</f>
        <v>0</v>
      </c>
      <c r="E40" s="242"/>
      <c r="F40" s="242"/>
    </row>
    <row r="41" spans="1:6" s="49" customFormat="1" ht="12" customHeight="1">
      <c r="A41" s="127"/>
      <c r="B41" s="81" t="s">
        <v>149</v>
      </c>
      <c r="C41" s="209" t="s">
        <v>279</v>
      </c>
      <c r="D41" s="190"/>
      <c r="E41" s="190"/>
      <c r="F41" s="190"/>
    </row>
    <row r="42" spans="1:6" s="49" customFormat="1" ht="12" customHeight="1">
      <c r="A42" s="127"/>
      <c r="B42" s="81" t="s">
        <v>150</v>
      </c>
      <c r="C42" s="209" t="s">
        <v>280</v>
      </c>
      <c r="D42" s="190"/>
      <c r="E42" s="190"/>
      <c r="F42" s="190"/>
    </row>
    <row r="43" spans="1:6" s="49" customFormat="1" ht="12" customHeight="1">
      <c r="A43" s="127"/>
      <c r="B43" s="81" t="s">
        <v>151</v>
      </c>
      <c r="C43" s="209" t="s">
        <v>281</v>
      </c>
      <c r="D43" s="190"/>
      <c r="E43" s="190"/>
      <c r="F43" s="190"/>
    </row>
    <row r="44" spans="1:6" s="49" customFormat="1" ht="12" customHeight="1">
      <c r="A44" s="127"/>
      <c r="B44" s="81" t="s">
        <v>152</v>
      </c>
      <c r="C44" s="209" t="s">
        <v>282</v>
      </c>
      <c r="D44" s="190"/>
      <c r="E44" s="190"/>
      <c r="F44" s="190"/>
    </row>
    <row r="45" spans="1:6" s="49" customFormat="1" ht="12" customHeight="1" thickBot="1">
      <c r="A45" s="134"/>
      <c r="B45" s="85" t="s">
        <v>218</v>
      </c>
      <c r="C45" s="210" t="s">
        <v>346</v>
      </c>
      <c r="D45" s="226"/>
      <c r="E45" s="226"/>
      <c r="F45" s="226"/>
    </row>
    <row r="46" spans="1:6" s="48" customFormat="1" ht="12" customHeight="1" thickBot="1">
      <c r="A46" s="111" t="s">
        <v>67</v>
      </c>
      <c r="B46" s="125"/>
      <c r="C46" s="207" t="s">
        <v>283</v>
      </c>
      <c r="D46" s="192">
        <f>+D47+D48</f>
        <v>0</v>
      </c>
      <c r="E46" s="192"/>
      <c r="F46" s="192"/>
    </row>
    <row r="47" spans="1:6" s="49" customFormat="1" ht="12" customHeight="1">
      <c r="A47" s="127"/>
      <c r="B47" s="81" t="s">
        <v>147</v>
      </c>
      <c r="C47" s="208" t="s">
        <v>180</v>
      </c>
      <c r="D47" s="190"/>
      <c r="E47" s="190"/>
      <c r="F47" s="190"/>
    </row>
    <row r="48" spans="1:6" s="49" customFormat="1" ht="12" customHeight="1" thickBot="1">
      <c r="A48" s="127"/>
      <c r="B48" s="81" t="s">
        <v>148</v>
      </c>
      <c r="C48" s="210" t="s">
        <v>7</v>
      </c>
      <c r="D48" s="190"/>
      <c r="E48" s="190"/>
      <c r="F48" s="190"/>
    </row>
    <row r="49" spans="1:6" s="49" customFormat="1" ht="12" customHeight="1" thickBot="1">
      <c r="A49" s="106" t="s">
        <v>68</v>
      </c>
      <c r="B49" s="125"/>
      <c r="C49" s="207" t="s">
        <v>6</v>
      </c>
      <c r="D49" s="192">
        <f>+D50+D51+D53+D52</f>
        <v>0</v>
      </c>
      <c r="E49" s="192"/>
      <c r="F49" s="192"/>
    </row>
    <row r="50" spans="1:6" s="49" customFormat="1" ht="12" customHeight="1">
      <c r="A50" s="135"/>
      <c r="B50" s="81" t="s">
        <v>222</v>
      </c>
      <c r="C50" s="208" t="s">
        <v>220</v>
      </c>
      <c r="D50" s="189"/>
      <c r="E50" s="189"/>
      <c r="F50" s="189"/>
    </row>
    <row r="51" spans="1:6" s="49" customFormat="1" ht="12" customHeight="1">
      <c r="A51" s="135"/>
      <c r="B51" s="81" t="s">
        <v>223</v>
      </c>
      <c r="C51" s="209" t="s">
        <v>221</v>
      </c>
      <c r="D51" s="189"/>
      <c r="E51" s="189"/>
      <c r="F51" s="189"/>
    </row>
    <row r="52" spans="1:6" s="49" customFormat="1" ht="12" customHeight="1">
      <c r="A52" s="135"/>
      <c r="B52" s="81" t="s">
        <v>332</v>
      </c>
      <c r="C52" s="211" t="s">
        <v>357</v>
      </c>
      <c r="D52" s="189"/>
      <c r="E52" s="189"/>
      <c r="F52" s="189"/>
    </row>
    <row r="53" spans="1:6" s="49" customFormat="1" ht="12" customHeight="1" thickBot="1">
      <c r="A53" s="127"/>
      <c r="B53" s="81" t="s">
        <v>356</v>
      </c>
      <c r="C53" s="211" t="s">
        <v>285</v>
      </c>
      <c r="D53" s="190"/>
      <c r="E53" s="190"/>
      <c r="F53" s="190"/>
    </row>
    <row r="54" spans="1:6" s="49" customFormat="1" ht="12" customHeight="1" thickBot="1">
      <c r="A54" s="111" t="s">
        <v>69</v>
      </c>
      <c r="B54" s="136"/>
      <c r="C54" s="186" t="s">
        <v>286</v>
      </c>
      <c r="D54" s="227"/>
      <c r="E54" s="227"/>
      <c r="F54" s="227"/>
    </row>
    <row r="55" spans="1:6" s="48" customFormat="1" ht="12" customHeight="1" thickBot="1">
      <c r="A55" s="137" t="s">
        <v>70</v>
      </c>
      <c r="B55" s="138"/>
      <c r="C55" s="186" t="s">
        <v>353</v>
      </c>
      <c r="D55" s="228">
        <f>+D9+D14+D23+D24+D33+D46+D49+D54</f>
        <v>0</v>
      </c>
      <c r="E55" s="228"/>
      <c r="F55" s="228"/>
    </row>
    <row r="56" spans="1:6" s="48" customFormat="1" ht="12" customHeight="1" thickBot="1">
      <c r="A56" s="106" t="s">
        <v>71</v>
      </c>
      <c r="B56" s="86"/>
      <c r="C56" s="186" t="s">
        <v>288</v>
      </c>
      <c r="D56" s="229">
        <f>+D57+D58</f>
        <v>0</v>
      </c>
      <c r="E56" s="229"/>
      <c r="F56" s="229"/>
    </row>
    <row r="57" spans="1:6" s="48" customFormat="1" ht="12" customHeight="1">
      <c r="A57" s="129"/>
      <c r="B57" s="84" t="s">
        <v>182</v>
      </c>
      <c r="C57" s="261" t="s">
        <v>8</v>
      </c>
      <c r="D57" s="230"/>
      <c r="E57" s="230"/>
      <c r="F57" s="230"/>
    </row>
    <row r="58" spans="1:6" s="48" customFormat="1" ht="12" customHeight="1" thickBot="1">
      <c r="A58" s="134"/>
      <c r="B58" s="85" t="s">
        <v>183</v>
      </c>
      <c r="C58" s="262" t="s">
        <v>9</v>
      </c>
      <c r="D58" s="45"/>
      <c r="E58" s="45"/>
      <c r="F58" s="45"/>
    </row>
    <row r="59" spans="1:6" s="49" customFormat="1" ht="12" customHeight="1" thickBot="1">
      <c r="A59" s="139" t="s">
        <v>72</v>
      </c>
      <c r="B59" s="263"/>
      <c r="C59" s="264" t="s">
        <v>10</v>
      </c>
      <c r="D59" s="192">
        <f>+D55+D56</f>
        <v>0</v>
      </c>
      <c r="E59" s="192"/>
      <c r="F59" s="372"/>
    </row>
    <row r="60" spans="1:6" s="49" customFormat="1" ht="15" customHeight="1">
      <c r="A60" s="142"/>
      <c r="B60" s="142"/>
      <c r="C60" s="143"/>
      <c r="D60" s="231"/>
      <c r="E60" s="231"/>
      <c r="F60" s="290"/>
    </row>
    <row r="61" spans="1:6" ht="13.5" thickBot="1">
      <c r="A61" s="144"/>
      <c r="B61" s="145"/>
      <c r="C61" s="145"/>
      <c r="D61" s="232"/>
      <c r="E61" s="232"/>
      <c r="F61" s="231"/>
    </row>
    <row r="62" spans="1:6" s="41" customFormat="1" ht="16.5" customHeight="1" thickBot="1">
      <c r="A62" s="146"/>
      <c r="B62" s="147"/>
      <c r="C62" s="148" t="s">
        <v>105</v>
      </c>
      <c r="D62" s="233"/>
      <c r="E62" s="389"/>
      <c r="F62" s="374"/>
    </row>
    <row r="63" spans="1:6" s="50" customFormat="1" ht="12" customHeight="1" thickBot="1">
      <c r="A63" s="111" t="s">
        <v>61</v>
      </c>
      <c r="B63" s="14"/>
      <c r="C63" s="78" t="s">
        <v>29</v>
      </c>
      <c r="D63" s="192">
        <f>SUM(D64:D69)</f>
        <v>90</v>
      </c>
      <c r="E63" s="291">
        <v>90</v>
      </c>
      <c r="F63" s="379">
        <v>90</v>
      </c>
    </row>
    <row r="64" spans="1:6" ht="12" customHeight="1">
      <c r="A64" s="149"/>
      <c r="B64" s="83" t="s">
        <v>153</v>
      </c>
      <c r="C64" s="198" t="s">
        <v>92</v>
      </c>
      <c r="D64" s="234"/>
      <c r="E64" s="498"/>
      <c r="F64" s="403"/>
    </row>
    <row r="65" spans="1:6" ht="12" customHeight="1">
      <c r="A65" s="150"/>
      <c r="B65" s="81" t="s">
        <v>154</v>
      </c>
      <c r="C65" s="199" t="s">
        <v>226</v>
      </c>
      <c r="D65" s="235"/>
      <c r="E65" s="288"/>
      <c r="F65" s="375"/>
    </row>
    <row r="66" spans="1:6" ht="12" customHeight="1">
      <c r="A66" s="150"/>
      <c r="B66" s="81" t="s">
        <v>155</v>
      </c>
      <c r="C66" s="199" t="s">
        <v>179</v>
      </c>
      <c r="D66" s="236"/>
      <c r="E66" s="499"/>
      <c r="F66" s="43"/>
    </row>
    <row r="67" spans="1:6" ht="12" customHeight="1">
      <c r="A67" s="150"/>
      <c r="B67" s="81" t="s">
        <v>156</v>
      </c>
      <c r="C67" s="199" t="s">
        <v>400</v>
      </c>
      <c r="D67" s="236"/>
      <c r="E67" s="499"/>
      <c r="F67" s="375"/>
    </row>
    <row r="68" spans="1:6" ht="12" customHeight="1">
      <c r="A68" s="150"/>
      <c r="B68" s="81" t="s">
        <v>181</v>
      </c>
      <c r="C68" s="199" t="s">
        <v>227</v>
      </c>
      <c r="D68" s="236"/>
      <c r="E68" s="499"/>
      <c r="F68" s="375"/>
    </row>
    <row r="69" spans="1:6" ht="12" customHeight="1">
      <c r="A69" s="150"/>
      <c r="B69" s="81" t="s">
        <v>391</v>
      </c>
      <c r="C69" s="199" t="s">
        <v>228</v>
      </c>
      <c r="D69" s="236">
        <f>SUM(D71:D77)</f>
        <v>90</v>
      </c>
      <c r="E69" s="499">
        <v>90</v>
      </c>
      <c r="F69" s="375">
        <v>90</v>
      </c>
    </row>
    <row r="70" spans="1:6" ht="12" customHeight="1">
      <c r="A70" s="150"/>
      <c r="B70" s="81" t="s">
        <v>401</v>
      </c>
      <c r="C70" s="199" t="s">
        <v>360</v>
      </c>
      <c r="D70" s="235"/>
      <c r="E70" s="288"/>
      <c r="F70" s="375"/>
    </row>
    <row r="71" spans="1:6" ht="12" customHeight="1">
      <c r="A71" s="150"/>
      <c r="B71" s="81" t="s">
        <v>402</v>
      </c>
      <c r="C71" s="200" t="s">
        <v>11</v>
      </c>
      <c r="D71" s="236"/>
      <c r="E71" s="499"/>
      <c r="F71" s="43"/>
    </row>
    <row r="72" spans="1:6" ht="12" customHeight="1">
      <c r="A72" s="150"/>
      <c r="B72" s="81" t="s">
        <v>403</v>
      </c>
      <c r="C72" s="213" t="s">
        <v>354</v>
      </c>
      <c r="D72" s="236">
        <v>90</v>
      </c>
      <c r="E72" s="499">
        <v>90</v>
      </c>
      <c r="F72" s="375">
        <v>90</v>
      </c>
    </row>
    <row r="73" spans="1:6" ht="12" customHeight="1">
      <c r="A73" s="150"/>
      <c r="B73" s="81" t="s">
        <v>404</v>
      </c>
      <c r="C73" s="213" t="s">
        <v>12</v>
      </c>
      <c r="D73" s="236"/>
      <c r="E73" s="499"/>
      <c r="F73" s="375"/>
    </row>
    <row r="74" spans="1:6" ht="12" customHeight="1">
      <c r="A74" s="150"/>
      <c r="B74" s="81" t="s">
        <v>405</v>
      </c>
      <c r="C74" s="213" t="s">
        <v>355</v>
      </c>
      <c r="D74" s="236"/>
      <c r="E74" s="499"/>
      <c r="F74" s="375"/>
    </row>
    <row r="75" spans="1:6" ht="12" customHeight="1">
      <c r="A75" s="150"/>
      <c r="B75" s="81" t="s">
        <v>406</v>
      </c>
      <c r="C75" s="201" t="s">
        <v>13</v>
      </c>
      <c r="D75" s="236"/>
      <c r="E75" s="499"/>
      <c r="F75" s="375"/>
    </row>
    <row r="76" spans="1:6" ht="12" customHeight="1">
      <c r="A76" s="150"/>
      <c r="B76" s="81" t="s">
        <v>407</v>
      </c>
      <c r="C76" s="202" t="s">
        <v>14</v>
      </c>
      <c r="D76" s="236"/>
      <c r="E76" s="499"/>
      <c r="F76" s="375"/>
    </row>
    <row r="77" spans="1:6" ht="12" customHeight="1" thickBot="1">
      <c r="A77" s="151"/>
      <c r="B77" s="81" t="s">
        <v>408</v>
      </c>
      <c r="C77" s="203" t="s">
        <v>15</v>
      </c>
      <c r="D77" s="237"/>
      <c r="E77" s="500"/>
      <c r="F77" s="376"/>
    </row>
    <row r="78" spans="1:6" ht="12" customHeight="1" thickBot="1">
      <c r="A78" s="111" t="s">
        <v>62</v>
      </c>
      <c r="B78" s="14"/>
      <c r="C78" s="204" t="s">
        <v>409</v>
      </c>
      <c r="D78" s="229">
        <f>SUM(D79:D81)</f>
        <v>0</v>
      </c>
      <c r="E78" s="292">
        <v>0</v>
      </c>
      <c r="F78" s="377"/>
    </row>
    <row r="79" spans="1:6" s="50" customFormat="1" ht="12" customHeight="1">
      <c r="A79" s="196"/>
      <c r="B79" s="84" t="s">
        <v>159</v>
      </c>
      <c r="C79" s="261" t="s">
        <v>16</v>
      </c>
      <c r="D79" s="280"/>
      <c r="E79" s="488"/>
      <c r="F79" s="381"/>
    </row>
    <row r="80" spans="1:6" ht="12" customHeight="1">
      <c r="A80" s="150"/>
      <c r="B80" s="81" t="s">
        <v>160</v>
      </c>
      <c r="C80" s="209" t="s">
        <v>230</v>
      </c>
      <c r="D80" s="235"/>
      <c r="E80" s="288"/>
      <c r="F80" s="43"/>
    </row>
    <row r="81" spans="1:11" ht="12" customHeight="1">
      <c r="A81" s="150"/>
      <c r="B81" s="81" t="s">
        <v>161</v>
      </c>
      <c r="C81" s="209" t="s">
        <v>313</v>
      </c>
      <c r="D81" s="235">
        <f>SUM(D82:D89)</f>
        <v>0</v>
      </c>
      <c r="E81" s="288">
        <v>0</v>
      </c>
      <c r="F81" s="43"/>
    </row>
    <row r="82" spans="1:11" ht="12" customHeight="1">
      <c r="A82" s="150"/>
      <c r="B82" s="81" t="s">
        <v>162</v>
      </c>
      <c r="C82" s="209" t="s">
        <v>17</v>
      </c>
      <c r="D82" s="235"/>
      <c r="E82" s="288"/>
      <c r="F82" s="43"/>
    </row>
    <row r="83" spans="1:11" ht="12" customHeight="1">
      <c r="A83" s="150"/>
      <c r="B83" s="81" t="s">
        <v>163</v>
      </c>
      <c r="C83" s="213" t="s">
        <v>22</v>
      </c>
      <c r="D83" s="235"/>
      <c r="E83" s="288"/>
      <c r="F83" s="43"/>
    </row>
    <row r="84" spans="1:11" ht="12" customHeight="1">
      <c r="A84" s="150"/>
      <c r="B84" s="81" t="s">
        <v>172</v>
      </c>
      <c r="C84" s="213" t="s">
        <v>21</v>
      </c>
      <c r="D84" s="235"/>
      <c r="E84" s="288"/>
      <c r="F84" s="43"/>
    </row>
    <row r="85" spans="1:11" ht="12" customHeight="1">
      <c r="A85" s="150"/>
      <c r="B85" s="81" t="s">
        <v>174</v>
      </c>
      <c r="C85" s="213" t="s">
        <v>20</v>
      </c>
      <c r="D85" s="235"/>
      <c r="E85" s="288"/>
      <c r="F85" s="43"/>
    </row>
    <row r="86" spans="1:11" s="50" customFormat="1" ht="12" customHeight="1">
      <c r="A86" s="150"/>
      <c r="B86" s="81" t="s">
        <v>231</v>
      </c>
      <c r="C86" s="213" t="s">
        <v>19</v>
      </c>
      <c r="D86" s="235"/>
      <c r="E86" s="288"/>
      <c r="F86" s="43"/>
    </row>
    <row r="87" spans="1:11" ht="18.75" customHeight="1">
      <c r="A87" s="150"/>
      <c r="B87" s="81" t="s">
        <v>232</v>
      </c>
      <c r="C87" s="213" t="s">
        <v>18</v>
      </c>
      <c r="D87" s="235"/>
      <c r="E87" s="288"/>
      <c r="F87" s="43"/>
      <c r="K87" s="161"/>
    </row>
    <row r="88" spans="1:11" ht="21" customHeight="1">
      <c r="A88" s="150"/>
      <c r="B88" s="81" t="s">
        <v>233</v>
      </c>
      <c r="C88" s="383" t="s">
        <v>23</v>
      </c>
      <c r="D88" s="235"/>
      <c r="E88" s="288"/>
      <c r="F88" s="43"/>
    </row>
    <row r="89" spans="1:11" ht="12" customHeight="1" thickBot="1">
      <c r="A89" s="197"/>
      <c r="B89" s="428" t="s">
        <v>361</v>
      </c>
      <c r="C89" s="265" t="s">
        <v>362</v>
      </c>
      <c r="D89" s="235"/>
      <c r="E89" s="489"/>
      <c r="F89" s="289"/>
    </row>
    <row r="90" spans="1:11" ht="12" customHeight="1" thickBot="1">
      <c r="A90" s="111" t="s">
        <v>63</v>
      </c>
      <c r="B90" s="14"/>
      <c r="C90" s="510" t="s">
        <v>24</v>
      </c>
      <c r="D90" s="192">
        <f>+D91+D92</f>
        <v>0</v>
      </c>
      <c r="E90" s="291">
        <v>0</v>
      </c>
      <c r="F90" s="384"/>
    </row>
    <row r="91" spans="1:11" s="50" customFormat="1" ht="12" customHeight="1">
      <c r="A91" s="149"/>
      <c r="B91" s="83" t="s">
        <v>133</v>
      </c>
      <c r="C91" s="509" t="s">
        <v>107</v>
      </c>
      <c r="D91" s="42"/>
      <c r="E91" s="293"/>
      <c r="F91" s="381"/>
    </row>
    <row r="92" spans="1:11" s="50" customFormat="1" ht="12" customHeight="1" thickBot="1">
      <c r="A92" s="151"/>
      <c r="B92" s="87" t="s">
        <v>134</v>
      </c>
      <c r="C92" s="513" t="s">
        <v>108</v>
      </c>
      <c r="D92" s="191"/>
      <c r="E92" s="503"/>
      <c r="F92" s="289"/>
    </row>
    <row r="93" spans="1:11" s="50" customFormat="1" ht="12" customHeight="1" thickBot="1">
      <c r="A93" s="385" t="s">
        <v>64</v>
      </c>
      <c r="B93" s="218"/>
      <c r="C93" s="186" t="s">
        <v>318</v>
      </c>
      <c r="D93" s="193"/>
      <c r="E93" s="438"/>
      <c r="F93" s="377"/>
    </row>
    <row r="94" spans="1:11" s="50" customFormat="1" ht="12" customHeight="1" thickBot="1">
      <c r="A94" s="111" t="s">
        <v>65</v>
      </c>
      <c r="B94" s="97"/>
      <c r="C94" s="266" t="s">
        <v>272</v>
      </c>
      <c r="D94" s="193"/>
      <c r="E94" s="438"/>
      <c r="F94" s="194"/>
    </row>
    <row r="95" spans="1:11" s="50" customFormat="1" ht="12" customHeight="1" thickBot="1">
      <c r="A95" s="111" t="s">
        <v>66</v>
      </c>
      <c r="B95" s="14"/>
      <c r="C95" s="186" t="s">
        <v>25</v>
      </c>
      <c r="D95" s="239">
        <f>+D63+D78+D90+D93+D94</f>
        <v>90</v>
      </c>
      <c r="E95" s="501">
        <v>90</v>
      </c>
      <c r="F95" s="194">
        <v>90</v>
      </c>
    </row>
    <row r="96" spans="1:11" s="50" customFormat="1" ht="12" customHeight="1" thickBot="1">
      <c r="A96" s="111" t="s">
        <v>67</v>
      </c>
      <c r="B96" s="14"/>
      <c r="C96" s="186" t="s">
        <v>28</v>
      </c>
      <c r="D96" s="192">
        <f>+D97+D98</f>
        <v>0</v>
      </c>
      <c r="E96" s="291">
        <v>0</v>
      </c>
      <c r="F96" s="382"/>
    </row>
    <row r="97" spans="1:6" ht="12.75" customHeight="1">
      <c r="A97" s="149"/>
      <c r="B97" s="81" t="s">
        <v>271</v>
      </c>
      <c r="C97" s="261" t="s">
        <v>27</v>
      </c>
      <c r="D97" s="189"/>
      <c r="E97" s="502"/>
      <c r="F97" s="381"/>
    </row>
    <row r="98" spans="1:6" ht="12" customHeight="1" thickBot="1">
      <c r="A98" s="151"/>
      <c r="B98" s="87" t="s">
        <v>148</v>
      </c>
      <c r="C98" s="262" t="s">
        <v>26</v>
      </c>
      <c r="D98" s="191"/>
      <c r="E98" s="503"/>
      <c r="F98" s="376"/>
    </row>
    <row r="99" spans="1:6" ht="15" customHeight="1" thickBot="1">
      <c r="A99" s="111" t="s">
        <v>68</v>
      </c>
      <c r="B99" s="136"/>
      <c r="C99" s="186" t="s">
        <v>273</v>
      </c>
      <c r="D99" s="240">
        <f>+D95+D96</f>
        <v>90</v>
      </c>
      <c r="E99" s="440">
        <v>90</v>
      </c>
      <c r="F99" s="194">
        <v>90</v>
      </c>
    </row>
    <row r="100" spans="1:6" ht="13.5" thickBot="1">
      <c r="A100" s="267"/>
      <c r="B100" s="268"/>
      <c r="C100" s="268"/>
      <c r="D100" s="269"/>
      <c r="E100" s="269"/>
      <c r="F100" s="378"/>
    </row>
    <row r="101" spans="1:6" ht="15" customHeight="1" thickBot="1">
      <c r="A101" s="155" t="s">
        <v>251</v>
      </c>
      <c r="B101" s="156"/>
      <c r="C101" s="157"/>
      <c r="D101" s="77">
        <v>0</v>
      </c>
      <c r="E101" s="441">
        <v>0</v>
      </c>
      <c r="F101" s="379"/>
    </row>
    <row r="102" spans="1:6" ht="14.25" customHeight="1" thickBot="1">
      <c r="A102" s="155" t="s">
        <v>252</v>
      </c>
      <c r="B102" s="156"/>
      <c r="C102" s="157"/>
      <c r="D102" s="77">
        <v>0</v>
      </c>
      <c r="E102" s="441">
        <v>0</v>
      </c>
      <c r="F102" s="380"/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>
  <dimension ref="A1:K102"/>
  <sheetViews>
    <sheetView zoomScale="115" zoomScaleNormal="100" workbookViewId="0">
      <selection activeCell="C1" sqref="C1"/>
    </sheetView>
  </sheetViews>
  <sheetFormatPr defaultRowHeight="12.75"/>
  <cols>
    <col min="1" max="1" width="7.83203125" style="270" customWidth="1"/>
    <col min="2" max="2" width="7.6640625" style="271" customWidth="1"/>
    <col min="3" max="3" width="60.33203125" style="271" customWidth="1"/>
    <col min="4" max="4" width="12" style="272" customWidth="1"/>
    <col min="5" max="5" width="12.1640625" style="272" customWidth="1"/>
    <col min="6" max="6" width="11" style="3" customWidth="1"/>
    <col min="7" max="16384" width="9.33203125" style="3"/>
  </cols>
  <sheetData>
    <row r="1" spans="1:6" s="1" customFormat="1" ht="16.5" customHeight="1" thickBot="1">
      <c r="A1" s="113"/>
      <c r="B1" s="114"/>
      <c r="C1" s="833" t="s">
        <v>661</v>
      </c>
      <c r="D1" s="160"/>
      <c r="E1" s="160"/>
    </row>
    <row r="2" spans="1:6" s="46" customFormat="1" ht="25.5" customHeight="1">
      <c r="A2" s="856" t="s">
        <v>270</v>
      </c>
      <c r="B2" s="857"/>
      <c r="C2" s="365" t="s">
        <v>398</v>
      </c>
      <c r="D2" s="366"/>
      <c r="E2" s="366"/>
      <c r="F2" s="366" t="s">
        <v>97</v>
      </c>
    </row>
    <row r="3" spans="1:6" s="46" customFormat="1" ht="16.5" thickBot="1">
      <c r="A3" s="300" t="s">
        <v>246</v>
      </c>
      <c r="B3" s="367"/>
      <c r="C3" s="368" t="s">
        <v>431</v>
      </c>
      <c r="D3" s="369"/>
      <c r="E3" s="369"/>
      <c r="F3" s="369">
        <v>22</v>
      </c>
    </row>
    <row r="4" spans="1:6" s="47" customFormat="1" ht="15.95" customHeight="1" thickBot="1">
      <c r="A4" s="370"/>
      <c r="B4" s="370"/>
      <c r="C4" s="370"/>
      <c r="D4" s="311"/>
      <c r="E4" s="311"/>
      <c r="F4" s="311" t="s">
        <v>607</v>
      </c>
    </row>
    <row r="5" spans="1:6" ht="44.25" customHeight="1" thickBot="1">
      <c r="A5" s="860" t="s">
        <v>248</v>
      </c>
      <c r="B5" s="861"/>
      <c r="C5" s="363" t="s">
        <v>99</v>
      </c>
      <c r="D5" s="364" t="s">
        <v>100</v>
      </c>
      <c r="E5" s="303" t="s">
        <v>491</v>
      </c>
      <c r="F5" s="304" t="s">
        <v>492</v>
      </c>
    </row>
    <row r="6" spans="1:6" s="41" customFormat="1" ht="12.95" customHeight="1" thickBot="1">
      <c r="A6" s="106">
        <v>1</v>
      </c>
      <c r="B6" s="107">
        <v>2</v>
      </c>
      <c r="C6" s="107">
        <v>3</v>
      </c>
      <c r="D6" s="108">
        <v>4</v>
      </c>
      <c r="E6" s="108">
        <v>5</v>
      </c>
      <c r="F6" s="108">
        <v>6</v>
      </c>
    </row>
    <row r="7" spans="1:6" s="41" customFormat="1" ht="15.95" customHeight="1" thickBot="1">
      <c r="A7" s="122"/>
      <c r="B7" s="123"/>
      <c r="C7" s="123" t="s">
        <v>101</v>
      </c>
      <c r="D7" s="222"/>
      <c r="E7" s="282"/>
      <c r="F7" s="282"/>
    </row>
    <row r="8" spans="1:6" s="41" customFormat="1" ht="12" customHeight="1" thickBot="1">
      <c r="A8" s="106" t="s">
        <v>61</v>
      </c>
      <c r="B8" s="125"/>
      <c r="C8" s="186" t="s">
        <v>249</v>
      </c>
      <c r="D8" s="192">
        <f>+D9+D14</f>
        <v>0</v>
      </c>
      <c r="E8" s="192"/>
      <c r="F8" s="192"/>
    </row>
    <row r="9" spans="1:6" s="48" customFormat="1" ht="12" customHeight="1" thickBot="1">
      <c r="A9" s="106" t="s">
        <v>62</v>
      </c>
      <c r="B9" s="125"/>
      <c r="C9" s="207" t="s">
        <v>3</v>
      </c>
      <c r="D9" s="192">
        <f>SUM(D10:D13)</f>
        <v>0</v>
      </c>
      <c r="E9" s="192"/>
      <c r="F9" s="192"/>
    </row>
    <row r="10" spans="1:6" s="49" customFormat="1" ht="12" customHeight="1">
      <c r="A10" s="127"/>
      <c r="B10" s="128" t="s">
        <v>159</v>
      </c>
      <c r="C10" s="208" t="s">
        <v>103</v>
      </c>
      <c r="D10" s="190"/>
      <c r="E10" s="190"/>
      <c r="F10" s="190"/>
    </row>
    <row r="11" spans="1:6" s="49" customFormat="1" ht="12" customHeight="1">
      <c r="A11" s="127"/>
      <c r="B11" s="128" t="s">
        <v>160</v>
      </c>
      <c r="C11" s="209" t="s">
        <v>132</v>
      </c>
      <c r="D11" s="190"/>
      <c r="E11" s="190"/>
      <c r="F11" s="190"/>
    </row>
    <row r="12" spans="1:6" s="49" customFormat="1" ht="12" customHeight="1">
      <c r="A12" s="127"/>
      <c r="B12" s="128" t="s">
        <v>161</v>
      </c>
      <c r="C12" s="209" t="s">
        <v>188</v>
      </c>
      <c r="D12" s="190"/>
      <c r="E12" s="190"/>
      <c r="F12" s="190"/>
    </row>
    <row r="13" spans="1:6" s="49" customFormat="1" ht="12" customHeight="1" thickBot="1">
      <c r="A13" s="127"/>
      <c r="B13" s="128" t="s">
        <v>162</v>
      </c>
      <c r="C13" s="210" t="s">
        <v>189</v>
      </c>
      <c r="D13" s="190"/>
      <c r="E13" s="190"/>
      <c r="F13" s="190"/>
    </row>
    <row r="14" spans="1:6" s="48" customFormat="1" ht="12" customHeight="1" thickBot="1">
      <c r="A14" s="106" t="s">
        <v>63</v>
      </c>
      <c r="B14" s="125"/>
      <c r="C14" s="207" t="s">
        <v>190</v>
      </c>
      <c r="D14" s="192">
        <f>SUM(D15:D22)</f>
        <v>0</v>
      </c>
      <c r="E14" s="192"/>
      <c r="F14" s="192"/>
    </row>
    <row r="15" spans="1:6" s="48" customFormat="1" ht="12" customHeight="1">
      <c r="A15" s="129"/>
      <c r="B15" s="128" t="s">
        <v>133</v>
      </c>
      <c r="C15" s="208" t="s">
        <v>195</v>
      </c>
      <c r="D15" s="223"/>
      <c r="E15" s="223"/>
      <c r="F15" s="223"/>
    </row>
    <row r="16" spans="1:6" s="48" customFormat="1" ht="12" customHeight="1">
      <c r="A16" s="127"/>
      <c r="B16" s="128" t="s">
        <v>134</v>
      </c>
      <c r="C16" s="209" t="s">
        <v>196</v>
      </c>
      <c r="D16" s="190"/>
      <c r="E16" s="190"/>
      <c r="F16" s="190"/>
    </row>
    <row r="17" spans="1:6" s="48" customFormat="1" ht="12" customHeight="1">
      <c r="A17" s="127"/>
      <c r="B17" s="128" t="s">
        <v>135</v>
      </c>
      <c r="C17" s="209" t="s">
        <v>197</v>
      </c>
      <c r="D17" s="190"/>
      <c r="E17" s="190"/>
      <c r="F17" s="190"/>
    </row>
    <row r="18" spans="1:6" s="48" customFormat="1" ht="12" customHeight="1">
      <c r="A18" s="127"/>
      <c r="B18" s="128" t="s">
        <v>136</v>
      </c>
      <c r="C18" s="209" t="s">
        <v>198</v>
      </c>
      <c r="D18" s="190"/>
      <c r="E18" s="190"/>
      <c r="F18" s="190"/>
    </row>
    <row r="19" spans="1:6" s="48" customFormat="1" ht="12" customHeight="1">
      <c r="A19" s="127"/>
      <c r="B19" s="128" t="s">
        <v>191</v>
      </c>
      <c r="C19" s="209" t="s">
        <v>199</v>
      </c>
      <c r="D19" s="190"/>
      <c r="E19" s="190"/>
      <c r="F19" s="190"/>
    </row>
    <row r="20" spans="1:6" s="48" customFormat="1" ht="12" customHeight="1">
      <c r="A20" s="130"/>
      <c r="B20" s="128" t="s">
        <v>192</v>
      </c>
      <c r="C20" s="209" t="s">
        <v>276</v>
      </c>
      <c r="D20" s="224"/>
      <c r="E20" s="224"/>
      <c r="F20" s="224"/>
    </row>
    <row r="21" spans="1:6" s="49" customFormat="1" ht="12" customHeight="1">
      <c r="A21" s="127"/>
      <c r="B21" s="128" t="s">
        <v>193</v>
      </c>
      <c r="C21" s="209" t="s">
        <v>201</v>
      </c>
      <c r="D21" s="190"/>
      <c r="E21" s="190"/>
      <c r="F21" s="190"/>
    </row>
    <row r="22" spans="1:6" s="49" customFormat="1" ht="12" customHeight="1" thickBot="1">
      <c r="A22" s="131"/>
      <c r="B22" s="132" t="s">
        <v>194</v>
      </c>
      <c r="C22" s="210" t="s">
        <v>202</v>
      </c>
      <c r="D22" s="191"/>
      <c r="E22" s="191"/>
      <c r="F22" s="191"/>
    </row>
    <row r="23" spans="1:6" s="49" customFormat="1" ht="12" customHeight="1" thickBot="1">
      <c r="A23" s="106" t="s">
        <v>64</v>
      </c>
      <c r="B23" s="133"/>
      <c r="C23" s="207" t="s">
        <v>277</v>
      </c>
      <c r="D23" s="193"/>
      <c r="E23" s="193"/>
      <c r="F23" s="193"/>
    </row>
    <row r="24" spans="1:6" s="48" customFormat="1" ht="12" customHeight="1" thickBot="1">
      <c r="A24" s="106" t="s">
        <v>65</v>
      </c>
      <c r="B24" s="125"/>
      <c r="C24" s="207" t="s">
        <v>4</v>
      </c>
      <c r="D24" s="192">
        <f>D25</f>
        <v>0</v>
      </c>
      <c r="E24" s="192"/>
      <c r="F24" s="192"/>
    </row>
    <row r="25" spans="1:6" s="49" customFormat="1" ht="12" customHeight="1">
      <c r="A25" s="127"/>
      <c r="B25" s="128" t="s">
        <v>137</v>
      </c>
      <c r="C25" s="208" t="s">
        <v>5</v>
      </c>
      <c r="D25" s="44"/>
      <c r="E25" s="44"/>
      <c r="F25" s="44"/>
    </row>
    <row r="26" spans="1:6" s="49" customFormat="1" ht="12" customHeight="1">
      <c r="A26" s="127"/>
      <c r="B26" s="128" t="s">
        <v>138</v>
      </c>
      <c r="C26" s="209" t="s">
        <v>212</v>
      </c>
      <c r="D26" s="44"/>
      <c r="E26" s="44"/>
      <c r="F26" s="44"/>
    </row>
    <row r="27" spans="1:6" s="49" customFormat="1" ht="12" customHeight="1">
      <c r="A27" s="127"/>
      <c r="B27" s="128" t="s">
        <v>139</v>
      </c>
      <c r="C27" s="209" t="s">
        <v>142</v>
      </c>
      <c r="D27" s="44"/>
      <c r="E27" s="44"/>
      <c r="F27" s="44"/>
    </row>
    <row r="28" spans="1:6" s="49" customFormat="1" ht="12" customHeight="1">
      <c r="A28" s="127"/>
      <c r="B28" s="128" t="s">
        <v>205</v>
      </c>
      <c r="C28" s="209" t="s">
        <v>213</v>
      </c>
      <c r="D28" s="44"/>
      <c r="E28" s="44"/>
      <c r="F28" s="44"/>
    </row>
    <row r="29" spans="1:6" s="49" customFormat="1" ht="12" customHeight="1">
      <c r="A29" s="127"/>
      <c r="B29" s="128" t="s">
        <v>206</v>
      </c>
      <c r="C29" s="209" t="s">
        <v>214</v>
      </c>
      <c r="D29" s="44"/>
      <c r="E29" s="44"/>
      <c r="F29" s="44"/>
    </row>
    <row r="30" spans="1:6" s="49" customFormat="1" ht="12" customHeight="1">
      <c r="A30" s="127"/>
      <c r="B30" s="128" t="s">
        <v>207</v>
      </c>
      <c r="C30" s="209" t="s">
        <v>215</v>
      </c>
      <c r="D30" s="44"/>
      <c r="E30" s="44"/>
      <c r="F30" s="44"/>
    </row>
    <row r="31" spans="1:6" s="49" customFormat="1" ht="12" customHeight="1">
      <c r="A31" s="127"/>
      <c r="B31" s="128" t="s">
        <v>208</v>
      </c>
      <c r="C31" s="209" t="s">
        <v>278</v>
      </c>
      <c r="D31" s="44"/>
      <c r="E31" s="44"/>
      <c r="F31" s="44"/>
    </row>
    <row r="32" spans="1:6" s="49" customFormat="1" ht="12" customHeight="1" thickBot="1">
      <c r="A32" s="131"/>
      <c r="B32" s="132" t="s">
        <v>209</v>
      </c>
      <c r="C32" s="211" t="s">
        <v>250</v>
      </c>
      <c r="D32" s="225"/>
      <c r="E32" s="225"/>
      <c r="F32" s="225"/>
    </row>
    <row r="33" spans="1:6" s="49" customFormat="1" ht="12" customHeight="1" thickBot="1">
      <c r="A33" s="111" t="s">
        <v>66</v>
      </c>
      <c r="B33" s="78"/>
      <c r="C33" s="186" t="s">
        <v>352</v>
      </c>
      <c r="D33" s="192">
        <f>+D34+D40</f>
        <v>0</v>
      </c>
      <c r="E33" s="192"/>
      <c r="F33" s="192"/>
    </row>
    <row r="34" spans="1:6" s="49" customFormat="1" ht="12" customHeight="1">
      <c r="A34" s="129"/>
      <c r="B34" s="84" t="s">
        <v>140</v>
      </c>
      <c r="C34" s="260" t="s">
        <v>343</v>
      </c>
      <c r="D34" s="243">
        <f>SUM(D35:D39)</f>
        <v>0</v>
      </c>
      <c r="E34" s="243"/>
      <c r="F34" s="243"/>
    </row>
    <row r="35" spans="1:6" s="49" customFormat="1" ht="12" customHeight="1">
      <c r="A35" s="127"/>
      <c r="B35" s="81" t="s">
        <v>143</v>
      </c>
      <c r="C35" s="209" t="s">
        <v>279</v>
      </c>
      <c r="D35" s="190"/>
      <c r="E35" s="190"/>
      <c r="F35" s="190"/>
    </row>
    <row r="36" spans="1:6" s="49" customFormat="1" ht="12" customHeight="1">
      <c r="A36" s="127"/>
      <c r="B36" s="81" t="s">
        <v>144</v>
      </c>
      <c r="C36" s="209" t="s">
        <v>280</v>
      </c>
      <c r="D36" s="190"/>
      <c r="E36" s="190"/>
      <c r="F36" s="190"/>
    </row>
    <row r="37" spans="1:6" s="49" customFormat="1" ht="12" customHeight="1">
      <c r="A37" s="127"/>
      <c r="B37" s="81" t="s">
        <v>145</v>
      </c>
      <c r="C37" s="209" t="s">
        <v>281</v>
      </c>
      <c r="D37" s="190"/>
      <c r="E37" s="190"/>
      <c r="F37" s="190"/>
    </row>
    <row r="38" spans="1:6" s="49" customFormat="1" ht="12" customHeight="1">
      <c r="A38" s="127"/>
      <c r="B38" s="81" t="s">
        <v>146</v>
      </c>
      <c r="C38" s="209" t="s">
        <v>282</v>
      </c>
      <c r="D38" s="190"/>
      <c r="E38" s="190"/>
      <c r="F38" s="190"/>
    </row>
    <row r="39" spans="1:6" s="49" customFormat="1" ht="12" customHeight="1">
      <c r="A39" s="127"/>
      <c r="B39" s="81" t="s">
        <v>217</v>
      </c>
      <c r="C39" s="209" t="s">
        <v>344</v>
      </c>
      <c r="D39" s="190"/>
      <c r="E39" s="190"/>
      <c r="F39" s="190"/>
    </row>
    <row r="40" spans="1:6" s="49" customFormat="1" ht="12" customHeight="1">
      <c r="A40" s="127"/>
      <c r="B40" s="81" t="s">
        <v>141</v>
      </c>
      <c r="C40" s="212" t="s">
        <v>345</v>
      </c>
      <c r="D40" s="242">
        <f>SUM(D41:D45)</f>
        <v>0</v>
      </c>
      <c r="E40" s="242"/>
      <c r="F40" s="242"/>
    </row>
    <row r="41" spans="1:6" s="49" customFormat="1" ht="12" customHeight="1">
      <c r="A41" s="127"/>
      <c r="B41" s="81" t="s">
        <v>149</v>
      </c>
      <c r="C41" s="209" t="s">
        <v>279</v>
      </c>
      <c r="D41" s="190"/>
      <c r="E41" s="190"/>
      <c r="F41" s="190"/>
    </row>
    <row r="42" spans="1:6" s="49" customFormat="1" ht="12" customHeight="1">
      <c r="A42" s="127"/>
      <c r="B42" s="81" t="s">
        <v>150</v>
      </c>
      <c r="C42" s="209" t="s">
        <v>280</v>
      </c>
      <c r="D42" s="190"/>
      <c r="E42" s="190"/>
      <c r="F42" s="190"/>
    </row>
    <row r="43" spans="1:6" s="49" customFormat="1" ht="12" customHeight="1">
      <c r="A43" s="127"/>
      <c r="B43" s="81" t="s">
        <v>151</v>
      </c>
      <c r="C43" s="209" t="s">
        <v>281</v>
      </c>
      <c r="D43" s="190"/>
      <c r="E43" s="190"/>
      <c r="F43" s="190"/>
    </row>
    <row r="44" spans="1:6" s="49" customFormat="1" ht="12" customHeight="1">
      <c r="A44" s="127"/>
      <c r="B44" s="81" t="s">
        <v>152</v>
      </c>
      <c r="C44" s="209" t="s">
        <v>282</v>
      </c>
      <c r="D44" s="190"/>
      <c r="E44" s="190"/>
      <c r="F44" s="190"/>
    </row>
    <row r="45" spans="1:6" s="49" customFormat="1" ht="12" customHeight="1" thickBot="1">
      <c r="A45" s="134"/>
      <c r="B45" s="85" t="s">
        <v>218</v>
      </c>
      <c r="C45" s="210" t="s">
        <v>346</v>
      </c>
      <c r="D45" s="226"/>
      <c r="E45" s="226"/>
      <c r="F45" s="226"/>
    </row>
    <row r="46" spans="1:6" s="48" customFormat="1" ht="12" customHeight="1" thickBot="1">
      <c r="A46" s="111" t="s">
        <v>67</v>
      </c>
      <c r="B46" s="125"/>
      <c r="C46" s="207" t="s">
        <v>283</v>
      </c>
      <c r="D46" s="192">
        <f>+D47+D48</f>
        <v>0</v>
      </c>
      <c r="E46" s="192"/>
      <c r="F46" s="192"/>
    </row>
    <row r="47" spans="1:6" s="49" customFormat="1" ht="12" customHeight="1">
      <c r="A47" s="127"/>
      <c r="B47" s="81" t="s">
        <v>147</v>
      </c>
      <c r="C47" s="208" t="s">
        <v>180</v>
      </c>
      <c r="D47" s="190"/>
      <c r="E47" s="190"/>
      <c r="F47" s="190"/>
    </row>
    <row r="48" spans="1:6" s="49" customFormat="1" ht="12" customHeight="1" thickBot="1">
      <c r="A48" s="127"/>
      <c r="B48" s="81" t="s">
        <v>148</v>
      </c>
      <c r="C48" s="210" t="s">
        <v>7</v>
      </c>
      <c r="D48" s="190"/>
      <c r="E48" s="190"/>
      <c r="F48" s="190"/>
    </row>
    <row r="49" spans="1:6" s="49" customFormat="1" ht="12" customHeight="1" thickBot="1">
      <c r="A49" s="106" t="s">
        <v>68</v>
      </c>
      <c r="B49" s="125"/>
      <c r="C49" s="207" t="s">
        <v>6</v>
      </c>
      <c r="D49" s="192">
        <f>+D50+D51+D53+D52</f>
        <v>0</v>
      </c>
      <c r="E49" s="192"/>
      <c r="F49" s="192"/>
    </row>
    <row r="50" spans="1:6" s="49" customFormat="1" ht="12" customHeight="1">
      <c r="A50" s="135"/>
      <c r="B50" s="81" t="s">
        <v>222</v>
      </c>
      <c r="C50" s="208" t="s">
        <v>220</v>
      </c>
      <c r="D50" s="189"/>
      <c r="E50" s="189"/>
      <c r="F50" s="189"/>
    </row>
    <row r="51" spans="1:6" s="49" customFormat="1" ht="12" customHeight="1">
      <c r="A51" s="135"/>
      <c r="B51" s="81" t="s">
        <v>223</v>
      </c>
      <c r="C51" s="209" t="s">
        <v>221</v>
      </c>
      <c r="D51" s="189"/>
      <c r="E51" s="189"/>
      <c r="F51" s="189"/>
    </row>
    <row r="52" spans="1:6" s="49" customFormat="1" ht="12" customHeight="1">
      <c r="A52" s="135"/>
      <c r="B52" s="81" t="s">
        <v>332</v>
      </c>
      <c r="C52" s="211" t="s">
        <v>357</v>
      </c>
      <c r="D52" s="189"/>
      <c r="E52" s="189"/>
      <c r="F52" s="189"/>
    </row>
    <row r="53" spans="1:6" s="49" customFormat="1" ht="12" customHeight="1" thickBot="1">
      <c r="A53" s="127"/>
      <c r="B53" s="81" t="s">
        <v>356</v>
      </c>
      <c r="C53" s="211" t="s">
        <v>285</v>
      </c>
      <c r="D53" s="190"/>
      <c r="E53" s="190"/>
      <c r="F53" s="190"/>
    </row>
    <row r="54" spans="1:6" s="49" customFormat="1" ht="12" customHeight="1" thickBot="1">
      <c r="A54" s="111" t="s">
        <v>69</v>
      </c>
      <c r="B54" s="136"/>
      <c r="C54" s="186" t="s">
        <v>286</v>
      </c>
      <c r="D54" s="227"/>
      <c r="E54" s="227"/>
      <c r="F54" s="227"/>
    </row>
    <row r="55" spans="1:6" s="48" customFormat="1" ht="12" customHeight="1" thickBot="1">
      <c r="A55" s="137" t="s">
        <v>70</v>
      </c>
      <c r="B55" s="138"/>
      <c r="C55" s="186" t="s">
        <v>353</v>
      </c>
      <c r="D55" s="228">
        <f>+D9+D14+D23+D24+D33+D46+D49+D54</f>
        <v>0</v>
      </c>
      <c r="E55" s="228"/>
      <c r="F55" s="228"/>
    </row>
    <row r="56" spans="1:6" s="48" customFormat="1" ht="12" customHeight="1" thickBot="1">
      <c r="A56" s="106" t="s">
        <v>71</v>
      </c>
      <c r="B56" s="86"/>
      <c r="C56" s="186" t="s">
        <v>288</v>
      </c>
      <c r="D56" s="229">
        <f>+D57+D58</f>
        <v>0</v>
      </c>
      <c r="E56" s="229"/>
      <c r="F56" s="229"/>
    </row>
    <row r="57" spans="1:6" s="48" customFormat="1" ht="12" customHeight="1">
      <c r="A57" s="129"/>
      <c r="B57" s="84" t="s">
        <v>182</v>
      </c>
      <c r="C57" s="261" t="s">
        <v>8</v>
      </c>
      <c r="D57" s="230"/>
      <c r="E57" s="230"/>
      <c r="F57" s="230"/>
    </row>
    <row r="58" spans="1:6" s="48" customFormat="1" ht="12" customHeight="1" thickBot="1">
      <c r="A58" s="134"/>
      <c r="B58" s="85" t="s">
        <v>183</v>
      </c>
      <c r="C58" s="262" t="s">
        <v>9</v>
      </c>
      <c r="D58" s="45"/>
      <c r="E58" s="45"/>
      <c r="F58" s="45"/>
    </row>
    <row r="59" spans="1:6" s="49" customFormat="1" ht="12" customHeight="1" thickBot="1">
      <c r="A59" s="139" t="s">
        <v>72</v>
      </c>
      <c r="B59" s="263"/>
      <c r="C59" s="264" t="s">
        <v>10</v>
      </c>
      <c r="D59" s="192">
        <f>+D55+D56</f>
        <v>0</v>
      </c>
      <c r="E59" s="192"/>
      <c r="F59" s="372"/>
    </row>
    <row r="60" spans="1:6" s="49" customFormat="1" ht="15" customHeight="1">
      <c r="A60" s="142"/>
      <c r="B60" s="142"/>
      <c r="C60" s="143"/>
      <c r="D60" s="231"/>
      <c r="E60" s="231"/>
      <c r="F60" s="290"/>
    </row>
    <row r="61" spans="1:6" ht="13.5" thickBot="1">
      <c r="A61" s="144"/>
      <c r="B61" s="145"/>
      <c r="C61" s="145"/>
      <c r="D61" s="232"/>
      <c r="E61" s="232"/>
      <c r="F61" s="231"/>
    </row>
    <row r="62" spans="1:6" s="41" customFormat="1" ht="16.5" customHeight="1" thickBot="1">
      <c r="A62" s="146"/>
      <c r="B62" s="147"/>
      <c r="C62" s="148" t="s">
        <v>105</v>
      </c>
      <c r="D62" s="233"/>
      <c r="E62" s="389"/>
      <c r="F62" s="374"/>
    </row>
    <row r="63" spans="1:6" s="50" customFormat="1" ht="12" customHeight="1" thickBot="1">
      <c r="A63" s="111" t="s">
        <v>61</v>
      </c>
      <c r="B63" s="14"/>
      <c r="C63" s="78" t="s">
        <v>29</v>
      </c>
      <c r="D63" s="192">
        <f>SUM(D64:D69)</f>
        <v>4255</v>
      </c>
      <c r="E63" s="291">
        <v>4255</v>
      </c>
      <c r="F63" s="379">
        <v>5040</v>
      </c>
    </row>
    <row r="64" spans="1:6" ht="12" customHeight="1">
      <c r="A64" s="149"/>
      <c r="B64" s="83" t="s">
        <v>153</v>
      </c>
      <c r="C64" s="198" t="s">
        <v>92</v>
      </c>
      <c r="D64" s="234">
        <v>3044</v>
      </c>
      <c r="E64" s="498">
        <v>3044</v>
      </c>
      <c r="F64" s="403">
        <v>3305</v>
      </c>
    </row>
    <row r="65" spans="1:6" ht="12" customHeight="1">
      <c r="A65" s="150"/>
      <c r="B65" s="81" t="s">
        <v>154</v>
      </c>
      <c r="C65" s="199" t="s">
        <v>226</v>
      </c>
      <c r="D65" s="235">
        <v>771</v>
      </c>
      <c r="E65" s="288">
        <v>771</v>
      </c>
      <c r="F65" s="375">
        <v>883</v>
      </c>
    </row>
    <row r="66" spans="1:6" ht="12" customHeight="1">
      <c r="A66" s="150"/>
      <c r="B66" s="81" t="s">
        <v>155</v>
      </c>
      <c r="C66" s="199" t="s">
        <v>179</v>
      </c>
      <c r="D66" s="236">
        <v>122</v>
      </c>
      <c r="E66" s="499">
        <v>122</v>
      </c>
      <c r="F66" s="43">
        <v>153</v>
      </c>
    </row>
    <row r="67" spans="1:6" ht="12" customHeight="1">
      <c r="A67" s="150"/>
      <c r="B67" s="81" t="s">
        <v>156</v>
      </c>
      <c r="C67" s="199" t="s">
        <v>400</v>
      </c>
      <c r="D67" s="236"/>
      <c r="E67" s="499"/>
      <c r="F67" s="375">
        <v>27</v>
      </c>
    </row>
    <row r="68" spans="1:6" ht="12" customHeight="1">
      <c r="A68" s="150"/>
      <c r="B68" s="81" t="s">
        <v>181</v>
      </c>
      <c r="C68" s="199" t="s">
        <v>227</v>
      </c>
      <c r="D68" s="236"/>
      <c r="E68" s="499"/>
      <c r="F68" s="375"/>
    </row>
    <row r="69" spans="1:6" ht="12" customHeight="1">
      <c r="A69" s="150"/>
      <c r="B69" s="81" t="s">
        <v>391</v>
      </c>
      <c r="C69" s="199" t="s">
        <v>228</v>
      </c>
      <c r="D69" s="236">
        <v>318</v>
      </c>
      <c r="E69" s="499">
        <v>318</v>
      </c>
      <c r="F69" s="375">
        <v>672</v>
      </c>
    </row>
    <row r="70" spans="1:6" ht="12" customHeight="1">
      <c r="A70" s="150"/>
      <c r="B70" s="81" t="s">
        <v>401</v>
      </c>
      <c r="C70" s="199" t="s">
        <v>360</v>
      </c>
      <c r="D70" s="235"/>
      <c r="E70" s="288"/>
      <c r="F70" s="375"/>
    </row>
    <row r="71" spans="1:6" ht="12" customHeight="1">
      <c r="A71" s="150"/>
      <c r="B71" s="81" t="s">
        <v>402</v>
      </c>
      <c r="C71" s="200" t="s">
        <v>11</v>
      </c>
      <c r="D71" s="236"/>
      <c r="E71" s="499"/>
      <c r="F71" s="43"/>
    </row>
    <row r="72" spans="1:6" ht="12" customHeight="1">
      <c r="A72" s="150"/>
      <c r="B72" s="81" t="s">
        <v>403</v>
      </c>
      <c r="C72" s="213" t="s">
        <v>354</v>
      </c>
      <c r="D72" s="236">
        <v>318</v>
      </c>
      <c r="E72" s="499">
        <v>318</v>
      </c>
      <c r="F72" s="375">
        <v>672</v>
      </c>
    </row>
    <row r="73" spans="1:6" ht="12" customHeight="1">
      <c r="A73" s="150"/>
      <c r="B73" s="81" t="s">
        <v>404</v>
      </c>
      <c r="C73" s="213" t="s">
        <v>12</v>
      </c>
      <c r="D73" s="236"/>
      <c r="E73" s="499"/>
      <c r="F73" s="375"/>
    </row>
    <row r="74" spans="1:6" ht="12" customHeight="1">
      <c r="A74" s="150"/>
      <c r="B74" s="81" t="s">
        <v>405</v>
      </c>
      <c r="C74" s="213" t="s">
        <v>355</v>
      </c>
      <c r="D74" s="236"/>
      <c r="E74" s="499"/>
      <c r="F74" s="375"/>
    </row>
    <row r="75" spans="1:6" ht="12" customHeight="1">
      <c r="A75" s="150"/>
      <c r="B75" s="81" t="s">
        <v>406</v>
      </c>
      <c r="C75" s="201" t="s">
        <v>13</v>
      </c>
      <c r="D75" s="236"/>
      <c r="E75" s="499"/>
      <c r="F75" s="375"/>
    </row>
    <row r="76" spans="1:6" ht="12" customHeight="1">
      <c r="A76" s="150"/>
      <c r="B76" s="81" t="s">
        <v>407</v>
      </c>
      <c r="C76" s="202" t="s">
        <v>14</v>
      </c>
      <c r="D76" s="236"/>
      <c r="E76" s="499"/>
      <c r="F76" s="375"/>
    </row>
    <row r="77" spans="1:6" ht="12" customHeight="1" thickBot="1">
      <c r="A77" s="151"/>
      <c r="B77" s="81" t="s">
        <v>408</v>
      </c>
      <c r="C77" s="203" t="s">
        <v>15</v>
      </c>
      <c r="D77" s="237"/>
      <c r="E77" s="500"/>
      <c r="F77" s="376"/>
    </row>
    <row r="78" spans="1:6" ht="12" customHeight="1" thickBot="1">
      <c r="A78" s="111" t="s">
        <v>62</v>
      </c>
      <c r="B78" s="14"/>
      <c r="C78" s="204" t="s">
        <v>409</v>
      </c>
      <c r="D78" s="229">
        <f>SUM(D79:D81)</f>
        <v>0</v>
      </c>
      <c r="E78" s="292">
        <v>0</v>
      </c>
      <c r="F78" s="377"/>
    </row>
    <row r="79" spans="1:6" s="50" customFormat="1" ht="12" customHeight="1">
      <c r="A79" s="196"/>
      <c r="B79" s="84" t="s">
        <v>159</v>
      </c>
      <c r="C79" s="261" t="s">
        <v>16</v>
      </c>
      <c r="D79" s="280"/>
      <c r="E79" s="488"/>
      <c r="F79" s="381"/>
    </row>
    <row r="80" spans="1:6" ht="12" customHeight="1">
      <c r="A80" s="150"/>
      <c r="B80" s="81" t="s">
        <v>160</v>
      </c>
      <c r="C80" s="209" t="s">
        <v>230</v>
      </c>
      <c r="D80" s="235"/>
      <c r="E80" s="288"/>
      <c r="F80" s="43"/>
    </row>
    <row r="81" spans="1:11" ht="12" customHeight="1">
      <c r="A81" s="150"/>
      <c r="B81" s="81" t="s">
        <v>161</v>
      </c>
      <c r="C81" s="209" t="s">
        <v>313</v>
      </c>
      <c r="D81" s="235">
        <f>SUM(D82:D89)</f>
        <v>0</v>
      </c>
      <c r="E81" s="288">
        <v>0</v>
      </c>
      <c r="F81" s="43"/>
    </row>
    <row r="82" spans="1:11" ht="12" customHeight="1">
      <c r="A82" s="150"/>
      <c r="B82" s="81" t="s">
        <v>162</v>
      </c>
      <c r="C82" s="209" t="s">
        <v>17</v>
      </c>
      <c r="D82" s="235"/>
      <c r="E82" s="288"/>
      <c r="F82" s="43"/>
    </row>
    <row r="83" spans="1:11" ht="12" customHeight="1">
      <c r="A83" s="150"/>
      <c r="B83" s="81" t="s">
        <v>163</v>
      </c>
      <c r="C83" s="213" t="s">
        <v>22</v>
      </c>
      <c r="D83" s="235"/>
      <c r="E83" s="288"/>
      <c r="F83" s="43"/>
    </row>
    <row r="84" spans="1:11" ht="12" customHeight="1">
      <c r="A84" s="150"/>
      <c r="B84" s="81" t="s">
        <v>172</v>
      </c>
      <c r="C84" s="213" t="s">
        <v>21</v>
      </c>
      <c r="D84" s="235"/>
      <c r="E84" s="288"/>
      <c r="F84" s="43"/>
    </row>
    <row r="85" spans="1:11" ht="12" customHeight="1">
      <c r="A85" s="150"/>
      <c r="B85" s="81" t="s">
        <v>174</v>
      </c>
      <c r="C85" s="213" t="s">
        <v>20</v>
      </c>
      <c r="D85" s="235"/>
      <c r="E85" s="288"/>
      <c r="F85" s="43"/>
    </row>
    <row r="86" spans="1:11" s="50" customFormat="1" ht="12" customHeight="1">
      <c r="A86" s="150"/>
      <c r="B86" s="81" t="s">
        <v>231</v>
      </c>
      <c r="C86" s="213" t="s">
        <v>19</v>
      </c>
      <c r="D86" s="235"/>
      <c r="E86" s="288"/>
      <c r="F86" s="43"/>
    </row>
    <row r="87" spans="1:11" ht="21" customHeight="1">
      <c r="A87" s="150"/>
      <c r="B87" s="81" t="s">
        <v>232</v>
      </c>
      <c r="C87" s="213" t="s">
        <v>18</v>
      </c>
      <c r="D87" s="235"/>
      <c r="E87" s="288"/>
      <c r="F87" s="43"/>
      <c r="K87" s="161"/>
    </row>
    <row r="88" spans="1:11" ht="21" customHeight="1">
      <c r="A88" s="150"/>
      <c r="B88" s="81" t="s">
        <v>233</v>
      </c>
      <c r="C88" s="383" t="s">
        <v>23</v>
      </c>
      <c r="D88" s="235"/>
      <c r="E88" s="288"/>
      <c r="F88" s="43"/>
    </row>
    <row r="89" spans="1:11" ht="12" customHeight="1" thickBot="1">
      <c r="A89" s="197"/>
      <c r="B89" s="85" t="s">
        <v>361</v>
      </c>
      <c r="C89" s="265" t="s">
        <v>362</v>
      </c>
      <c r="D89" s="235"/>
      <c r="E89" s="489"/>
      <c r="F89" s="289"/>
    </row>
    <row r="90" spans="1:11" ht="12" customHeight="1" thickBot="1">
      <c r="A90" s="111" t="s">
        <v>63</v>
      </c>
      <c r="B90" s="14"/>
      <c r="C90" s="510" t="s">
        <v>24</v>
      </c>
      <c r="D90" s="192">
        <f>+D91+D92</f>
        <v>0</v>
      </c>
      <c r="E90" s="291">
        <v>0</v>
      </c>
      <c r="F90" s="384"/>
    </row>
    <row r="91" spans="1:11" s="50" customFormat="1" ht="12" customHeight="1">
      <c r="A91" s="149"/>
      <c r="B91" s="83" t="s">
        <v>133</v>
      </c>
      <c r="C91" s="509" t="s">
        <v>107</v>
      </c>
      <c r="D91" s="42"/>
      <c r="E91" s="293"/>
      <c r="F91" s="381"/>
    </row>
    <row r="92" spans="1:11" s="50" customFormat="1" ht="12" customHeight="1" thickBot="1">
      <c r="A92" s="151"/>
      <c r="B92" s="87" t="s">
        <v>134</v>
      </c>
      <c r="C92" s="513" t="s">
        <v>108</v>
      </c>
      <c r="D92" s="191"/>
      <c r="E92" s="503"/>
      <c r="F92" s="289"/>
    </row>
    <row r="93" spans="1:11" s="50" customFormat="1" ht="12" customHeight="1" thickBot="1">
      <c r="A93" s="385" t="s">
        <v>64</v>
      </c>
      <c r="B93" s="218"/>
      <c r="C93" s="186" t="s">
        <v>318</v>
      </c>
      <c r="D93" s="193"/>
      <c r="E93" s="438"/>
      <c r="F93" s="377"/>
    </row>
    <row r="94" spans="1:11" s="50" customFormat="1" ht="12" customHeight="1" thickBot="1">
      <c r="A94" s="111" t="s">
        <v>65</v>
      </c>
      <c r="B94" s="97"/>
      <c r="C94" s="266" t="s">
        <v>272</v>
      </c>
      <c r="D94" s="193"/>
      <c r="E94" s="438"/>
      <c r="F94" s="194"/>
    </row>
    <row r="95" spans="1:11" s="50" customFormat="1" ht="12" customHeight="1" thickBot="1">
      <c r="A95" s="111" t="s">
        <v>66</v>
      </c>
      <c r="B95" s="14"/>
      <c r="C95" s="186" t="s">
        <v>25</v>
      </c>
      <c r="D95" s="239">
        <f>+D63+D78+D90+D93+D94</f>
        <v>4255</v>
      </c>
      <c r="E95" s="501">
        <v>4255</v>
      </c>
      <c r="F95" s="194">
        <v>5040</v>
      </c>
    </row>
    <row r="96" spans="1:11" s="50" customFormat="1" ht="12" customHeight="1" thickBot="1">
      <c r="A96" s="111" t="s">
        <v>67</v>
      </c>
      <c r="B96" s="14"/>
      <c r="C96" s="186" t="s">
        <v>28</v>
      </c>
      <c r="D96" s="192">
        <f>+D97+D98</f>
        <v>0</v>
      </c>
      <c r="E96" s="291">
        <v>0</v>
      </c>
      <c r="F96" s="382"/>
    </row>
    <row r="97" spans="1:6" ht="12.75" customHeight="1">
      <c r="A97" s="149"/>
      <c r="B97" s="81" t="s">
        <v>271</v>
      </c>
      <c r="C97" s="261" t="s">
        <v>27</v>
      </c>
      <c r="D97" s="189"/>
      <c r="E97" s="502"/>
      <c r="F97" s="381"/>
    </row>
    <row r="98" spans="1:6" ht="12" customHeight="1" thickBot="1">
      <c r="A98" s="151"/>
      <c r="B98" s="87" t="s">
        <v>148</v>
      </c>
      <c r="C98" s="262" t="s">
        <v>26</v>
      </c>
      <c r="D98" s="191"/>
      <c r="E98" s="503"/>
      <c r="F98" s="376"/>
    </row>
    <row r="99" spans="1:6" ht="15" customHeight="1" thickBot="1">
      <c r="A99" s="111" t="s">
        <v>68</v>
      </c>
      <c r="B99" s="136"/>
      <c r="C99" s="186" t="s">
        <v>273</v>
      </c>
      <c r="D99" s="240">
        <f>+D95+D96</f>
        <v>4255</v>
      </c>
      <c r="E99" s="440">
        <v>4255</v>
      </c>
      <c r="F99" s="194">
        <v>5040</v>
      </c>
    </row>
    <row r="100" spans="1:6" ht="13.5" thickBot="1">
      <c r="A100" s="267"/>
      <c r="B100" s="268"/>
      <c r="C100" s="268"/>
      <c r="D100" s="269"/>
      <c r="E100" s="269"/>
      <c r="F100" s="378"/>
    </row>
    <row r="101" spans="1:6" ht="15" customHeight="1" thickBot="1">
      <c r="A101" s="155" t="s">
        <v>251</v>
      </c>
      <c r="B101" s="156"/>
      <c r="C101" s="157"/>
      <c r="D101" s="77">
        <v>2</v>
      </c>
      <c r="E101" s="441">
        <v>2</v>
      </c>
      <c r="F101" s="379">
        <v>1</v>
      </c>
    </row>
    <row r="102" spans="1:6" ht="14.25" customHeight="1" thickBot="1">
      <c r="A102" s="155" t="s">
        <v>252</v>
      </c>
      <c r="B102" s="156"/>
      <c r="C102" s="157"/>
      <c r="D102" s="77">
        <v>0</v>
      </c>
      <c r="E102" s="441">
        <v>0</v>
      </c>
      <c r="F102" s="380">
        <v>0</v>
      </c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>
  <dimension ref="A1:K102"/>
  <sheetViews>
    <sheetView zoomScale="115" zoomScaleNormal="100" workbookViewId="0">
      <selection activeCell="C1" sqref="C1"/>
    </sheetView>
  </sheetViews>
  <sheetFormatPr defaultRowHeight="12.75"/>
  <cols>
    <col min="1" max="1" width="6" style="270" customWidth="1"/>
    <col min="2" max="2" width="6.5" style="271" customWidth="1"/>
    <col min="3" max="3" width="58.5" style="271" customWidth="1"/>
    <col min="4" max="5" width="11.1640625" style="272" customWidth="1"/>
    <col min="6" max="6" width="12" style="3" customWidth="1"/>
    <col min="7" max="16384" width="9.33203125" style="3"/>
  </cols>
  <sheetData>
    <row r="1" spans="1:6" s="1" customFormat="1" ht="16.5" customHeight="1" thickBot="1">
      <c r="A1" s="113"/>
      <c r="B1" s="114"/>
      <c r="C1" s="833" t="s">
        <v>662</v>
      </c>
      <c r="D1" s="160"/>
      <c r="E1" s="160"/>
    </row>
    <row r="2" spans="1:6" s="46" customFormat="1" ht="25.5" customHeight="1">
      <c r="A2" s="856" t="s">
        <v>270</v>
      </c>
      <c r="B2" s="857"/>
      <c r="C2" s="365" t="s">
        <v>398</v>
      </c>
      <c r="D2" s="366"/>
      <c r="E2" s="366"/>
      <c r="F2" s="366" t="s">
        <v>97</v>
      </c>
    </row>
    <row r="3" spans="1:6" s="46" customFormat="1" ht="16.5" thickBot="1">
      <c r="A3" s="300" t="s">
        <v>246</v>
      </c>
      <c r="B3" s="367"/>
      <c r="C3" s="368" t="s">
        <v>432</v>
      </c>
      <c r="D3" s="369"/>
      <c r="E3" s="369"/>
      <c r="F3" s="369">
        <v>23</v>
      </c>
    </row>
    <row r="4" spans="1:6" s="47" customFormat="1" ht="15.95" customHeight="1" thickBot="1">
      <c r="A4" s="370"/>
      <c r="B4" s="370"/>
      <c r="C4" s="370"/>
      <c r="D4" s="311"/>
      <c r="E4" s="311"/>
      <c r="F4" s="311" t="s">
        <v>607</v>
      </c>
    </row>
    <row r="5" spans="1:6" ht="45.75" customHeight="1" thickBot="1">
      <c r="A5" s="860" t="s">
        <v>248</v>
      </c>
      <c r="B5" s="861"/>
      <c r="C5" s="363" t="s">
        <v>99</v>
      </c>
      <c r="D5" s="364" t="s">
        <v>100</v>
      </c>
      <c r="E5" s="303" t="s">
        <v>491</v>
      </c>
      <c r="F5" s="304" t="s">
        <v>492</v>
      </c>
    </row>
    <row r="6" spans="1:6" s="41" customFormat="1" ht="12.95" customHeight="1" thickBot="1">
      <c r="A6" s="106">
        <v>1</v>
      </c>
      <c r="B6" s="107">
        <v>2</v>
      </c>
      <c r="C6" s="107">
        <v>3</v>
      </c>
      <c r="D6" s="108">
        <v>4</v>
      </c>
      <c r="E6" s="108">
        <v>5</v>
      </c>
      <c r="F6" s="108">
        <v>6</v>
      </c>
    </row>
    <row r="7" spans="1:6" s="41" customFormat="1" ht="15.95" customHeight="1" thickBot="1">
      <c r="A7" s="122"/>
      <c r="B7" s="123"/>
      <c r="C7" s="123" t="s">
        <v>101</v>
      </c>
      <c r="D7" s="222"/>
      <c r="E7" s="282"/>
      <c r="F7" s="282"/>
    </row>
    <row r="8" spans="1:6" s="41" customFormat="1" ht="12" customHeight="1" thickBot="1">
      <c r="A8" s="106" t="s">
        <v>61</v>
      </c>
      <c r="B8" s="125"/>
      <c r="C8" s="186" t="s">
        <v>249</v>
      </c>
      <c r="D8" s="192">
        <f>+D9+D14</f>
        <v>0</v>
      </c>
      <c r="E8" s="192"/>
      <c r="F8" s="192"/>
    </row>
    <row r="9" spans="1:6" s="48" customFormat="1" ht="12" customHeight="1" thickBot="1">
      <c r="A9" s="106" t="s">
        <v>62</v>
      </c>
      <c r="B9" s="125"/>
      <c r="C9" s="207" t="s">
        <v>3</v>
      </c>
      <c r="D9" s="192">
        <f>SUM(D10:D13)</f>
        <v>0</v>
      </c>
      <c r="E9" s="192"/>
      <c r="F9" s="192"/>
    </row>
    <row r="10" spans="1:6" s="49" customFormat="1" ht="12" customHeight="1">
      <c r="A10" s="127"/>
      <c r="B10" s="128" t="s">
        <v>159</v>
      </c>
      <c r="C10" s="208" t="s">
        <v>103</v>
      </c>
      <c r="D10" s="190"/>
      <c r="E10" s="190"/>
      <c r="F10" s="190"/>
    </row>
    <row r="11" spans="1:6" s="49" customFormat="1" ht="12" customHeight="1">
      <c r="A11" s="127"/>
      <c r="B11" s="128" t="s">
        <v>160</v>
      </c>
      <c r="C11" s="209" t="s">
        <v>132</v>
      </c>
      <c r="D11" s="190"/>
      <c r="E11" s="190"/>
      <c r="F11" s="190"/>
    </row>
    <row r="12" spans="1:6" s="49" customFormat="1" ht="12" customHeight="1">
      <c r="A12" s="127"/>
      <c r="B12" s="128" t="s">
        <v>161</v>
      </c>
      <c r="C12" s="209" t="s">
        <v>188</v>
      </c>
      <c r="D12" s="190"/>
      <c r="E12" s="190"/>
      <c r="F12" s="190"/>
    </row>
    <row r="13" spans="1:6" s="49" customFormat="1" ht="12" customHeight="1" thickBot="1">
      <c r="A13" s="127"/>
      <c r="B13" s="128" t="s">
        <v>162</v>
      </c>
      <c r="C13" s="210" t="s">
        <v>189</v>
      </c>
      <c r="D13" s="190"/>
      <c r="E13" s="190"/>
      <c r="F13" s="190"/>
    </row>
    <row r="14" spans="1:6" s="48" customFormat="1" ht="12" customHeight="1" thickBot="1">
      <c r="A14" s="106" t="s">
        <v>63</v>
      </c>
      <c r="B14" s="125"/>
      <c r="C14" s="207" t="s">
        <v>190</v>
      </c>
      <c r="D14" s="192">
        <f>SUM(D15:D22)</f>
        <v>0</v>
      </c>
      <c r="E14" s="192"/>
      <c r="F14" s="192"/>
    </row>
    <row r="15" spans="1:6" s="48" customFormat="1" ht="12" customHeight="1">
      <c r="A15" s="129"/>
      <c r="B15" s="128" t="s">
        <v>133</v>
      </c>
      <c r="C15" s="208" t="s">
        <v>195</v>
      </c>
      <c r="D15" s="223"/>
      <c r="E15" s="223"/>
      <c r="F15" s="223"/>
    </row>
    <row r="16" spans="1:6" s="48" customFormat="1" ht="12" customHeight="1">
      <c r="A16" s="127"/>
      <c r="B16" s="128" t="s">
        <v>134</v>
      </c>
      <c r="C16" s="209" t="s">
        <v>196</v>
      </c>
      <c r="D16" s="190"/>
      <c r="E16" s="190"/>
      <c r="F16" s="190"/>
    </row>
    <row r="17" spans="1:6" s="48" customFormat="1" ht="12" customHeight="1">
      <c r="A17" s="127"/>
      <c r="B17" s="128" t="s">
        <v>135</v>
      </c>
      <c r="C17" s="209" t="s">
        <v>197</v>
      </c>
      <c r="D17" s="190"/>
      <c r="E17" s="190"/>
      <c r="F17" s="190"/>
    </row>
    <row r="18" spans="1:6" s="48" customFormat="1" ht="12" customHeight="1">
      <c r="A18" s="127"/>
      <c r="B18" s="128" t="s">
        <v>136</v>
      </c>
      <c r="C18" s="209" t="s">
        <v>198</v>
      </c>
      <c r="D18" s="190"/>
      <c r="E18" s="190"/>
      <c r="F18" s="190"/>
    </row>
    <row r="19" spans="1:6" s="48" customFormat="1" ht="12" customHeight="1">
      <c r="A19" s="127"/>
      <c r="B19" s="128" t="s">
        <v>191</v>
      </c>
      <c r="C19" s="209" t="s">
        <v>199</v>
      </c>
      <c r="D19" s="190"/>
      <c r="E19" s="190"/>
      <c r="F19" s="190"/>
    </row>
    <row r="20" spans="1:6" s="48" customFormat="1" ht="12" customHeight="1">
      <c r="A20" s="130"/>
      <c r="B20" s="128" t="s">
        <v>192</v>
      </c>
      <c r="C20" s="209" t="s">
        <v>276</v>
      </c>
      <c r="D20" s="224"/>
      <c r="E20" s="224"/>
      <c r="F20" s="224"/>
    </row>
    <row r="21" spans="1:6" s="49" customFormat="1" ht="12" customHeight="1">
      <c r="A21" s="127"/>
      <c r="B21" s="128" t="s">
        <v>193</v>
      </c>
      <c r="C21" s="209" t="s">
        <v>201</v>
      </c>
      <c r="D21" s="190"/>
      <c r="E21" s="190"/>
      <c r="F21" s="190"/>
    </row>
    <row r="22" spans="1:6" s="49" customFormat="1" ht="12" customHeight="1" thickBot="1">
      <c r="A22" s="131"/>
      <c r="B22" s="132" t="s">
        <v>194</v>
      </c>
      <c r="C22" s="210" t="s">
        <v>202</v>
      </c>
      <c r="D22" s="191"/>
      <c r="E22" s="191"/>
      <c r="F22" s="191"/>
    </row>
    <row r="23" spans="1:6" s="49" customFormat="1" ht="12" customHeight="1" thickBot="1">
      <c r="A23" s="106" t="s">
        <v>64</v>
      </c>
      <c r="B23" s="133"/>
      <c r="C23" s="207" t="s">
        <v>277</v>
      </c>
      <c r="D23" s="193"/>
      <c r="E23" s="193"/>
      <c r="F23" s="193"/>
    </row>
    <row r="24" spans="1:6" s="48" customFormat="1" ht="12" customHeight="1" thickBot="1">
      <c r="A24" s="106" t="s">
        <v>65</v>
      </c>
      <c r="B24" s="125"/>
      <c r="C24" s="207" t="s">
        <v>4</v>
      </c>
      <c r="D24" s="192">
        <f>D25</f>
        <v>0</v>
      </c>
      <c r="E24" s="192"/>
      <c r="F24" s="192"/>
    </row>
    <row r="25" spans="1:6" s="49" customFormat="1" ht="12" customHeight="1">
      <c r="A25" s="127"/>
      <c r="B25" s="128" t="s">
        <v>137</v>
      </c>
      <c r="C25" s="208" t="s">
        <v>5</v>
      </c>
      <c r="D25" s="44"/>
      <c r="E25" s="44"/>
      <c r="F25" s="44"/>
    </row>
    <row r="26" spans="1:6" s="49" customFormat="1" ht="12" customHeight="1">
      <c r="A26" s="127"/>
      <c r="B26" s="128" t="s">
        <v>138</v>
      </c>
      <c r="C26" s="209" t="s">
        <v>212</v>
      </c>
      <c r="D26" s="44"/>
      <c r="E26" s="44"/>
      <c r="F26" s="44"/>
    </row>
    <row r="27" spans="1:6" s="49" customFormat="1" ht="12" customHeight="1">
      <c r="A27" s="127"/>
      <c r="B27" s="128" t="s">
        <v>139</v>
      </c>
      <c r="C27" s="209" t="s">
        <v>142</v>
      </c>
      <c r="D27" s="44"/>
      <c r="E27" s="44"/>
      <c r="F27" s="44"/>
    </row>
    <row r="28" spans="1:6" s="49" customFormat="1" ht="12" customHeight="1">
      <c r="A28" s="127"/>
      <c r="B28" s="128" t="s">
        <v>205</v>
      </c>
      <c r="C28" s="209" t="s">
        <v>213</v>
      </c>
      <c r="D28" s="44"/>
      <c r="E28" s="44"/>
      <c r="F28" s="44"/>
    </row>
    <row r="29" spans="1:6" s="49" customFormat="1" ht="12" customHeight="1">
      <c r="A29" s="127"/>
      <c r="B29" s="128" t="s">
        <v>206</v>
      </c>
      <c r="C29" s="209" t="s">
        <v>214</v>
      </c>
      <c r="D29" s="44"/>
      <c r="E29" s="44"/>
      <c r="F29" s="44"/>
    </row>
    <row r="30" spans="1:6" s="49" customFormat="1" ht="12" customHeight="1">
      <c r="A30" s="127"/>
      <c r="B30" s="128" t="s">
        <v>207</v>
      </c>
      <c r="C30" s="209" t="s">
        <v>215</v>
      </c>
      <c r="D30" s="44"/>
      <c r="E30" s="44"/>
      <c r="F30" s="44"/>
    </row>
    <row r="31" spans="1:6" s="49" customFormat="1" ht="12" customHeight="1">
      <c r="A31" s="127"/>
      <c r="B31" s="128" t="s">
        <v>208</v>
      </c>
      <c r="C31" s="209" t="s">
        <v>278</v>
      </c>
      <c r="D31" s="44"/>
      <c r="E31" s="44"/>
      <c r="F31" s="44"/>
    </row>
    <row r="32" spans="1:6" s="49" customFormat="1" ht="12" customHeight="1" thickBot="1">
      <c r="A32" s="131"/>
      <c r="B32" s="132" t="s">
        <v>209</v>
      </c>
      <c r="C32" s="211" t="s">
        <v>250</v>
      </c>
      <c r="D32" s="225"/>
      <c r="E32" s="225"/>
      <c r="F32" s="225"/>
    </row>
    <row r="33" spans="1:6" s="49" customFormat="1" ht="12" customHeight="1" thickBot="1">
      <c r="A33" s="111" t="s">
        <v>66</v>
      </c>
      <c r="B33" s="78"/>
      <c r="C33" s="186" t="s">
        <v>352</v>
      </c>
      <c r="D33" s="192">
        <f>+D34+D40</f>
        <v>0</v>
      </c>
      <c r="E33" s="192"/>
      <c r="F33" s="192"/>
    </row>
    <row r="34" spans="1:6" s="49" customFormat="1" ht="12" customHeight="1">
      <c r="A34" s="129"/>
      <c r="B34" s="84" t="s">
        <v>140</v>
      </c>
      <c r="C34" s="260" t="s">
        <v>343</v>
      </c>
      <c r="D34" s="243">
        <f>SUM(D35:D39)</f>
        <v>0</v>
      </c>
      <c r="E34" s="243"/>
      <c r="F34" s="243"/>
    </row>
    <row r="35" spans="1:6" s="49" customFormat="1" ht="12" customHeight="1">
      <c r="A35" s="127"/>
      <c r="B35" s="81" t="s">
        <v>143</v>
      </c>
      <c r="C35" s="209" t="s">
        <v>279</v>
      </c>
      <c r="D35" s="190"/>
      <c r="E35" s="190"/>
      <c r="F35" s="190"/>
    </row>
    <row r="36" spans="1:6" s="49" customFormat="1" ht="12" customHeight="1">
      <c r="A36" s="127"/>
      <c r="B36" s="81" t="s">
        <v>144</v>
      </c>
      <c r="C36" s="209" t="s">
        <v>280</v>
      </c>
      <c r="D36" s="190"/>
      <c r="E36" s="190"/>
      <c r="F36" s="190"/>
    </row>
    <row r="37" spans="1:6" s="49" customFormat="1" ht="12" customHeight="1">
      <c r="A37" s="127"/>
      <c r="B37" s="81" t="s">
        <v>145</v>
      </c>
      <c r="C37" s="209" t="s">
        <v>281</v>
      </c>
      <c r="D37" s="190"/>
      <c r="E37" s="190"/>
      <c r="F37" s="190"/>
    </row>
    <row r="38" spans="1:6" s="49" customFormat="1" ht="12" customHeight="1">
      <c r="A38" s="127"/>
      <c r="B38" s="81" t="s">
        <v>146</v>
      </c>
      <c r="C38" s="209" t="s">
        <v>282</v>
      </c>
      <c r="D38" s="190"/>
      <c r="E38" s="190"/>
      <c r="F38" s="190"/>
    </row>
    <row r="39" spans="1:6" s="49" customFormat="1" ht="12" customHeight="1">
      <c r="A39" s="127"/>
      <c r="B39" s="81" t="s">
        <v>217</v>
      </c>
      <c r="C39" s="209" t="s">
        <v>344</v>
      </c>
      <c r="D39" s="190"/>
      <c r="E39" s="190"/>
      <c r="F39" s="190"/>
    </row>
    <row r="40" spans="1:6" s="49" customFormat="1" ht="12" customHeight="1">
      <c r="A40" s="127"/>
      <c r="B40" s="81" t="s">
        <v>141</v>
      </c>
      <c r="C40" s="212" t="s">
        <v>345</v>
      </c>
      <c r="D40" s="242">
        <f>SUM(D41:D45)</f>
        <v>0</v>
      </c>
      <c r="E40" s="242"/>
      <c r="F40" s="242"/>
    </row>
    <row r="41" spans="1:6" s="49" customFormat="1" ht="12" customHeight="1">
      <c r="A41" s="127"/>
      <c r="B41" s="81" t="s">
        <v>149</v>
      </c>
      <c r="C41" s="209" t="s">
        <v>279</v>
      </c>
      <c r="D41" s="190"/>
      <c r="E41" s="190"/>
      <c r="F41" s="190"/>
    </row>
    <row r="42" spans="1:6" s="49" customFormat="1" ht="12" customHeight="1">
      <c r="A42" s="127"/>
      <c r="B42" s="81" t="s">
        <v>150</v>
      </c>
      <c r="C42" s="209" t="s">
        <v>280</v>
      </c>
      <c r="D42" s="190"/>
      <c r="E42" s="190"/>
      <c r="F42" s="190"/>
    </row>
    <row r="43" spans="1:6" s="49" customFormat="1" ht="12" customHeight="1">
      <c r="A43" s="127"/>
      <c r="B43" s="81" t="s">
        <v>151</v>
      </c>
      <c r="C43" s="209" t="s">
        <v>281</v>
      </c>
      <c r="D43" s="190"/>
      <c r="E43" s="190"/>
      <c r="F43" s="190"/>
    </row>
    <row r="44" spans="1:6" s="49" customFormat="1" ht="12" customHeight="1">
      <c r="A44" s="127"/>
      <c r="B44" s="81" t="s">
        <v>152</v>
      </c>
      <c r="C44" s="209" t="s">
        <v>282</v>
      </c>
      <c r="D44" s="190"/>
      <c r="E44" s="190"/>
      <c r="F44" s="190"/>
    </row>
    <row r="45" spans="1:6" s="49" customFormat="1" ht="12" customHeight="1" thickBot="1">
      <c r="A45" s="134"/>
      <c r="B45" s="85" t="s">
        <v>218</v>
      </c>
      <c r="C45" s="210" t="s">
        <v>346</v>
      </c>
      <c r="D45" s="226"/>
      <c r="E45" s="226"/>
      <c r="F45" s="226"/>
    </row>
    <row r="46" spans="1:6" s="48" customFormat="1" ht="12" customHeight="1" thickBot="1">
      <c r="A46" s="111" t="s">
        <v>67</v>
      </c>
      <c r="B46" s="125"/>
      <c r="C46" s="207" t="s">
        <v>283</v>
      </c>
      <c r="D46" s="192">
        <f>+D47+D48</f>
        <v>0</v>
      </c>
      <c r="E46" s="192"/>
      <c r="F46" s="192"/>
    </row>
    <row r="47" spans="1:6" s="49" customFormat="1" ht="12" customHeight="1">
      <c r="A47" s="127"/>
      <c r="B47" s="81" t="s">
        <v>147</v>
      </c>
      <c r="C47" s="208" t="s">
        <v>180</v>
      </c>
      <c r="D47" s="190"/>
      <c r="E47" s="190"/>
      <c r="F47" s="190"/>
    </row>
    <row r="48" spans="1:6" s="49" customFormat="1" ht="12" customHeight="1" thickBot="1">
      <c r="A48" s="127"/>
      <c r="B48" s="81" t="s">
        <v>148</v>
      </c>
      <c r="C48" s="210" t="s">
        <v>7</v>
      </c>
      <c r="D48" s="190"/>
      <c r="E48" s="190"/>
      <c r="F48" s="190"/>
    </row>
    <row r="49" spans="1:6" s="49" customFormat="1" ht="12" customHeight="1" thickBot="1">
      <c r="A49" s="106" t="s">
        <v>68</v>
      </c>
      <c r="B49" s="125"/>
      <c r="C49" s="207" t="s">
        <v>6</v>
      </c>
      <c r="D49" s="192">
        <f>+D50+D51+D53+D52</f>
        <v>0</v>
      </c>
      <c r="E49" s="192"/>
      <c r="F49" s="192"/>
    </row>
    <row r="50" spans="1:6" s="49" customFormat="1" ht="12" customHeight="1">
      <c r="A50" s="135"/>
      <c r="B50" s="81" t="s">
        <v>222</v>
      </c>
      <c r="C50" s="208" t="s">
        <v>220</v>
      </c>
      <c r="D50" s="189"/>
      <c r="E50" s="189"/>
      <c r="F50" s="189"/>
    </row>
    <row r="51" spans="1:6" s="49" customFormat="1" ht="12" customHeight="1">
      <c r="A51" s="135"/>
      <c r="B51" s="81" t="s">
        <v>223</v>
      </c>
      <c r="C51" s="209" t="s">
        <v>221</v>
      </c>
      <c r="D51" s="189"/>
      <c r="E51" s="189"/>
      <c r="F51" s="189"/>
    </row>
    <row r="52" spans="1:6" s="49" customFormat="1" ht="12" customHeight="1">
      <c r="A52" s="135"/>
      <c r="B52" s="81" t="s">
        <v>332</v>
      </c>
      <c r="C52" s="211" t="s">
        <v>357</v>
      </c>
      <c r="D52" s="189"/>
      <c r="E52" s="189"/>
      <c r="F52" s="189"/>
    </row>
    <row r="53" spans="1:6" s="49" customFormat="1" ht="12" customHeight="1" thickBot="1">
      <c r="A53" s="127"/>
      <c r="B53" s="81" t="s">
        <v>356</v>
      </c>
      <c r="C53" s="211" t="s">
        <v>285</v>
      </c>
      <c r="D53" s="190"/>
      <c r="E53" s="190"/>
      <c r="F53" s="190"/>
    </row>
    <row r="54" spans="1:6" s="49" customFormat="1" ht="12" customHeight="1" thickBot="1">
      <c r="A54" s="111" t="s">
        <v>69</v>
      </c>
      <c r="B54" s="136"/>
      <c r="C54" s="186" t="s">
        <v>286</v>
      </c>
      <c r="D54" s="227"/>
      <c r="E54" s="227"/>
      <c r="F54" s="227"/>
    </row>
    <row r="55" spans="1:6" s="48" customFormat="1" ht="12" customHeight="1" thickBot="1">
      <c r="A55" s="137" t="s">
        <v>70</v>
      </c>
      <c r="B55" s="138"/>
      <c r="C55" s="186" t="s">
        <v>353</v>
      </c>
      <c r="D55" s="228">
        <f>+D9+D14+D23+D24+D33+D46+D49+D54</f>
        <v>0</v>
      </c>
      <c r="E55" s="228"/>
      <c r="F55" s="228"/>
    </row>
    <row r="56" spans="1:6" s="48" customFormat="1" ht="12" customHeight="1" thickBot="1">
      <c r="A56" s="106" t="s">
        <v>71</v>
      </c>
      <c r="B56" s="86"/>
      <c r="C56" s="186" t="s">
        <v>288</v>
      </c>
      <c r="D56" s="229">
        <f>+D57+D58</f>
        <v>0</v>
      </c>
      <c r="E56" s="229"/>
      <c r="F56" s="229"/>
    </row>
    <row r="57" spans="1:6" s="48" customFormat="1" ht="12" customHeight="1">
      <c r="A57" s="129"/>
      <c r="B57" s="84" t="s">
        <v>182</v>
      </c>
      <c r="C57" s="261" t="s">
        <v>8</v>
      </c>
      <c r="D57" s="230"/>
      <c r="E57" s="230"/>
      <c r="F57" s="230"/>
    </row>
    <row r="58" spans="1:6" s="48" customFormat="1" ht="12" customHeight="1" thickBot="1">
      <c r="A58" s="134"/>
      <c r="B58" s="85" t="s">
        <v>183</v>
      </c>
      <c r="C58" s="262" t="s">
        <v>9</v>
      </c>
      <c r="D58" s="45"/>
      <c r="E58" s="45"/>
      <c r="F58" s="45"/>
    </row>
    <row r="59" spans="1:6" s="49" customFormat="1" ht="12" customHeight="1" thickBot="1">
      <c r="A59" s="139" t="s">
        <v>72</v>
      </c>
      <c r="B59" s="263"/>
      <c r="C59" s="264" t="s">
        <v>10</v>
      </c>
      <c r="D59" s="192">
        <f>+D55+D56</f>
        <v>0</v>
      </c>
      <c r="E59" s="192"/>
      <c r="F59" s="372"/>
    </row>
    <row r="60" spans="1:6" s="49" customFormat="1" ht="15" customHeight="1">
      <c r="A60" s="142"/>
      <c r="B60" s="142"/>
      <c r="C60" s="143"/>
      <c r="D60" s="231"/>
      <c r="E60" s="231"/>
      <c r="F60" s="290"/>
    </row>
    <row r="61" spans="1:6" ht="13.5" thickBot="1">
      <c r="A61" s="144"/>
      <c r="B61" s="145"/>
      <c r="C61" s="145"/>
      <c r="D61" s="232"/>
      <c r="E61" s="232"/>
      <c r="F61" s="231"/>
    </row>
    <row r="62" spans="1:6" s="41" customFormat="1" ht="16.5" customHeight="1" thickBot="1">
      <c r="A62" s="146"/>
      <c r="B62" s="147"/>
      <c r="C62" s="148" t="s">
        <v>105</v>
      </c>
      <c r="D62" s="233"/>
      <c r="E62" s="389"/>
      <c r="F62" s="374"/>
    </row>
    <row r="63" spans="1:6" s="50" customFormat="1" ht="12" customHeight="1" thickBot="1">
      <c r="A63" s="111" t="s">
        <v>61</v>
      </c>
      <c r="B63" s="14"/>
      <c r="C63" s="78" t="s">
        <v>29</v>
      </c>
      <c r="D63" s="192">
        <f>SUM(D64:D69)</f>
        <v>2223</v>
      </c>
      <c r="E63" s="291">
        <v>2223</v>
      </c>
      <c r="F63" s="379">
        <v>2223</v>
      </c>
    </row>
    <row r="64" spans="1:6" ht="12" customHeight="1">
      <c r="A64" s="149"/>
      <c r="B64" s="83" t="s">
        <v>153</v>
      </c>
      <c r="C64" s="198" t="s">
        <v>92</v>
      </c>
      <c r="D64" s="234">
        <v>1491</v>
      </c>
      <c r="E64" s="498">
        <v>1491</v>
      </c>
      <c r="F64" s="403">
        <v>1491</v>
      </c>
    </row>
    <row r="65" spans="1:6" ht="12" customHeight="1">
      <c r="A65" s="150"/>
      <c r="B65" s="81" t="s">
        <v>154</v>
      </c>
      <c r="C65" s="199" t="s">
        <v>226</v>
      </c>
      <c r="D65" s="235">
        <v>351</v>
      </c>
      <c r="E65" s="288">
        <v>351</v>
      </c>
      <c r="F65" s="375">
        <v>351</v>
      </c>
    </row>
    <row r="66" spans="1:6" ht="12" customHeight="1">
      <c r="A66" s="150"/>
      <c r="B66" s="81" t="s">
        <v>155</v>
      </c>
      <c r="C66" s="199" t="s">
        <v>179</v>
      </c>
      <c r="D66" s="236">
        <v>160</v>
      </c>
      <c r="E66" s="499">
        <v>160</v>
      </c>
      <c r="F66" s="43">
        <v>160</v>
      </c>
    </row>
    <row r="67" spans="1:6" ht="12" customHeight="1">
      <c r="A67" s="150"/>
      <c r="B67" s="81" t="s">
        <v>156</v>
      </c>
      <c r="C67" s="199" t="s">
        <v>400</v>
      </c>
      <c r="D67" s="236"/>
      <c r="E67" s="499"/>
      <c r="F67" s="375"/>
    </row>
    <row r="68" spans="1:6" ht="12" customHeight="1">
      <c r="A68" s="150"/>
      <c r="B68" s="81" t="s">
        <v>181</v>
      </c>
      <c r="C68" s="199" t="s">
        <v>227</v>
      </c>
      <c r="D68" s="236"/>
      <c r="E68" s="499"/>
      <c r="F68" s="375"/>
    </row>
    <row r="69" spans="1:6" ht="12" customHeight="1">
      <c r="A69" s="150"/>
      <c r="B69" s="81" t="s">
        <v>391</v>
      </c>
      <c r="C69" s="199" t="s">
        <v>228</v>
      </c>
      <c r="D69" s="236">
        <v>221</v>
      </c>
      <c r="E69" s="499">
        <v>221</v>
      </c>
      <c r="F69" s="375">
        <v>221</v>
      </c>
    </row>
    <row r="70" spans="1:6" ht="12" customHeight="1">
      <c r="A70" s="150"/>
      <c r="B70" s="81" t="s">
        <v>401</v>
      </c>
      <c r="C70" s="199" t="s">
        <v>360</v>
      </c>
      <c r="D70" s="235"/>
      <c r="E70" s="288"/>
      <c r="F70" s="375"/>
    </row>
    <row r="71" spans="1:6" ht="12" customHeight="1">
      <c r="A71" s="150"/>
      <c r="B71" s="81" t="s">
        <v>402</v>
      </c>
      <c r="C71" s="200" t="s">
        <v>11</v>
      </c>
      <c r="D71" s="236"/>
      <c r="E71" s="499"/>
      <c r="F71" s="43"/>
    </row>
    <row r="72" spans="1:6" ht="12" customHeight="1">
      <c r="A72" s="150"/>
      <c r="B72" s="81" t="s">
        <v>403</v>
      </c>
      <c r="C72" s="213" t="s">
        <v>354</v>
      </c>
      <c r="D72" s="236">
        <v>221</v>
      </c>
      <c r="E72" s="499">
        <v>221</v>
      </c>
      <c r="F72" s="375">
        <v>221</v>
      </c>
    </row>
    <row r="73" spans="1:6" ht="12" customHeight="1">
      <c r="A73" s="150"/>
      <c r="B73" s="81" t="s">
        <v>404</v>
      </c>
      <c r="C73" s="213" t="s">
        <v>12</v>
      </c>
      <c r="D73" s="236"/>
      <c r="E73" s="499"/>
      <c r="F73" s="375"/>
    </row>
    <row r="74" spans="1:6" ht="12" customHeight="1">
      <c r="A74" s="150"/>
      <c r="B74" s="81" t="s">
        <v>405</v>
      </c>
      <c r="C74" s="213" t="s">
        <v>355</v>
      </c>
      <c r="D74" s="236"/>
      <c r="E74" s="499"/>
      <c r="F74" s="375"/>
    </row>
    <row r="75" spans="1:6" ht="12" customHeight="1">
      <c r="A75" s="150"/>
      <c r="B75" s="81" t="s">
        <v>406</v>
      </c>
      <c r="C75" s="201" t="s">
        <v>13</v>
      </c>
      <c r="D75" s="236"/>
      <c r="E75" s="499"/>
      <c r="F75" s="375"/>
    </row>
    <row r="76" spans="1:6" ht="12" customHeight="1">
      <c r="A76" s="150"/>
      <c r="B76" s="81" t="s">
        <v>407</v>
      </c>
      <c r="C76" s="202" t="s">
        <v>14</v>
      </c>
      <c r="D76" s="236"/>
      <c r="E76" s="499"/>
      <c r="F76" s="375"/>
    </row>
    <row r="77" spans="1:6" ht="12" customHeight="1" thickBot="1">
      <c r="A77" s="151"/>
      <c r="B77" s="81" t="s">
        <v>408</v>
      </c>
      <c r="C77" s="203" t="s">
        <v>15</v>
      </c>
      <c r="D77" s="237"/>
      <c r="E77" s="500"/>
      <c r="F77" s="376"/>
    </row>
    <row r="78" spans="1:6" ht="12" customHeight="1" thickBot="1">
      <c r="A78" s="111" t="s">
        <v>62</v>
      </c>
      <c r="B78" s="14"/>
      <c r="C78" s="204" t="s">
        <v>409</v>
      </c>
      <c r="D78" s="229">
        <f>SUM(D79:D81)</f>
        <v>0</v>
      </c>
      <c r="E78" s="292">
        <v>0</v>
      </c>
      <c r="F78" s="377"/>
    </row>
    <row r="79" spans="1:6" s="50" customFormat="1" ht="12" customHeight="1">
      <c r="A79" s="196"/>
      <c r="B79" s="84" t="s">
        <v>159</v>
      </c>
      <c r="C79" s="261" t="s">
        <v>16</v>
      </c>
      <c r="D79" s="280"/>
      <c r="E79" s="488"/>
      <c r="F79" s="381"/>
    </row>
    <row r="80" spans="1:6" ht="12" customHeight="1">
      <c r="A80" s="150"/>
      <c r="B80" s="81" t="s">
        <v>160</v>
      </c>
      <c r="C80" s="209" t="s">
        <v>230</v>
      </c>
      <c r="D80" s="235"/>
      <c r="E80" s="288"/>
      <c r="F80" s="43"/>
    </row>
    <row r="81" spans="1:11" ht="12" customHeight="1">
      <c r="A81" s="150"/>
      <c r="B81" s="81" t="s">
        <v>161</v>
      </c>
      <c r="C81" s="209" t="s">
        <v>313</v>
      </c>
      <c r="D81" s="235">
        <f>SUM(D82:D89)</f>
        <v>0</v>
      </c>
      <c r="E81" s="288">
        <v>0</v>
      </c>
      <c r="F81" s="43"/>
    </row>
    <row r="82" spans="1:11" ht="12" customHeight="1">
      <c r="A82" s="150"/>
      <c r="B82" s="81" t="s">
        <v>162</v>
      </c>
      <c r="C82" s="209" t="s">
        <v>17</v>
      </c>
      <c r="D82" s="235"/>
      <c r="E82" s="288"/>
      <c r="F82" s="43"/>
    </row>
    <row r="83" spans="1:11" ht="12" customHeight="1">
      <c r="A83" s="150"/>
      <c r="B83" s="81" t="s">
        <v>163</v>
      </c>
      <c r="C83" s="213" t="s">
        <v>22</v>
      </c>
      <c r="D83" s="235"/>
      <c r="E83" s="288"/>
      <c r="F83" s="43"/>
    </row>
    <row r="84" spans="1:11" ht="12" customHeight="1">
      <c r="A84" s="150"/>
      <c r="B84" s="81" t="s">
        <v>172</v>
      </c>
      <c r="C84" s="213" t="s">
        <v>21</v>
      </c>
      <c r="D84" s="235"/>
      <c r="E84" s="288"/>
      <c r="F84" s="43"/>
    </row>
    <row r="85" spans="1:11" ht="12" customHeight="1">
      <c r="A85" s="150"/>
      <c r="B85" s="81" t="s">
        <v>174</v>
      </c>
      <c r="C85" s="213" t="s">
        <v>20</v>
      </c>
      <c r="D85" s="235"/>
      <c r="E85" s="288"/>
      <c r="F85" s="43"/>
    </row>
    <row r="86" spans="1:11" s="50" customFormat="1" ht="12" customHeight="1">
      <c r="A86" s="150"/>
      <c r="B86" s="81" t="s">
        <v>231</v>
      </c>
      <c r="C86" s="213" t="s">
        <v>19</v>
      </c>
      <c r="D86" s="235"/>
      <c r="E86" s="288"/>
      <c r="F86" s="43"/>
    </row>
    <row r="87" spans="1:11" ht="18.75" customHeight="1">
      <c r="A87" s="150"/>
      <c r="B87" s="81" t="s">
        <v>232</v>
      </c>
      <c r="C87" s="213" t="s">
        <v>18</v>
      </c>
      <c r="D87" s="235"/>
      <c r="E87" s="288"/>
      <c r="F87" s="43"/>
      <c r="K87" s="161"/>
    </row>
    <row r="88" spans="1:11" ht="21" customHeight="1">
      <c r="A88" s="150"/>
      <c r="B88" s="81" t="s">
        <v>233</v>
      </c>
      <c r="C88" s="383" t="s">
        <v>23</v>
      </c>
      <c r="D88" s="235"/>
      <c r="E88" s="288"/>
      <c r="F88" s="43"/>
    </row>
    <row r="89" spans="1:11" ht="12" customHeight="1" thickBot="1">
      <c r="A89" s="197"/>
      <c r="B89" s="85" t="s">
        <v>361</v>
      </c>
      <c r="C89" s="265" t="s">
        <v>362</v>
      </c>
      <c r="D89" s="235"/>
      <c r="E89" s="489"/>
      <c r="F89" s="289"/>
    </row>
    <row r="90" spans="1:11" ht="12" customHeight="1" thickBot="1">
      <c r="A90" s="111" t="s">
        <v>63</v>
      </c>
      <c r="B90" s="14"/>
      <c r="C90" s="510" t="s">
        <v>24</v>
      </c>
      <c r="D90" s="192">
        <f>+D91+D92</f>
        <v>0</v>
      </c>
      <c r="E90" s="291">
        <v>0</v>
      </c>
      <c r="F90" s="384"/>
    </row>
    <row r="91" spans="1:11" s="50" customFormat="1" ht="12" customHeight="1">
      <c r="A91" s="149"/>
      <c r="B91" s="83" t="s">
        <v>133</v>
      </c>
      <c r="C91" s="509" t="s">
        <v>107</v>
      </c>
      <c r="D91" s="42"/>
      <c r="E91" s="293"/>
      <c r="F91" s="381"/>
    </row>
    <row r="92" spans="1:11" s="50" customFormat="1" ht="12" customHeight="1" thickBot="1">
      <c r="A92" s="151"/>
      <c r="B92" s="87" t="s">
        <v>134</v>
      </c>
      <c r="C92" s="513" t="s">
        <v>108</v>
      </c>
      <c r="D92" s="191"/>
      <c r="E92" s="503"/>
      <c r="F92" s="289"/>
    </row>
    <row r="93" spans="1:11" s="50" customFormat="1" ht="12" customHeight="1" thickBot="1">
      <c r="A93" s="385" t="s">
        <v>64</v>
      </c>
      <c r="B93" s="218"/>
      <c r="C93" s="186" t="s">
        <v>318</v>
      </c>
      <c r="D93" s="193"/>
      <c r="E93" s="438"/>
      <c r="F93" s="377"/>
    </row>
    <row r="94" spans="1:11" s="50" customFormat="1" ht="12" customHeight="1" thickBot="1">
      <c r="A94" s="111" t="s">
        <v>65</v>
      </c>
      <c r="B94" s="97"/>
      <c r="C94" s="266" t="s">
        <v>272</v>
      </c>
      <c r="D94" s="193"/>
      <c r="E94" s="438"/>
      <c r="F94" s="194"/>
    </row>
    <row r="95" spans="1:11" s="50" customFormat="1" ht="12" customHeight="1" thickBot="1">
      <c r="A95" s="111" t="s">
        <v>66</v>
      </c>
      <c r="B95" s="14"/>
      <c r="C95" s="186" t="s">
        <v>25</v>
      </c>
      <c r="D95" s="239">
        <f>+D63+D78+D90+D93+D94</f>
        <v>2223</v>
      </c>
      <c r="E95" s="501">
        <v>2223</v>
      </c>
      <c r="F95" s="194">
        <v>2223</v>
      </c>
    </row>
    <row r="96" spans="1:11" s="50" customFormat="1" ht="12" customHeight="1" thickBot="1">
      <c r="A96" s="111" t="s">
        <v>67</v>
      </c>
      <c r="B96" s="14"/>
      <c r="C96" s="186" t="s">
        <v>28</v>
      </c>
      <c r="D96" s="192">
        <f>+D97+D98</f>
        <v>0</v>
      </c>
      <c r="E96" s="291">
        <v>0</v>
      </c>
      <c r="F96" s="382"/>
    </row>
    <row r="97" spans="1:6" ht="12.75" customHeight="1">
      <c r="A97" s="149"/>
      <c r="B97" s="81" t="s">
        <v>271</v>
      </c>
      <c r="C97" s="261" t="s">
        <v>27</v>
      </c>
      <c r="D97" s="189"/>
      <c r="E97" s="502"/>
      <c r="F97" s="381"/>
    </row>
    <row r="98" spans="1:6" ht="12" customHeight="1" thickBot="1">
      <c r="A98" s="151"/>
      <c r="B98" s="87" t="s">
        <v>148</v>
      </c>
      <c r="C98" s="262" t="s">
        <v>26</v>
      </c>
      <c r="D98" s="191"/>
      <c r="E98" s="503"/>
      <c r="F98" s="376"/>
    </row>
    <row r="99" spans="1:6" ht="15" customHeight="1" thickBot="1">
      <c r="A99" s="111" t="s">
        <v>68</v>
      </c>
      <c r="B99" s="136"/>
      <c r="C99" s="186" t="s">
        <v>273</v>
      </c>
      <c r="D99" s="240">
        <f>+D95+D96</f>
        <v>2223</v>
      </c>
      <c r="E99" s="440">
        <v>2223</v>
      </c>
      <c r="F99" s="194">
        <v>2223</v>
      </c>
    </row>
    <row r="100" spans="1:6" ht="13.5" thickBot="1">
      <c r="A100" s="267"/>
      <c r="B100" s="268"/>
      <c r="C100" s="268"/>
      <c r="D100" s="269"/>
      <c r="E100" s="269"/>
      <c r="F100" s="378"/>
    </row>
    <row r="101" spans="1:6" ht="15" customHeight="1" thickBot="1">
      <c r="A101" s="155" t="s">
        <v>251</v>
      </c>
      <c r="B101" s="156"/>
      <c r="C101" s="157"/>
      <c r="D101" s="77">
        <v>1</v>
      </c>
      <c r="E101" s="441">
        <v>1</v>
      </c>
      <c r="F101" s="379">
        <v>1</v>
      </c>
    </row>
    <row r="102" spans="1:6" ht="14.25" customHeight="1" thickBot="1">
      <c r="A102" s="155" t="s">
        <v>252</v>
      </c>
      <c r="B102" s="156"/>
      <c r="C102" s="157"/>
      <c r="D102" s="77">
        <v>0</v>
      </c>
      <c r="E102" s="441">
        <v>0</v>
      </c>
      <c r="F102" s="611">
        <v>0</v>
      </c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3:I38"/>
  <sheetViews>
    <sheetView zoomScale="120" zoomScaleNormal="120" zoomScaleSheetLayoutView="115" workbookViewId="0">
      <selection activeCell="K8" sqref="K8"/>
    </sheetView>
  </sheetViews>
  <sheetFormatPr defaultRowHeight="11.25"/>
  <cols>
    <col min="1" max="1" width="4.6640625" style="286" customWidth="1"/>
    <col min="2" max="2" width="42.5" style="287" customWidth="1"/>
    <col min="3" max="4" width="9.1640625" style="286" customWidth="1"/>
    <col min="5" max="5" width="9.33203125" style="286" customWidth="1"/>
    <col min="6" max="6" width="39.1640625" style="286" customWidth="1"/>
    <col min="7" max="8" width="9.1640625" style="286" customWidth="1"/>
    <col min="9" max="9" width="9.33203125" style="286" customWidth="1"/>
    <col min="10" max="16384" width="9.33203125" style="286"/>
  </cols>
  <sheetData>
    <row r="3" spans="1:9" ht="22.5" customHeight="1">
      <c r="A3" s="852" t="s">
        <v>559</v>
      </c>
      <c r="B3" s="852"/>
      <c r="C3" s="852"/>
      <c r="D3" s="852"/>
      <c r="E3" s="852"/>
      <c r="F3" s="852"/>
      <c r="G3" s="852"/>
      <c r="H3" s="852"/>
      <c r="I3" s="852"/>
    </row>
    <row r="4" spans="1:9" ht="12" thickBot="1">
      <c r="A4" s="744"/>
      <c r="B4" s="745"/>
      <c r="C4" s="744"/>
      <c r="D4" s="744"/>
      <c r="E4" s="744"/>
      <c r="F4" s="744"/>
      <c r="G4" s="746"/>
      <c r="H4" s="746"/>
      <c r="I4" s="746"/>
    </row>
    <row r="5" spans="1:9" ht="12" thickBot="1">
      <c r="A5" s="853" t="s">
        <v>119</v>
      </c>
      <c r="B5" s="747" t="s">
        <v>101</v>
      </c>
      <c r="C5" s="748"/>
      <c r="D5" s="749"/>
      <c r="E5" s="749"/>
      <c r="F5" s="750" t="s">
        <v>105</v>
      </c>
      <c r="G5" s="751"/>
      <c r="H5" s="751"/>
      <c r="I5" s="751"/>
    </row>
    <row r="6" spans="1:9" s="756" customFormat="1" ht="21.75" thickBot="1">
      <c r="A6" s="854"/>
      <c r="B6" s="752" t="s">
        <v>112</v>
      </c>
      <c r="C6" s="753" t="s">
        <v>310</v>
      </c>
      <c r="D6" s="754" t="s">
        <v>598</v>
      </c>
      <c r="E6" s="754" t="s">
        <v>490</v>
      </c>
      <c r="F6" s="752" t="s">
        <v>112</v>
      </c>
      <c r="G6" s="755" t="s">
        <v>310</v>
      </c>
      <c r="H6" s="754" t="s">
        <v>598</v>
      </c>
      <c r="I6" s="754" t="s">
        <v>490</v>
      </c>
    </row>
    <row r="7" spans="1:9" s="756" customFormat="1" thickBot="1">
      <c r="A7" s="757">
        <v>1</v>
      </c>
      <c r="B7" s="752">
        <v>2</v>
      </c>
      <c r="C7" s="753">
        <v>3</v>
      </c>
      <c r="D7" s="754" t="s">
        <v>64</v>
      </c>
      <c r="E7" s="754">
        <v>5</v>
      </c>
      <c r="F7" s="752">
        <v>8</v>
      </c>
      <c r="G7" s="755">
        <v>9</v>
      </c>
      <c r="H7" s="757">
        <v>10</v>
      </c>
      <c r="I7" s="802">
        <v>11</v>
      </c>
    </row>
    <row r="8" spans="1:9" ht="12.95" customHeight="1">
      <c r="A8" s="758" t="s">
        <v>61</v>
      </c>
      <c r="B8" s="759" t="s">
        <v>560</v>
      </c>
      <c r="C8" s="760"/>
      <c r="D8" s="761"/>
      <c r="E8" s="761"/>
      <c r="F8" s="759" t="s">
        <v>312</v>
      </c>
      <c r="G8" s="762">
        <v>39658</v>
      </c>
      <c r="H8" s="803">
        <v>40038</v>
      </c>
      <c r="I8" s="804">
        <v>40850</v>
      </c>
    </row>
    <row r="9" spans="1:9" ht="16.5" customHeight="1">
      <c r="A9" s="763" t="s">
        <v>62</v>
      </c>
      <c r="B9" s="764" t="s">
        <v>561</v>
      </c>
      <c r="C9" s="765">
        <v>5144</v>
      </c>
      <c r="D9" s="766">
        <v>5144</v>
      </c>
      <c r="E9" s="766">
        <v>4623</v>
      </c>
      <c r="F9" s="764" t="s">
        <v>230</v>
      </c>
      <c r="G9" s="767">
        <v>57672</v>
      </c>
      <c r="H9" s="805">
        <v>57672</v>
      </c>
      <c r="I9" s="806">
        <v>54925</v>
      </c>
    </row>
    <row r="10" spans="1:9" ht="12.95" customHeight="1">
      <c r="A10" s="763" t="s">
        <v>63</v>
      </c>
      <c r="B10" s="764" t="s">
        <v>562</v>
      </c>
      <c r="C10" s="765"/>
      <c r="D10" s="766"/>
      <c r="E10" s="766"/>
      <c r="F10" s="764" t="s">
        <v>333</v>
      </c>
      <c r="G10" s="767">
        <f>5144+32</f>
        <v>5176</v>
      </c>
      <c r="H10" s="805">
        <v>5176</v>
      </c>
      <c r="I10" s="806">
        <v>5176</v>
      </c>
    </row>
    <row r="11" spans="1:9" ht="14.25" customHeight="1">
      <c r="A11" s="763" t="s">
        <v>64</v>
      </c>
      <c r="B11" s="764" t="s">
        <v>214</v>
      </c>
      <c r="C11" s="765"/>
      <c r="D11" s="766"/>
      <c r="E11" s="766"/>
      <c r="F11" s="764" t="s">
        <v>563</v>
      </c>
      <c r="G11" s="767"/>
      <c r="H11" s="805"/>
      <c r="I11" s="806"/>
    </row>
    <row r="12" spans="1:9" ht="12.75" customHeight="1">
      <c r="A12" s="763" t="s">
        <v>65</v>
      </c>
      <c r="B12" s="764" t="s">
        <v>278</v>
      </c>
      <c r="C12" s="765"/>
      <c r="D12" s="766"/>
      <c r="E12" s="766">
        <v>17891</v>
      </c>
      <c r="F12" s="764" t="s">
        <v>564</v>
      </c>
      <c r="G12" s="767">
        <v>5144</v>
      </c>
      <c r="H12" s="805">
        <v>5144</v>
      </c>
      <c r="I12" s="806">
        <v>5144</v>
      </c>
    </row>
    <row r="13" spans="1:9" ht="12.95" customHeight="1">
      <c r="A13" s="763" t="s">
        <v>66</v>
      </c>
      <c r="B13" s="764" t="s">
        <v>565</v>
      </c>
      <c r="C13" s="765"/>
      <c r="D13" s="765"/>
      <c r="E13" s="765"/>
      <c r="F13" s="807" t="s">
        <v>566</v>
      </c>
      <c r="G13" s="767"/>
      <c r="H13" s="805"/>
      <c r="I13" s="806"/>
    </row>
    <row r="14" spans="1:9" ht="12.95" customHeight="1">
      <c r="A14" s="763" t="s">
        <v>67</v>
      </c>
      <c r="B14" s="764" t="s">
        <v>567</v>
      </c>
      <c r="C14" s="765"/>
      <c r="D14" s="766"/>
      <c r="E14" s="766"/>
      <c r="F14" s="807" t="s">
        <v>316</v>
      </c>
      <c r="G14" s="767"/>
      <c r="H14" s="805"/>
      <c r="I14" s="806"/>
    </row>
    <row r="15" spans="1:9" ht="12.95" customHeight="1">
      <c r="A15" s="763" t="s">
        <v>68</v>
      </c>
      <c r="B15" s="764" t="s">
        <v>568</v>
      </c>
      <c r="C15" s="765"/>
      <c r="D15" s="766">
        <v>9066</v>
      </c>
      <c r="E15" s="766">
        <v>31972</v>
      </c>
      <c r="F15" s="807" t="s">
        <v>569</v>
      </c>
      <c r="G15" s="767">
        <v>32</v>
      </c>
      <c r="H15" s="805">
        <v>32</v>
      </c>
      <c r="I15" s="806">
        <v>32</v>
      </c>
    </row>
    <row r="16" spans="1:9" ht="17.25" customHeight="1">
      <c r="A16" s="763" t="s">
        <v>69</v>
      </c>
      <c r="B16" s="808" t="s">
        <v>570</v>
      </c>
      <c r="C16" s="765"/>
      <c r="D16" s="765">
        <v>9066</v>
      </c>
      <c r="E16" s="765">
        <v>31972</v>
      </c>
      <c r="F16" s="807" t="s">
        <v>571</v>
      </c>
      <c r="G16" s="767"/>
      <c r="H16" s="805"/>
      <c r="I16" s="806"/>
    </row>
    <row r="17" spans="1:9" ht="28.5" customHeight="1">
      <c r="A17" s="763" t="s">
        <v>70</v>
      </c>
      <c r="B17" s="764" t="s">
        <v>572</v>
      </c>
      <c r="C17" s="765">
        <v>740</v>
      </c>
      <c r="D17" s="765">
        <v>740</v>
      </c>
      <c r="E17" s="765">
        <v>740</v>
      </c>
      <c r="F17" s="807" t="s">
        <v>573</v>
      </c>
      <c r="G17" s="767"/>
      <c r="H17" s="805"/>
      <c r="I17" s="806"/>
    </row>
    <row r="18" spans="1:9" ht="12.95" customHeight="1">
      <c r="A18" s="763" t="s">
        <v>71</v>
      </c>
      <c r="B18" s="764" t="s">
        <v>574</v>
      </c>
      <c r="C18" s="765"/>
      <c r="D18" s="765"/>
      <c r="E18" s="765"/>
      <c r="F18" s="764" t="s">
        <v>93</v>
      </c>
      <c r="G18" s="767">
        <v>7000</v>
      </c>
      <c r="H18" s="805">
        <v>7000</v>
      </c>
      <c r="I18" s="806">
        <v>7000</v>
      </c>
    </row>
    <row r="19" spans="1:9" ht="25.5" customHeight="1" thickBot="1">
      <c r="A19" s="780" t="s">
        <v>72</v>
      </c>
      <c r="B19" s="781" t="s">
        <v>575</v>
      </c>
      <c r="C19" s="772">
        <v>152</v>
      </c>
      <c r="D19" s="772">
        <v>1314</v>
      </c>
      <c r="E19" s="772">
        <v>1314</v>
      </c>
      <c r="F19" s="781" t="s">
        <v>56</v>
      </c>
      <c r="G19" s="785"/>
      <c r="H19" s="809"/>
      <c r="I19" s="810"/>
    </row>
    <row r="20" spans="1:9" ht="15.95" customHeight="1" thickBot="1">
      <c r="A20" s="775" t="s">
        <v>73</v>
      </c>
      <c r="B20" s="811" t="s">
        <v>576</v>
      </c>
      <c r="C20" s="777">
        <f>+C8+C9+C10+C11+C12+C13+C14+C15+C17+C18+C19</f>
        <v>6036</v>
      </c>
      <c r="D20" s="777">
        <v>16264</v>
      </c>
      <c r="E20" s="777">
        <v>56540</v>
      </c>
      <c r="F20" s="812" t="s">
        <v>577</v>
      </c>
      <c r="G20" s="779">
        <f>+G8+G9+G10+G18+G19</f>
        <v>109506</v>
      </c>
      <c r="H20" s="813">
        <v>109886</v>
      </c>
      <c r="I20" s="797">
        <v>107951</v>
      </c>
    </row>
    <row r="21" spans="1:9" ht="12.95" customHeight="1">
      <c r="A21" s="758" t="s">
        <v>74</v>
      </c>
      <c r="B21" s="814" t="s">
        <v>578</v>
      </c>
      <c r="C21" s="815">
        <f>+C22+C23+C24+C25+C26</f>
        <v>49502</v>
      </c>
      <c r="D21" s="816">
        <v>49502</v>
      </c>
      <c r="E21" s="816">
        <v>49502</v>
      </c>
      <c r="F21" s="764" t="s">
        <v>536</v>
      </c>
      <c r="G21" s="762"/>
      <c r="H21" s="803"/>
      <c r="I21" s="804"/>
    </row>
    <row r="22" spans="1:9" ht="12.95" customHeight="1">
      <c r="A22" s="763" t="s">
        <v>75</v>
      </c>
      <c r="B22" s="817" t="s">
        <v>341</v>
      </c>
      <c r="C22" s="765">
        <f>49502</f>
        <v>49502</v>
      </c>
      <c r="D22" s="766">
        <v>49502</v>
      </c>
      <c r="E22" s="766">
        <v>49502</v>
      </c>
      <c r="F22" s="764" t="s">
        <v>579</v>
      </c>
      <c r="G22" s="767"/>
      <c r="H22" s="805"/>
      <c r="I22" s="806"/>
    </row>
    <row r="23" spans="1:9" ht="12.95" customHeight="1">
      <c r="A23" s="758" t="s">
        <v>76</v>
      </c>
      <c r="B23" s="817" t="s">
        <v>580</v>
      </c>
      <c r="C23" s="765"/>
      <c r="D23" s="766"/>
      <c r="E23" s="766"/>
      <c r="F23" s="764" t="s">
        <v>538</v>
      </c>
      <c r="G23" s="767"/>
      <c r="H23" s="805"/>
      <c r="I23" s="806"/>
    </row>
    <row r="24" spans="1:9" ht="12.95" customHeight="1">
      <c r="A24" s="763" t="s">
        <v>77</v>
      </c>
      <c r="B24" s="817" t="s">
        <v>581</v>
      </c>
      <c r="C24" s="765"/>
      <c r="D24" s="766"/>
      <c r="E24" s="766"/>
      <c r="F24" s="764" t="s">
        <v>540</v>
      </c>
      <c r="G24" s="767"/>
      <c r="H24" s="805"/>
      <c r="I24" s="806"/>
    </row>
    <row r="25" spans="1:9" ht="12.95" customHeight="1">
      <c r="A25" s="758" t="s">
        <v>78</v>
      </c>
      <c r="B25" s="817" t="s">
        <v>582</v>
      </c>
      <c r="C25" s="765"/>
      <c r="D25" s="786"/>
      <c r="E25" s="786"/>
      <c r="F25" s="781" t="s">
        <v>542</v>
      </c>
      <c r="G25" s="767"/>
      <c r="H25" s="805"/>
      <c r="I25" s="806"/>
    </row>
    <row r="26" spans="1:9" ht="12.95" customHeight="1">
      <c r="A26" s="763" t="s">
        <v>79</v>
      </c>
      <c r="B26" s="818" t="s">
        <v>583</v>
      </c>
      <c r="C26" s="765"/>
      <c r="D26" s="766"/>
      <c r="E26" s="766"/>
      <c r="F26" s="764" t="s">
        <v>584</v>
      </c>
      <c r="G26" s="767"/>
      <c r="H26" s="805"/>
      <c r="I26" s="806"/>
    </row>
    <row r="27" spans="1:9" ht="12.95" customHeight="1">
      <c r="A27" s="758" t="s">
        <v>80</v>
      </c>
      <c r="B27" s="819" t="s">
        <v>585</v>
      </c>
      <c r="C27" s="787">
        <f>+C28+C29+C30+C31+C32</f>
        <v>43267</v>
      </c>
      <c r="D27" s="816">
        <v>43267</v>
      </c>
      <c r="E27" s="816"/>
      <c r="F27" s="759" t="s">
        <v>546</v>
      </c>
      <c r="G27" s="767"/>
      <c r="H27" s="805"/>
      <c r="I27" s="806"/>
    </row>
    <row r="28" spans="1:9" ht="12.95" customHeight="1">
      <c r="A28" s="763" t="s">
        <v>81</v>
      </c>
      <c r="B28" s="818" t="s">
        <v>586</v>
      </c>
      <c r="C28" s="765">
        <v>43267</v>
      </c>
      <c r="D28" s="761">
        <v>43267</v>
      </c>
      <c r="E28" s="761"/>
      <c r="F28" s="759" t="s">
        <v>587</v>
      </c>
      <c r="G28" s="767"/>
      <c r="H28" s="805"/>
      <c r="I28" s="806"/>
    </row>
    <row r="29" spans="1:9" ht="12.95" customHeight="1">
      <c r="A29" s="758" t="s">
        <v>82</v>
      </c>
      <c r="B29" s="818" t="s">
        <v>588</v>
      </c>
      <c r="C29" s="765"/>
      <c r="D29" s="761"/>
      <c r="E29" s="761"/>
      <c r="F29" s="820"/>
      <c r="G29" s="767"/>
      <c r="H29" s="805"/>
      <c r="I29" s="806"/>
    </row>
    <row r="30" spans="1:9" ht="12.95" customHeight="1">
      <c r="A30" s="763" t="s">
        <v>83</v>
      </c>
      <c r="B30" s="817" t="s">
        <v>589</v>
      </c>
      <c r="C30" s="765"/>
      <c r="D30" s="761"/>
      <c r="E30" s="761"/>
      <c r="F30" s="820"/>
      <c r="G30" s="767"/>
      <c r="H30" s="805"/>
      <c r="I30" s="806"/>
    </row>
    <row r="31" spans="1:9" ht="12.95" customHeight="1">
      <c r="A31" s="758" t="s">
        <v>84</v>
      </c>
      <c r="B31" s="821" t="s">
        <v>590</v>
      </c>
      <c r="C31" s="765"/>
      <c r="D31" s="766"/>
      <c r="E31" s="766"/>
      <c r="F31" s="769"/>
      <c r="G31" s="767"/>
      <c r="H31" s="805"/>
      <c r="I31" s="806"/>
    </row>
    <row r="32" spans="1:9" ht="12.95" customHeight="1" thickBot="1">
      <c r="A32" s="763" t="s">
        <v>85</v>
      </c>
      <c r="B32" s="822" t="s">
        <v>591</v>
      </c>
      <c r="C32" s="765"/>
      <c r="D32" s="761"/>
      <c r="E32" s="761"/>
      <c r="F32" s="820"/>
      <c r="G32" s="767"/>
      <c r="H32" s="805"/>
      <c r="I32" s="806"/>
    </row>
    <row r="33" spans="1:9" ht="20.25" customHeight="1" thickBot="1">
      <c r="A33" s="775" t="s">
        <v>86</v>
      </c>
      <c r="B33" s="776" t="s">
        <v>592</v>
      </c>
      <c r="C33" s="777">
        <f>+C21+C27</f>
        <v>92769</v>
      </c>
      <c r="D33" s="778">
        <v>92769</v>
      </c>
      <c r="E33" s="778">
        <v>49502</v>
      </c>
      <c r="F33" s="776" t="s">
        <v>593</v>
      </c>
      <c r="G33" s="779">
        <f>SUM(G21:G32)</f>
        <v>0</v>
      </c>
      <c r="H33" s="813"/>
      <c r="I33" s="797"/>
    </row>
    <row r="34" spans="1:9" ht="22.5" customHeight="1" thickBot="1">
      <c r="A34" s="775" t="s">
        <v>87</v>
      </c>
      <c r="B34" s="776" t="s">
        <v>594</v>
      </c>
      <c r="C34" s="777">
        <f>+C20+C33</f>
        <v>98805</v>
      </c>
      <c r="D34" s="778">
        <v>109033</v>
      </c>
      <c r="E34" s="778">
        <v>106042</v>
      </c>
      <c r="F34" s="776" t="s">
        <v>595</v>
      </c>
      <c r="G34" s="779">
        <f>+G20+G33</f>
        <v>109506</v>
      </c>
      <c r="H34" s="813">
        <v>109886</v>
      </c>
      <c r="I34" s="797">
        <v>107951</v>
      </c>
    </row>
    <row r="35" spans="1:9" ht="15" customHeight="1" thickBot="1">
      <c r="A35" s="789" t="s">
        <v>88</v>
      </c>
      <c r="B35" s="790" t="s">
        <v>551</v>
      </c>
      <c r="C35" s="791"/>
      <c r="D35" s="792"/>
      <c r="E35" s="792"/>
      <c r="F35" s="776" t="s">
        <v>552</v>
      </c>
      <c r="G35" s="823"/>
      <c r="H35" s="824"/>
      <c r="I35" s="825"/>
    </row>
    <row r="36" spans="1:9" ht="14.25" customHeight="1" thickBot="1">
      <c r="A36" s="775" t="s">
        <v>89</v>
      </c>
      <c r="B36" s="776" t="s">
        <v>596</v>
      </c>
      <c r="C36" s="796">
        <f>+C34+C35</f>
        <v>98805</v>
      </c>
      <c r="D36" s="777">
        <v>109033</v>
      </c>
      <c r="E36" s="777">
        <v>106042</v>
      </c>
      <c r="F36" s="776" t="s">
        <v>597</v>
      </c>
      <c r="G36" s="779">
        <f>+G34+G35</f>
        <v>109506</v>
      </c>
      <c r="H36" s="813">
        <v>109886</v>
      </c>
      <c r="I36" s="797">
        <v>107951</v>
      </c>
    </row>
    <row r="37" spans="1:9" ht="15" customHeight="1" thickBot="1">
      <c r="A37" s="798" t="s">
        <v>177</v>
      </c>
      <c r="B37" s="793" t="s">
        <v>555</v>
      </c>
      <c r="C37" s="800">
        <v>10701</v>
      </c>
      <c r="D37" s="799">
        <v>853</v>
      </c>
      <c r="E37" s="799">
        <v>1909</v>
      </c>
      <c r="F37" s="790" t="s">
        <v>556</v>
      </c>
      <c r="G37" s="826" t="str">
        <f>IF(C20-G20&gt;0,C20-G20,"-")</f>
        <v>-</v>
      </c>
      <c r="H37" s="827"/>
      <c r="I37" s="828"/>
    </row>
    <row r="38" spans="1:9" ht="16.5" customHeight="1" thickBot="1">
      <c r="A38" s="775" t="s">
        <v>178</v>
      </c>
      <c r="B38" s="776" t="s">
        <v>557</v>
      </c>
      <c r="C38" s="796">
        <f>IF(C20+C21-G34&lt;0,G34-(C20+C21),"-")</f>
        <v>53968</v>
      </c>
      <c r="D38" s="777">
        <v>44120</v>
      </c>
      <c r="E38" s="777">
        <v>1909</v>
      </c>
      <c r="F38" s="811" t="s">
        <v>558</v>
      </c>
      <c r="G38" s="779" t="str">
        <f>IF(C20+C21-G34&gt;0,C20+C21-G34,"-")</f>
        <v>-</v>
      </c>
      <c r="H38" s="813"/>
      <c r="I38" s="797"/>
    </row>
  </sheetData>
  <mergeCells count="2">
    <mergeCell ref="A3:I3"/>
    <mergeCell ref="A5:A6"/>
  </mergeCells>
  <phoneticPr fontId="0" type="noConversion"/>
  <printOptions horizontalCentered="1"/>
  <pageMargins left="0.19685039370078741" right="0" top="0.47244094488188981" bottom="0" header="0.47244094488188981" footer="0.78740157480314965"/>
  <pageSetup paperSize="9" scale="93" orientation="landscape" verticalDpi="300" r:id="rId1"/>
  <headerFooter alignWithMargins="0">
    <oddHeader>&amp;R&amp;"Times New Roman CE,Félkövér"2/b. számú melléklet a 4/2014. (V.23.) önkormányzati rendelethez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>
  <dimension ref="A1:K102"/>
  <sheetViews>
    <sheetView zoomScale="115" zoomScaleNormal="100" workbookViewId="0">
      <selection activeCell="C1" sqref="C1"/>
    </sheetView>
  </sheetViews>
  <sheetFormatPr defaultRowHeight="12.75"/>
  <cols>
    <col min="1" max="1" width="7" style="270" customWidth="1"/>
    <col min="2" max="2" width="7.5" style="271" customWidth="1"/>
    <col min="3" max="3" width="58.1640625" style="271" customWidth="1"/>
    <col min="4" max="5" width="11" style="272" customWidth="1"/>
    <col min="6" max="6" width="11.83203125" style="3" customWidth="1"/>
    <col min="7" max="16384" width="9.33203125" style="3"/>
  </cols>
  <sheetData>
    <row r="1" spans="1:6" s="1" customFormat="1" ht="16.5" customHeight="1" thickBot="1">
      <c r="A1" s="113"/>
      <c r="B1" s="114"/>
      <c r="C1" s="833" t="s">
        <v>663</v>
      </c>
      <c r="D1" s="160"/>
      <c r="E1" s="160"/>
    </row>
    <row r="2" spans="1:6" s="46" customFormat="1" ht="25.5" customHeight="1">
      <c r="A2" s="856" t="s">
        <v>270</v>
      </c>
      <c r="B2" s="857"/>
      <c r="C2" s="365" t="s">
        <v>398</v>
      </c>
      <c r="D2" s="366"/>
      <c r="E2" s="366"/>
      <c r="F2" s="366" t="s">
        <v>97</v>
      </c>
    </row>
    <row r="3" spans="1:6" s="46" customFormat="1" ht="16.5" thickBot="1">
      <c r="A3" s="300" t="s">
        <v>246</v>
      </c>
      <c r="B3" s="367"/>
      <c r="C3" s="368" t="s">
        <v>433</v>
      </c>
      <c r="D3" s="369"/>
      <c r="E3" s="369"/>
      <c r="F3" s="369">
        <v>24</v>
      </c>
    </row>
    <row r="4" spans="1:6" s="47" customFormat="1" ht="15.95" customHeight="1" thickBot="1">
      <c r="A4" s="370"/>
      <c r="B4" s="370"/>
      <c r="C4" s="370"/>
      <c r="D4" s="311"/>
      <c r="E4" s="311"/>
      <c r="F4" s="311" t="s">
        <v>607</v>
      </c>
    </row>
    <row r="5" spans="1:6" ht="37.5" customHeight="1" thickBot="1">
      <c r="A5" s="860" t="s">
        <v>248</v>
      </c>
      <c r="B5" s="861"/>
      <c r="C5" s="363" t="s">
        <v>99</v>
      </c>
      <c r="D5" s="371" t="s">
        <v>100</v>
      </c>
      <c r="E5" s="303" t="s">
        <v>491</v>
      </c>
      <c r="F5" s="304" t="s">
        <v>492</v>
      </c>
    </row>
    <row r="6" spans="1:6" s="41" customFormat="1" ht="12.95" customHeight="1" thickBot="1">
      <c r="A6" s="106">
        <v>1</v>
      </c>
      <c r="B6" s="107">
        <v>2</v>
      </c>
      <c r="C6" s="107">
        <v>3</v>
      </c>
      <c r="D6" s="371">
        <v>4</v>
      </c>
      <c r="E6" s="108">
        <v>5</v>
      </c>
      <c r="F6" s="108">
        <v>6</v>
      </c>
    </row>
    <row r="7" spans="1:6" s="41" customFormat="1" ht="15.95" customHeight="1" thickBot="1">
      <c r="A7" s="122"/>
      <c r="B7" s="123"/>
      <c r="C7" s="123" t="s">
        <v>101</v>
      </c>
      <c r="D7" s="836"/>
      <c r="E7" s="282"/>
      <c r="F7" s="282"/>
    </row>
    <row r="8" spans="1:6" s="41" customFormat="1" ht="12" customHeight="1" thickBot="1">
      <c r="A8" s="106" t="s">
        <v>61</v>
      </c>
      <c r="B8" s="125"/>
      <c r="C8" s="186" t="s">
        <v>249</v>
      </c>
      <c r="D8" s="547">
        <f>+D9+D14</f>
        <v>0</v>
      </c>
      <c r="E8" s="192"/>
      <c r="F8" s="192"/>
    </row>
    <row r="9" spans="1:6" s="48" customFormat="1" ht="12" customHeight="1" thickBot="1">
      <c r="A9" s="106" t="s">
        <v>62</v>
      </c>
      <c r="B9" s="125"/>
      <c r="C9" s="207" t="s">
        <v>3</v>
      </c>
      <c r="D9" s="192">
        <f>SUM(D10:D13)</f>
        <v>0</v>
      </c>
      <c r="E9" s="192"/>
      <c r="F9" s="192"/>
    </row>
    <row r="10" spans="1:6" s="49" customFormat="1" ht="12" customHeight="1">
      <c r="A10" s="127"/>
      <c r="B10" s="128" t="s">
        <v>159</v>
      </c>
      <c r="C10" s="208" t="s">
        <v>103</v>
      </c>
      <c r="D10" s="190"/>
      <c r="E10" s="190"/>
      <c r="F10" s="190"/>
    </row>
    <row r="11" spans="1:6" s="49" customFormat="1" ht="12" customHeight="1">
      <c r="A11" s="127"/>
      <c r="B11" s="128" t="s">
        <v>160</v>
      </c>
      <c r="C11" s="209" t="s">
        <v>132</v>
      </c>
      <c r="D11" s="190"/>
      <c r="E11" s="190"/>
      <c r="F11" s="190"/>
    </row>
    <row r="12" spans="1:6" s="49" customFormat="1" ht="12" customHeight="1">
      <c r="A12" s="127"/>
      <c r="B12" s="128" t="s">
        <v>161</v>
      </c>
      <c r="C12" s="209" t="s">
        <v>188</v>
      </c>
      <c r="D12" s="190"/>
      <c r="E12" s="190"/>
      <c r="F12" s="190"/>
    </row>
    <row r="13" spans="1:6" s="49" customFormat="1" ht="12" customHeight="1" thickBot="1">
      <c r="A13" s="127"/>
      <c r="B13" s="128" t="s">
        <v>162</v>
      </c>
      <c r="C13" s="210" t="s">
        <v>189</v>
      </c>
      <c r="D13" s="190"/>
      <c r="E13" s="190"/>
      <c r="F13" s="190"/>
    </row>
    <row r="14" spans="1:6" s="48" customFormat="1" ht="12" customHeight="1" thickBot="1">
      <c r="A14" s="106" t="s">
        <v>63</v>
      </c>
      <c r="B14" s="125"/>
      <c r="C14" s="207" t="s">
        <v>190</v>
      </c>
      <c r="D14" s="192">
        <f>SUM(D15:D22)</f>
        <v>0</v>
      </c>
      <c r="E14" s="192"/>
      <c r="F14" s="192"/>
    </row>
    <row r="15" spans="1:6" s="48" customFormat="1" ht="12" customHeight="1">
      <c r="A15" s="129"/>
      <c r="B15" s="128" t="s">
        <v>133</v>
      </c>
      <c r="C15" s="208" t="s">
        <v>195</v>
      </c>
      <c r="D15" s="223"/>
      <c r="E15" s="223"/>
      <c r="F15" s="223"/>
    </row>
    <row r="16" spans="1:6" s="48" customFormat="1" ht="12" customHeight="1">
      <c r="A16" s="127"/>
      <c r="B16" s="128" t="s">
        <v>134</v>
      </c>
      <c r="C16" s="209" t="s">
        <v>196</v>
      </c>
      <c r="D16" s="190"/>
      <c r="E16" s="190"/>
      <c r="F16" s="190"/>
    </row>
    <row r="17" spans="1:6" s="48" customFormat="1" ht="12" customHeight="1">
      <c r="A17" s="127"/>
      <c r="B17" s="128" t="s">
        <v>135</v>
      </c>
      <c r="C17" s="209" t="s">
        <v>197</v>
      </c>
      <c r="D17" s="190"/>
      <c r="E17" s="190"/>
      <c r="F17" s="190"/>
    </row>
    <row r="18" spans="1:6" s="48" customFormat="1" ht="12" customHeight="1">
      <c r="A18" s="127"/>
      <c r="B18" s="128" t="s">
        <v>136</v>
      </c>
      <c r="C18" s="209" t="s">
        <v>198</v>
      </c>
      <c r="D18" s="190"/>
      <c r="E18" s="190"/>
      <c r="F18" s="190"/>
    </row>
    <row r="19" spans="1:6" s="48" customFormat="1" ht="12" customHeight="1">
      <c r="A19" s="127"/>
      <c r="B19" s="128" t="s">
        <v>191</v>
      </c>
      <c r="C19" s="209" t="s">
        <v>199</v>
      </c>
      <c r="D19" s="190"/>
      <c r="E19" s="190"/>
      <c r="F19" s="190"/>
    </row>
    <row r="20" spans="1:6" s="48" customFormat="1" ht="12" customHeight="1">
      <c r="A20" s="130"/>
      <c r="B20" s="128" t="s">
        <v>192</v>
      </c>
      <c r="C20" s="209" t="s">
        <v>276</v>
      </c>
      <c r="D20" s="224"/>
      <c r="E20" s="224"/>
      <c r="F20" s="224"/>
    </row>
    <row r="21" spans="1:6" s="49" customFormat="1" ht="12" customHeight="1">
      <c r="A21" s="127"/>
      <c r="B21" s="128" t="s">
        <v>193</v>
      </c>
      <c r="C21" s="209" t="s">
        <v>201</v>
      </c>
      <c r="D21" s="190"/>
      <c r="E21" s="190"/>
      <c r="F21" s="190"/>
    </row>
    <row r="22" spans="1:6" s="49" customFormat="1" ht="12" customHeight="1" thickBot="1">
      <c r="A22" s="131"/>
      <c r="B22" s="132" t="s">
        <v>194</v>
      </c>
      <c r="C22" s="210" t="s">
        <v>202</v>
      </c>
      <c r="D22" s="191"/>
      <c r="E22" s="191"/>
      <c r="F22" s="191"/>
    </row>
    <row r="23" spans="1:6" s="49" customFormat="1" ht="12" customHeight="1" thickBot="1">
      <c r="A23" s="106" t="s">
        <v>64</v>
      </c>
      <c r="B23" s="133"/>
      <c r="C23" s="207" t="s">
        <v>277</v>
      </c>
      <c r="D23" s="193"/>
      <c r="E23" s="193"/>
      <c r="F23" s="193"/>
    </row>
    <row r="24" spans="1:6" s="48" customFormat="1" ht="12" customHeight="1" thickBot="1">
      <c r="A24" s="106" t="s">
        <v>65</v>
      </c>
      <c r="B24" s="125"/>
      <c r="C24" s="207" t="s">
        <v>4</v>
      </c>
      <c r="D24" s="192">
        <f>D25</f>
        <v>0</v>
      </c>
      <c r="E24" s="192"/>
      <c r="F24" s="192"/>
    </row>
    <row r="25" spans="1:6" s="49" customFormat="1" ht="12" customHeight="1">
      <c r="A25" s="127"/>
      <c r="B25" s="128" t="s">
        <v>137</v>
      </c>
      <c r="C25" s="208" t="s">
        <v>5</v>
      </c>
      <c r="D25" s="44"/>
      <c r="E25" s="44"/>
      <c r="F25" s="44"/>
    </row>
    <row r="26" spans="1:6" s="49" customFormat="1" ht="12" customHeight="1">
      <c r="A26" s="127"/>
      <c r="B26" s="128" t="s">
        <v>138</v>
      </c>
      <c r="C26" s="209" t="s">
        <v>212</v>
      </c>
      <c r="D26" s="44"/>
      <c r="E26" s="44"/>
      <c r="F26" s="44"/>
    </row>
    <row r="27" spans="1:6" s="49" customFormat="1" ht="12" customHeight="1">
      <c r="A27" s="127"/>
      <c r="B27" s="128" t="s">
        <v>139</v>
      </c>
      <c r="C27" s="209" t="s">
        <v>142</v>
      </c>
      <c r="D27" s="44"/>
      <c r="E27" s="44"/>
      <c r="F27" s="44"/>
    </row>
    <row r="28" spans="1:6" s="49" customFormat="1" ht="12" customHeight="1">
      <c r="A28" s="127"/>
      <c r="B28" s="128" t="s">
        <v>205</v>
      </c>
      <c r="C28" s="209" t="s">
        <v>213</v>
      </c>
      <c r="D28" s="44"/>
      <c r="E28" s="44"/>
      <c r="F28" s="44"/>
    </row>
    <row r="29" spans="1:6" s="49" customFormat="1" ht="12" customHeight="1">
      <c r="A29" s="127"/>
      <c r="B29" s="128" t="s">
        <v>206</v>
      </c>
      <c r="C29" s="209" t="s">
        <v>214</v>
      </c>
      <c r="D29" s="44"/>
      <c r="E29" s="44"/>
      <c r="F29" s="44"/>
    </row>
    <row r="30" spans="1:6" s="49" customFormat="1" ht="12" customHeight="1">
      <c r="A30" s="127"/>
      <c r="B30" s="128" t="s">
        <v>207</v>
      </c>
      <c r="C30" s="209" t="s">
        <v>215</v>
      </c>
      <c r="D30" s="44"/>
      <c r="E30" s="44"/>
      <c r="F30" s="44"/>
    </row>
    <row r="31" spans="1:6" s="49" customFormat="1" ht="12" customHeight="1">
      <c r="A31" s="127"/>
      <c r="B31" s="128" t="s">
        <v>208</v>
      </c>
      <c r="C31" s="209" t="s">
        <v>278</v>
      </c>
      <c r="D31" s="44"/>
      <c r="E31" s="44"/>
      <c r="F31" s="44"/>
    </row>
    <row r="32" spans="1:6" s="49" customFormat="1" ht="12" customHeight="1" thickBot="1">
      <c r="A32" s="131"/>
      <c r="B32" s="132" t="s">
        <v>209</v>
      </c>
      <c r="C32" s="211" t="s">
        <v>250</v>
      </c>
      <c r="D32" s="225"/>
      <c r="E32" s="225"/>
      <c r="F32" s="225"/>
    </row>
    <row r="33" spans="1:6" s="49" customFormat="1" ht="12" customHeight="1" thickBot="1">
      <c r="A33" s="111" t="s">
        <v>66</v>
      </c>
      <c r="B33" s="78"/>
      <c r="C33" s="186" t="s">
        <v>352</v>
      </c>
      <c r="D33" s="192">
        <f>+D34+D40</f>
        <v>0</v>
      </c>
      <c r="E33" s="192"/>
      <c r="F33" s="192"/>
    </row>
    <row r="34" spans="1:6" s="49" customFormat="1" ht="12" customHeight="1">
      <c r="A34" s="129"/>
      <c r="B34" s="84" t="s">
        <v>140</v>
      </c>
      <c r="C34" s="260" t="s">
        <v>343</v>
      </c>
      <c r="D34" s="243">
        <f>SUM(D35:D39)</f>
        <v>0</v>
      </c>
      <c r="E34" s="243"/>
      <c r="F34" s="243"/>
    </row>
    <row r="35" spans="1:6" s="49" customFormat="1" ht="12" customHeight="1">
      <c r="A35" s="127"/>
      <c r="B35" s="81" t="s">
        <v>143</v>
      </c>
      <c r="C35" s="209" t="s">
        <v>279</v>
      </c>
      <c r="D35" s="190"/>
      <c r="E35" s="190"/>
      <c r="F35" s="190"/>
    </row>
    <row r="36" spans="1:6" s="49" customFormat="1" ht="12" customHeight="1">
      <c r="A36" s="127"/>
      <c r="B36" s="81" t="s">
        <v>144</v>
      </c>
      <c r="C36" s="209" t="s">
        <v>280</v>
      </c>
      <c r="D36" s="190"/>
      <c r="E36" s="190"/>
      <c r="F36" s="190"/>
    </row>
    <row r="37" spans="1:6" s="49" customFormat="1" ht="12" customHeight="1">
      <c r="A37" s="127"/>
      <c r="B37" s="81" t="s">
        <v>145</v>
      </c>
      <c r="C37" s="209" t="s">
        <v>281</v>
      </c>
      <c r="D37" s="190"/>
      <c r="E37" s="190"/>
      <c r="F37" s="190"/>
    </row>
    <row r="38" spans="1:6" s="49" customFormat="1" ht="12" customHeight="1">
      <c r="A38" s="127"/>
      <c r="B38" s="81" t="s">
        <v>146</v>
      </c>
      <c r="C38" s="209" t="s">
        <v>282</v>
      </c>
      <c r="D38" s="190"/>
      <c r="E38" s="190"/>
      <c r="F38" s="190"/>
    </row>
    <row r="39" spans="1:6" s="49" customFormat="1" ht="12" customHeight="1">
      <c r="A39" s="127"/>
      <c r="B39" s="81" t="s">
        <v>217</v>
      </c>
      <c r="C39" s="209" t="s">
        <v>344</v>
      </c>
      <c r="D39" s="190"/>
      <c r="E39" s="190"/>
      <c r="F39" s="190"/>
    </row>
    <row r="40" spans="1:6" s="49" customFormat="1" ht="12" customHeight="1">
      <c r="A40" s="127"/>
      <c r="B40" s="81" t="s">
        <v>141</v>
      </c>
      <c r="C40" s="212" t="s">
        <v>345</v>
      </c>
      <c r="D40" s="242">
        <f>SUM(D41:D45)</f>
        <v>0</v>
      </c>
      <c r="E40" s="242"/>
      <c r="F40" s="242"/>
    </row>
    <row r="41" spans="1:6" s="49" customFormat="1" ht="12" customHeight="1">
      <c r="A41" s="127"/>
      <c r="B41" s="81" t="s">
        <v>149</v>
      </c>
      <c r="C41" s="209" t="s">
        <v>279</v>
      </c>
      <c r="D41" s="190"/>
      <c r="E41" s="190"/>
      <c r="F41" s="190"/>
    </row>
    <row r="42" spans="1:6" s="49" customFormat="1" ht="12" customHeight="1">
      <c r="A42" s="127"/>
      <c r="B42" s="81" t="s">
        <v>150</v>
      </c>
      <c r="C42" s="209" t="s">
        <v>280</v>
      </c>
      <c r="D42" s="190"/>
      <c r="E42" s="190"/>
      <c r="F42" s="190"/>
    </row>
    <row r="43" spans="1:6" s="49" customFormat="1" ht="12" customHeight="1">
      <c r="A43" s="127"/>
      <c r="B43" s="81" t="s">
        <v>151</v>
      </c>
      <c r="C43" s="209" t="s">
        <v>281</v>
      </c>
      <c r="D43" s="190"/>
      <c r="E43" s="190"/>
      <c r="F43" s="190"/>
    </row>
    <row r="44" spans="1:6" s="49" customFormat="1" ht="12" customHeight="1">
      <c r="A44" s="127"/>
      <c r="B44" s="81" t="s">
        <v>152</v>
      </c>
      <c r="C44" s="209" t="s">
        <v>282</v>
      </c>
      <c r="D44" s="190"/>
      <c r="E44" s="190"/>
      <c r="F44" s="190"/>
    </row>
    <row r="45" spans="1:6" s="49" customFormat="1" ht="12" customHeight="1" thickBot="1">
      <c r="A45" s="134"/>
      <c r="B45" s="85" t="s">
        <v>218</v>
      </c>
      <c r="C45" s="210" t="s">
        <v>346</v>
      </c>
      <c r="D45" s="226"/>
      <c r="E45" s="226"/>
      <c r="F45" s="226"/>
    </row>
    <row r="46" spans="1:6" s="48" customFormat="1" ht="12" customHeight="1" thickBot="1">
      <c r="A46" s="111" t="s">
        <v>67</v>
      </c>
      <c r="B46" s="125"/>
      <c r="C46" s="207" t="s">
        <v>283</v>
      </c>
      <c r="D46" s="192">
        <f>+D47+D48</f>
        <v>0</v>
      </c>
      <c r="E46" s="192"/>
      <c r="F46" s="192"/>
    </row>
    <row r="47" spans="1:6" s="49" customFormat="1" ht="12" customHeight="1">
      <c r="A47" s="127"/>
      <c r="B47" s="81" t="s">
        <v>147</v>
      </c>
      <c r="C47" s="208" t="s">
        <v>180</v>
      </c>
      <c r="D47" s="190"/>
      <c r="E47" s="190"/>
      <c r="F47" s="190"/>
    </row>
    <row r="48" spans="1:6" s="49" customFormat="1" ht="12" customHeight="1" thickBot="1">
      <c r="A48" s="127"/>
      <c r="B48" s="81" t="s">
        <v>148</v>
      </c>
      <c r="C48" s="210" t="s">
        <v>7</v>
      </c>
      <c r="D48" s="190"/>
      <c r="E48" s="190"/>
      <c r="F48" s="190"/>
    </row>
    <row r="49" spans="1:6" s="49" customFormat="1" ht="12" customHeight="1" thickBot="1">
      <c r="A49" s="106" t="s">
        <v>68</v>
      </c>
      <c r="B49" s="125"/>
      <c r="C49" s="207" t="s">
        <v>6</v>
      </c>
      <c r="D49" s="192">
        <f>+D50+D51+D53+D52</f>
        <v>0</v>
      </c>
      <c r="E49" s="192"/>
      <c r="F49" s="192"/>
    </row>
    <row r="50" spans="1:6" s="49" customFormat="1" ht="12" customHeight="1">
      <c r="A50" s="135"/>
      <c r="B50" s="81" t="s">
        <v>222</v>
      </c>
      <c r="C50" s="208" t="s">
        <v>220</v>
      </c>
      <c r="D50" s="189"/>
      <c r="E50" s="189"/>
      <c r="F50" s="189"/>
    </row>
    <row r="51" spans="1:6" s="49" customFormat="1" ht="12" customHeight="1">
      <c r="A51" s="135"/>
      <c r="B51" s="81" t="s">
        <v>223</v>
      </c>
      <c r="C51" s="209" t="s">
        <v>221</v>
      </c>
      <c r="D51" s="189"/>
      <c r="E51" s="189"/>
      <c r="F51" s="189"/>
    </row>
    <row r="52" spans="1:6" s="49" customFormat="1" ht="12" customHeight="1">
      <c r="A52" s="135"/>
      <c r="B52" s="81" t="s">
        <v>332</v>
      </c>
      <c r="C52" s="211" t="s">
        <v>357</v>
      </c>
      <c r="D52" s="189"/>
      <c r="E52" s="189"/>
      <c r="F52" s="189"/>
    </row>
    <row r="53" spans="1:6" s="49" customFormat="1" ht="12" customHeight="1" thickBot="1">
      <c r="A53" s="127"/>
      <c r="B53" s="81" t="s">
        <v>356</v>
      </c>
      <c r="C53" s="211" t="s">
        <v>285</v>
      </c>
      <c r="D53" s="190"/>
      <c r="E53" s="190"/>
      <c r="F53" s="190"/>
    </row>
    <row r="54" spans="1:6" s="49" customFormat="1" ht="12" customHeight="1" thickBot="1">
      <c r="A54" s="111" t="s">
        <v>69</v>
      </c>
      <c r="B54" s="136"/>
      <c r="C54" s="186" t="s">
        <v>286</v>
      </c>
      <c r="D54" s="227"/>
      <c r="E54" s="227"/>
      <c r="F54" s="227"/>
    </row>
    <row r="55" spans="1:6" s="48" customFormat="1" ht="12" customHeight="1" thickBot="1">
      <c r="A55" s="137" t="s">
        <v>70</v>
      </c>
      <c r="B55" s="138"/>
      <c r="C55" s="186" t="s">
        <v>353</v>
      </c>
      <c r="D55" s="228">
        <f>+D9+D14+D23+D24+D33+D46+D49+D54</f>
        <v>0</v>
      </c>
      <c r="E55" s="228"/>
      <c r="F55" s="228"/>
    </row>
    <row r="56" spans="1:6" s="48" customFormat="1" ht="12" customHeight="1" thickBot="1">
      <c r="A56" s="106" t="s">
        <v>71</v>
      </c>
      <c r="B56" s="86"/>
      <c r="C56" s="186" t="s">
        <v>288</v>
      </c>
      <c r="D56" s="229">
        <f>+D57+D58</f>
        <v>0</v>
      </c>
      <c r="E56" s="229"/>
      <c r="F56" s="229"/>
    </row>
    <row r="57" spans="1:6" s="48" customFormat="1" ht="12" customHeight="1">
      <c r="A57" s="129"/>
      <c r="B57" s="84" t="s">
        <v>182</v>
      </c>
      <c r="C57" s="261" t="s">
        <v>8</v>
      </c>
      <c r="D57" s="230"/>
      <c r="E57" s="230"/>
      <c r="F57" s="230"/>
    </row>
    <row r="58" spans="1:6" s="48" customFormat="1" ht="12" customHeight="1" thickBot="1">
      <c r="A58" s="134"/>
      <c r="B58" s="85" t="s">
        <v>183</v>
      </c>
      <c r="C58" s="262" t="s">
        <v>9</v>
      </c>
      <c r="D58" s="45"/>
      <c r="E58" s="45"/>
      <c r="F58" s="45"/>
    </row>
    <row r="59" spans="1:6" s="49" customFormat="1" ht="12" customHeight="1" thickBot="1">
      <c r="A59" s="139" t="s">
        <v>72</v>
      </c>
      <c r="B59" s="263"/>
      <c r="C59" s="264" t="s">
        <v>10</v>
      </c>
      <c r="D59" s="192">
        <f>+D55+D56</f>
        <v>0</v>
      </c>
      <c r="E59" s="192"/>
      <c r="F59" s="372"/>
    </row>
    <row r="60" spans="1:6" s="49" customFormat="1" ht="15" customHeight="1">
      <c r="A60" s="142"/>
      <c r="B60" s="142"/>
      <c r="C60" s="143"/>
      <c r="D60" s="231"/>
      <c r="E60" s="231"/>
      <c r="F60" s="290"/>
    </row>
    <row r="61" spans="1:6" ht="13.5" thickBot="1">
      <c r="A61" s="144"/>
      <c r="B61" s="145"/>
      <c r="C61" s="145"/>
      <c r="D61" s="232"/>
      <c r="E61" s="232"/>
      <c r="F61" s="231"/>
    </row>
    <row r="62" spans="1:6" s="41" customFormat="1" ht="16.5" customHeight="1" thickBot="1">
      <c r="A62" s="146"/>
      <c r="B62" s="147"/>
      <c r="C62" s="148" t="s">
        <v>105</v>
      </c>
      <c r="D62" s="233"/>
      <c r="E62" s="389"/>
      <c r="F62" s="374"/>
    </row>
    <row r="63" spans="1:6" s="50" customFormat="1" ht="12" customHeight="1" thickBot="1">
      <c r="A63" s="111" t="s">
        <v>61</v>
      </c>
      <c r="B63" s="14"/>
      <c r="C63" s="78" t="s">
        <v>29</v>
      </c>
      <c r="D63" s="192">
        <f>SUM(D64:D69)</f>
        <v>2850</v>
      </c>
      <c r="E63" s="291">
        <v>2850</v>
      </c>
      <c r="F63" s="379">
        <v>3724</v>
      </c>
    </row>
    <row r="64" spans="1:6" ht="12" customHeight="1">
      <c r="A64" s="149"/>
      <c r="B64" s="83" t="s">
        <v>153</v>
      </c>
      <c r="C64" s="198" t="s">
        <v>92</v>
      </c>
      <c r="D64" s="234"/>
      <c r="E64" s="498"/>
      <c r="F64" s="403"/>
    </row>
    <row r="65" spans="1:6" ht="12" customHeight="1">
      <c r="A65" s="150"/>
      <c r="B65" s="81" t="s">
        <v>154</v>
      </c>
      <c r="C65" s="199" t="s">
        <v>226</v>
      </c>
      <c r="D65" s="235"/>
      <c r="E65" s="288"/>
      <c r="F65" s="375"/>
    </row>
    <row r="66" spans="1:6" ht="12" customHeight="1">
      <c r="A66" s="150"/>
      <c r="B66" s="81" t="s">
        <v>155</v>
      </c>
      <c r="C66" s="199" t="s">
        <v>179</v>
      </c>
      <c r="D66" s="236"/>
      <c r="E66" s="499"/>
      <c r="F66" s="43"/>
    </row>
    <row r="67" spans="1:6" ht="12" customHeight="1">
      <c r="A67" s="150"/>
      <c r="B67" s="81" t="s">
        <v>156</v>
      </c>
      <c r="C67" s="199" t="s">
        <v>400</v>
      </c>
      <c r="D67" s="236"/>
      <c r="E67" s="499"/>
      <c r="F67" s="375"/>
    </row>
    <row r="68" spans="1:6" ht="12" customHeight="1">
      <c r="A68" s="150"/>
      <c r="B68" s="81" t="s">
        <v>181</v>
      </c>
      <c r="C68" s="199" t="s">
        <v>227</v>
      </c>
      <c r="D68" s="236"/>
      <c r="E68" s="499"/>
      <c r="F68" s="375"/>
    </row>
    <row r="69" spans="1:6" ht="12" customHeight="1">
      <c r="A69" s="150"/>
      <c r="B69" s="81" t="s">
        <v>391</v>
      </c>
      <c r="C69" s="199" t="s">
        <v>228</v>
      </c>
      <c r="D69" s="236">
        <v>2850</v>
      </c>
      <c r="E69" s="499">
        <v>2850</v>
      </c>
      <c r="F69" s="375">
        <v>3724</v>
      </c>
    </row>
    <row r="70" spans="1:6" ht="12" customHeight="1">
      <c r="A70" s="150"/>
      <c r="B70" s="81" t="s">
        <v>401</v>
      </c>
      <c r="C70" s="199" t="s">
        <v>360</v>
      </c>
      <c r="D70" s="235"/>
      <c r="E70" s="288"/>
      <c r="F70" s="375"/>
    </row>
    <row r="71" spans="1:6" ht="12" customHeight="1">
      <c r="A71" s="150"/>
      <c r="B71" s="81" t="s">
        <v>402</v>
      </c>
      <c r="C71" s="200" t="s">
        <v>11</v>
      </c>
      <c r="D71" s="236"/>
      <c r="E71" s="499"/>
      <c r="F71" s="43"/>
    </row>
    <row r="72" spans="1:6" ht="12" customHeight="1">
      <c r="A72" s="150"/>
      <c r="B72" s="81" t="s">
        <v>403</v>
      </c>
      <c r="C72" s="213" t="s">
        <v>354</v>
      </c>
      <c r="D72" s="236"/>
      <c r="E72" s="499"/>
      <c r="F72" s="375"/>
    </row>
    <row r="73" spans="1:6" ht="12" customHeight="1">
      <c r="A73" s="150"/>
      <c r="B73" s="81" t="s">
        <v>404</v>
      </c>
      <c r="C73" s="213" t="s">
        <v>12</v>
      </c>
      <c r="D73" s="236">
        <v>2850</v>
      </c>
      <c r="E73" s="499">
        <v>2850</v>
      </c>
      <c r="F73" s="375">
        <v>3724</v>
      </c>
    </row>
    <row r="74" spans="1:6" ht="12" customHeight="1">
      <c r="A74" s="150"/>
      <c r="B74" s="81" t="s">
        <v>405</v>
      </c>
      <c r="C74" s="213" t="s">
        <v>355</v>
      </c>
      <c r="D74" s="236"/>
      <c r="E74" s="499"/>
      <c r="F74" s="375"/>
    </row>
    <row r="75" spans="1:6" ht="12" customHeight="1">
      <c r="A75" s="150"/>
      <c r="B75" s="81" t="s">
        <v>406</v>
      </c>
      <c r="C75" s="201" t="s">
        <v>13</v>
      </c>
      <c r="D75" s="236"/>
      <c r="E75" s="499"/>
      <c r="F75" s="375"/>
    </row>
    <row r="76" spans="1:6" ht="12" customHeight="1">
      <c r="A76" s="150"/>
      <c r="B76" s="81" t="s">
        <v>407</v>
      </c>
      <c r="C76" s="202" t="s">
        <v>14</v>
      </c>
      <c r="D76" s="236"/>
      <c r="E76" s="499"/>
      <c r="F76" s="375"/>
    </row>
    <row r="77" spans="1:6" ht="12" customHeight="1" thickBot="1">
      <c r="A77" s="151"/>
      <c r="B77" s="81" t="s">
        <v>408</v>
      </c>
      <c r="C77" s="203" t="s">
        <v>15</v>
      </c>
      <c r="D77" s="237"/>
      <c r="E77" s="500"/>
      <c r="F77" s="376"/>
    </row>
    <row r="78" spans="1:6" ht="12" customHeight="1" thickBot="1">
      <c r="A78" s="111" t="s">
        <v>62</v>
      </c>
      <c r="B78" s="14"/>
      <c r="C78" s="204" t="s">
        <v>409</v>
      </c>
      <c r="D78" s="229">
        <f>SUM(D79:D81)</f>
        <v>0</v>
      </c>
      <c r="E78" s="292">
        <v>0</v>
      </c>
      <c r="F78" s="377"/>
    </row>
    <row r="79" spans="1:6" s="50" customFormat="1" ht="12" customHeight="1">
      <c r="A79" s="196"/>
      <c r="B79" s="84" t="s">
        <v>159</v>
      </c>
      <c r="C79" s="261" t="s">
        <v>16</v>
      </c>
      <c r="D79" s="280"/>
      <c r="E79" s="488"/>
      <c r="F79" s="381"/>
    </row>
    <row r="80" spans="1:6" ht="12" customHeight="1">
      <c r="A80" s="150"/>
      <c r="B80" s="81" t="s">
        <v>160</v>
      </c>
      <c r="C80" s="209" t="s">
        <v>230</v>
      </c>
      <c r="D80" s="235"/>
      <c r="E80" s="288"/>
      <c r="F80" s="43"/>
    </row>
    <row r="81" spans="1:11" ht="12" customHeight="1">
      <c r="A81" s="150"/>
      <c r="B81" s="81" t="s">
        <v>161</v>
      </c>
      <c r="C81" s="209" t="s">
        <v>313</v>
      </c>
      <c r="D81" s="235">
        <f>SUM(D82:D89)</f>
        <v>0</v>
      </c>
      <c r="E81" s="288">
        <v>0</v>
      </c>
      <c r="F81" s="43"/>
    </row>
    <row r="82" spans="1:11" ht="12" customHeight="1">
      <c r="A82" s="150"/>
      <c r="B82" s="81" t="s">
        <v>162</v>
      </c>
      <c r="C82" s="209" t="s">
        <v>17</v>
      </c>
      <c r="D82" s="235"/>
      <c r="E82" s="288"/>
      <c r="F82" s="43"/>
    </row>
    <row r="83" spans="1:11" ht="12" customHeight="1">
      <c r="A83" s="150"/>
      <c r="B83" s="81" t="s">
        <v>163</v>
      </c>
      <c r="C83" s="213" t="s">
        <v>22</v>
      </c>
      <c r="D83" s="235"/>
      <c r="E83" s="288"/>
      <c r="F83" s="43"/>
    </row>
    <row r="84" spans="1:11" ht="12" customHeight="1">
      <c r="A84" s="150"/>
      <c r="B84" s="81" t="s">
        <v>172</v>
      </c>
      <c r="C84" s="213" t="s">
        <v>21</v>
      </c>
      <c r="D84" s="235"/>
      <c r="E84" s="288"/>
      <c r="F84" s="43"/>
    </row>
    <row r="85" spans="1:11" ht="12" customHeight="1">
      <c r="A85" s="150"/>
      <c r="B85" s="81" t="s">
        <v>174</v>
      </c>
      <c r="C85" s="213" t="s">
        <v>20</v>
      </c>
      <c r="D85" s="235"/>
      <c r="E85" s="288"/>
      <c r="F85" s="43"/>
    </row>
    <row r="86" spans="1:11" s="50" customFormat="1" ht="12" customHeight="1">
      <c r="A86" s="150"/>
      <c r="B86" s="81" t="s">
        <v>231</v>
      </c>
      <c r="C86" s="213" t="s">
        <v>19</v>
      </c>
      <c r="D86" s="235"/>
      <c r="E86" s="288"/>
      <c r="F86" s="43"/>
    </row>
    <row r="87" spans="1:11" ht="18.75" customHeight="1">
      <c r="A87" s="150"/>
      <c r="B87" s="81" t="s">
        <v>232</v>
      </c>
      <c r="C87" s="213" t="s">
        <v>18</v>
      </c>
      <c r="D87" s="235"/>
      <c r="E87" s="288"/>
      <c r="F87" s="43"/>
      <c r="K87" s="161"/>
    </row>
    <row r="88" spans="1:11" ht="21" customHeight="1">
      <c r="A88" s="150"/>
      <c r="B88" s="81" t="s">
        <v>233</v>
      </c>
      <c r="C88" s="383" t="s">
        <v>23</v>
      </c>
      <c r="D88" s="235"/>
      <c r="E88" s="288"/>
      <c r="F88" s="43"/>
    </row>
    <row r="89" spans="1:11" ht="12" customHeight="1" thickBot="1">
      <c r="A89" s="197"/>
      <c r="B89" s="85" t="s">
        <v>361</v>
      </c>
      <c r="C89" s="265" t="s">
        <v>362</v>
      </c>
      <c r="D89" s="235"/>
      <c r="E89" s="489"/>
      <c r="F89" s="289"/>
    </row>
    <row r="90" spans="1:11" ht="12" customHeight="1" thickBot="1">
      <c r="A90" s="111" t="s">
        <v>63</v>
      </c>
      <c r="B90" s="14"/>
      <c r="C90" s="510" t="s">
        <v>24</v>
      </c>
      <c r="D90" s="192">
        <f>+D91+D92</f>
        <v>0</v>
      </c>
      <c r="E90" s="291">
        <v>0</v>
      </c>
      <c r="F90" s="384"/>
    </row>
    <row r="91" spans="1:11" s="50" customFormat="1" ht="12" customHeight="1">
      <c r="A91" s="149"/>
      <c r="B91" s="83" t="s">
        <v>133</v>
      </c>
      <c r="C91" s="509" t="s">
        <v>107</v>
      </c>
      <c r="D91" s="42"/>
      <c r="E91" s="293"/>
      <c r="F91" s="381"/>
    </row>
    <row r="92" spans="1:11" s="50" customFormat="1" ht="12" customHeight="1" thickBot="1">
      <c r="A92" s="151"/>
      <c r="B92" s="87" t="s">
        <v>134</v>
      </c>
      <c r="C92" s="513" t="s">
        <v>108</v>
      </c>
      <c r="D92" s="191"/>
      <c r="E92" s="503"/>
      <c r="F92" s="289"/>
    </row>
    <row r="93" spans="1:11" s="50" customFormat="1" ht="12" customHeight="1" thickBot="1">
      <c r="A93" s="385" t="s">
        <v>64</v>
      </c>
      <c r="B93" s="218"/>
      <c r="C93" s="186" t="s">
        <v>318</v>
      </c>
      <c r="D93" s="193"/>
      <c r="E93" s="438"/>
      <c r="F93" s="377"/>
    </row>
    <row r="94" spans="1:11" s="50" customFormat="1" ht="12" customHeight="1" thickBot="1">
      <c r="A94" s="111" t="s">
        <v>65</v>
      </c>
      <c r="B94" s="97"/>
      <c r="C94" s="266" t="s">
        <v>272</v>
      </c>
      <c r="D94" s="193"/>
      <c r="E94" s="438"/>
      <c r="F94" s="194"/>
    </row>
    <row r="95" spans="1:11" s="50" customFormat="1" ht="12" customHeight="1" thickBot="1">
      <c r="A95" s="111" t="s">
        <v>66</v>
      </c>
      <c r="B95" s="14"/>
      <c r="C95" s="186" t="s">
        <v>25</v>
      </c>
      <c r="D95" s="239">
        <f>+D63+D78+D90+D93+D94</f>
        <v>2850</v>
      </c>
      <c r="E95" s="501">
        <v>2850</v>
      </c>
      <c r="F95" s="194">
        <v>3724</v>
      </c>
    </row>
    <row r="96" spans="1:11" s="50" customFormat="1" ht="12" customHeight="1" thickBot="1">
      <c r="A96" s="111" t="s">
        <v>67</v>
      </c>
      <c r="B96" s="14"/>
      <c r="C96" s="186" t="s">
        <v>28</v>
      </c>
      <c r="D96" s="192">
        <f>+D97+D98</f>
        <v>0</v>
      </c>
      <c r="E96" s="291">
        <v>0</v>
      </c>
      <c r="F96" s="382"/>
    </row>
    <row r="97" spans="1:6" ht="12.75" customHeight="1">
      <c r="A97" s="149"/>
      <c r="B97" s="81" t="s">
        <v>271</v>
      </c>
      <c r="C97" s="261" t="s">
        <v>27</v>
      </c>
      <c r="D97" s="189"/>
      <c r="E97" s="502"/>
      <c r="F97" s="381"/>
    </row>
    <row r="98" spans="1:6" ht="12" customHeight="1" thickBot="1">
      <c r="A98" s="151"/>
      <c r="B98" s="87" t="s">
        <v>148</v>
      </c>
      <c r="C98" s="262" t="s">
        <v>26</v>
      </c>
      <c r="D98" s="191"/>
      <c r="E98" s="503"/>
      <c r="F98" s="376"/>
    </row>
    <row r="99" spans="1:6" ht="15" customHeight="1" thickBot="1">
      <c r="A99" s="111" t="s">
        <v>68</v>
      </c>
      <c r="B99" s="136"/>
      <c r="C99" s="186" t="s">
        <v>273</v>
      </c>
      <c r="D99" s="240">
        <f>+D95+D96</f>
        <v>2850</v>
      </c>
      <c r="E99" s="440">
        <v>2850</v>
      </c>
      <c r="F99" s="194">
        <v>3724</v>
      </c>
    </row>
    <row r="100" spans="1:6" ht="13.5" thickBot="1">
      <c r="A100" s="267"/>
      <c r="B100" s="268"/>
      <c r="C100" s="268"/>
      <c r="D100" s="269"/>
      <c r="E100" s="269"/>
      <c r="F100" s="378"/>
    </row>
    <row r="101" spans="1:6" ht="15" customHeight="1" thickBot="1">
      <c r="A101" s="155" t="s">
        <v>251</v>
      </c>
      <c r="B101" s="156"/>
      <c r="C101" s="157"/>
      <c r="D101" s="77">
        <v>0</v>
      </c>
      <c r="E101" s="441">
        <v>0</v>
      </c>
      <c r="F101" s="379"/>
    </row>
    <row r="102" spans="1:6" ht="14.25" customHeight="1" thickBot="1">
      <c r="A102" s="155" t="s">
        <v>252</v>
      </c>
      <c r="B102" s="156"/>
      <c r="C102" s="157"/>
      <c r="D102" s="77">
        <v>0</v>
      </c>
      <c r="E102" s="441">
        <v>0</v>
      </c>
      <c r="F102" s="380"/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>
  <dimension ref="A1:K102"/>
  <sheetViews>
    <sheetView zoomScale="115" zoomScaleNormal="100" workbookViewId="0">
      <selection activeCell="K14" sqref="K14"/>
    </sheetView>
  </sheetViews>
  <sheetFormatPr defaultRowHeight="12.75"/>
  <cols>
    <col min="1" max="1" width="7.33203125" style="270" customWidth="1"/>
    <col min="2" max="2" width="7.83203125" style="271" customWidth="1"/>
    <col min="3" max="3" width="59.5" style="271" customWidth="1"/>
    <col min="4" max="5" width="11.5" style="272" customWidth="1"/>
    <col min="6" max="6" width="11.33203125" style="3" customWidth="1"/>
    <col min="7" max="16384" width="9.33203125" style="3"/>
  </cols>
  <sheetData>
    <row r="1" spans="1:6" s="1" customFormat="1" ht="16.5" customHeight="1" thickBot="1">
      <c r="A1" s="113"/>
      <c r="B1" s="114"/>
      <c r="C1" s="833" t="s">
        <v>664</v>
      </c>
      <c r="D1" s="160"/>
      <c r="E1" s="160"/>
    </row>
    <row r="2" spans="1:6" s="46" customFormat="1" ht="25.5" customHeight="1">
      <c r="A2" s="856" t="s">
        <v>270</v>
      </c>
      <c r="B2" s="857"/>
      <c r="C2" s="365" t="s">
        <v>398</v>
      </c>
      <c r="D2" s="366"/>
      <c r="E2" s="366"/>
      <c r="F2" s="366" t="s">
        <v>97</v>
      </c>
    </row>
    <row r="3" spans="1:6" s="46" customFormat="1" ht="16.5" thickBot="1">
      <c r="A3" s="300" t="s">
        <v>246</v>
      </c>
      <c r="B3" s="367"/>
      <c r="C3" s="368" t="s">
        <v>434</v>
      </c>
      <c r="D3" s="369"/>
      <c r="E3" s="369"/>
      <c r="F3" s="369">
        <v>25</v>
      </c>
    </row>
    <row r="4" spans="1:6" s="47" customFormat="1" ht="15.95" customHeight="1" thickBot="1">
      <c r="A4" s="370"/>
      <c r="B4" s="370"/>
      <c r="C4" s="370"/>
      <c r="D4" s="311"/>
      <c r="E4" s="311"/>
      <c r="F4" s="311" t="s">
        <v>607</v>
      </c>
    </row>
    <row r="5" spans="1:6" ht="41.25" customHeight="1" thickBot="1">
      <c r="A5" s="860" t="s">
        <v>248</v>
      </c>
      <c r="B5" s="861"/>
      <c r="C5" s="363" t="s">
        <v>99</v>
      </c>
      <c r="D5" s="371" t="s">
        <v>100</v>
      </c>
      <c r="E5" s="303" t="s">
        <v>491</v>
      </c>
      <c r="F5" s="304" t="s">
        <v>492</v>
      </c>
    </row>
    <row r="6" spans="1:6" s="41" customFormat="1" ht="12.95" customHeight="1" thickBot="1">
      <c r="A6" s="106">
        <v>1</v>
      </c>
      <c r="B6" s="107">
        <v>2</v>
      </c>
      <c r="C6" s="107">
        <v>3</v>
      </c>
      <c r="D6" s="108">
        <v>4</v>
      </c>
      <c r="E6" s="108">
        <v>5</v>
      </c>
      <c r="F6" s="108">
        <v>6</v>
      </c>
    </row>
    <row r="7" spans="1:6" s="41" customFormat="1" ht="15.95" customHeight="1" thickBot="1">
      <c r="A7" s="122"/>
      <c r="B7" s="123"/>
      <c r="C7" s="123" t="s">
        <v>101</v>
      </c>
      <c r="D7" s="222"/>
      <c r="E7" s="282"/>
      <c r="F7" s="282"/>
    </row>
    <row r="8" spans="1:6" s="41" customFormat="1" ht="12" customHeight="1" thickBot="1">
      <c r="A8" s="106" t="s">
        <v>61</v>
      </c>
      <c r="B8" s="125"/>
      <c r="C8" s="186" t="s">
        <v>249</v>
      </c>
      <c r="D8" s="192">
        <f>+D9+D14</f>
        <v>0</v>
      </c>
      <c r="E8" s="192"/>
      <c r="F8" s="192"/>
    </row>
    <row r="9" spans="1:6" s="48" customFormat="1" ht="12" customHeight="1" thickBot="1">
      <c r="A9" s="106" t="s">
        <v>62</v>
      </c>
      <c r="B9" s="125"/>
      <c r="C9" s="207" t="s">
        <v>3</v>
      </c>
      <c r="D9" s="192">
        <f>SUM(D10:D13)</f>
        <v>0</v>
      </c>
      <c r="E9" s="192"/>
      <c r="F9" s="192"/>
    </row>
    <row r="10" spans="1:6" s="49" customFormat="1" ht="12" customHeight="1">
      <c r="A10" s="127"/>
      <c r="B10" s="128" t="s">
        <v>159</v>
      </c>
      <c r="C10" s="208" t="s">
        <v>103</v>
      </c>
      <c r="D10" s="190"/>
      <c r="E10" s="190"/>
      <c r="F10" s="190"/>
    </row>
    <row r="11" spans="1:6" s="49" customFormat="1" ht="12" customHeight="1">
      <c r="A11" s="127"/>
      <c r="B11" s="128" t="s">
        <v>160</v>
      </c>
      <c r="C11" s="209" t="s">
        <v>132</v>
      </c>
      <c r="D11" s="190"/>
      <c r="E11" s="190"/>
      <c r="F11" s="190"/>
    </row>
    <row r="12" spans="1:6" s="49" customFormat="1" ht="12" customHeight="1">
      <c r="A12" s="127"/>
      <c r="B12" s="128" t="s">
        <v>161</v>
      </c>
      <c r="C12" s="209" t="s">
        <v>188</v>
      </c>
      <c r="D12" s="190"/>
      <c r="E12" s="190"/>
      <c r="F12" s="190"/>
    </row>
    <row r="13" spans="1:6" s="49" customFormat="1" ht="12" customHeight="1" thickBot="1">
      <c r="A13" s="127"/>
      <c r="B13" s="128" t="s">
        <v>162</v>
      </c>
      <c r="C13" s="210" t="s">
        <v>189</v>
      </c>
      <c r="D13" s="190"/>
      <c r="E13" s="190"/>
      <c r="F13" s="190"/>
    </row>
    <row r="14" spans="1:6" s="48" customFormat="1" ht="12" customHeight="1" thickBot="1">
      <c r="A14" s="106" t="s">
        <v>63</v>
      </c>
      <c r="B14" s="125"/>
      <c r="C14" s="207" t="s">
        <v>190</v>
      </c>
      <c r="D14" s="192">
        <f>SUM(D15:D22)</f>
        <v>0</v>
      </c>
      <c r="E14" s="192"/>
      <c r="F14" s="192"/>
    </row>
    <row r="15" spans="1:6" s="48" customFormat="1" ht="12" customHeight="1">
      <c r="A15" s="129"/>
      <c r="B15" s="128" t="s">
        <v>133</v>
      </c>
      <c r="C15" s="208" t="s">
        <v>195</v>
      </c>
      <c r="D15" s="223"/>
      <c r="E15" s="223"/>
      <c r="F15" s="223"/>
    </row>
    <row r="16" spans="1:6" s="48" customFormat="1" ht="12" customHeight="1">
      <c r="A16" s="127"/>
      <c r="B16" s="128" t="s">
        <v>134</v>
      </c>
      <c r="C16" s="209" t="s">
        <v>196</v>
      </c>
      <c r="D16" s="190"/>
      <c r="E16" s="190"/>
      <c r="F16" s="190"/>
    </row>
    <row r="17" spans="1:6" s="48" customFormat="1" ht="12" customHeight="1">
      <c r="A17" s="127"/>
      <c r="B17" s="128" t="s">
        <v>135</v>
      </c>
      <c r="C17" s="209" t="s">
        <v>197</v>
      </c>
      <c r="D17" s="190"/>
      <c r="E17" s="190"/>
      <c r="F17" s="190"/>
    </row>
    <row r="18" spans="1:6" s="48" customFormat="1" ht="12" customHeight="1">
      <c r="A18" s="127"/>
      <c r="B18" s="128" t="s">
        <v>136</v>
      </c>
      <c r="C18" s="209" t="s">
        <v>198</v>
      </c>
      <c r="D18" s="190"/>
      <c r="E18" s="190"/>
      <c r="F18" s="190"/>
    </row>
    <row r="19" spans="1:6" s="48" customFormat="1" ht="12" customHeight="1">
      <c r="A19" s="127"/>
      <c r="B19" s="128" t="s">
        <v>191</v>
      </c>
      <c r="C19" s="209" t="s">
        <v>199</v>
      </c>
      <c r="D19" s="190"/>
      <c r="E19" s="190"/>
      <c r="F19" s="190"/>
    </row>
    <row r="20" spans="1:6" s="48" customFormat="1" ht="12" customHeight="1">
      <c r="A20" s="130"/>
      <c r="B20" s="128" t="s">
        <v>192</v>
      </c>
      <c r="C20" s="209" t="s">
        <v>276</v>
      </c>
      <c r="D20" s="224"/>
      <c r="E20" s="224"/>
      <c r="F20" s="224"/>
    </row>
    <row r="21" spans="1:6" s="49" customFormat="1" ht="12" customHeight="1">
      <c r="A21" s="127"/>
      <c r="B21" s="128" t="s">
        <v>193</v>
      </c>
      <c r="C21" s="209" t="s">
        <v>201</v>
      </c>
      <c r="D21" s="190"/>
      <c r="E21" s="190"/>
      <c r="F21" s="190"/>
    </row>
    <row r="22" spans="1:6" s="49" customFormat="1" ht="12" customHeight="1" thickBot="1">
      <c r="A22" s="131"/>
      <c r="B22" s="132" t="s">
        <v>194</v>
      </c>
      <c r="C22" s="210" t="s">
        <v>202</v>
      </c>
      <c r="D22" s="191"/>
      <c r="E22" s="191"/>
      <c r="F22" s="191"/>
    </row>
    <row r="23" spans="1:6" s="49" customFormat="1" ht="12" customHeight="1" thickBot="1">
      <c r="A23" s="106" t="s">
        <v>64</v>
      </c>
      <c r="B23" s="133"/>
      <c r="C23" s="207" t="s">
        <v>277</v>
      </c>
      <c r="D23" s="193"/>
      <c r="E23" s="193"/>
      <c r="F23" s="193"/>
    </row>
    <row r="24" spans="1:6" s="48" customFormat="1" ht="12" customHeight="1" thickBot="1">
      <c r="A24" s="106" t="s">
        <v>65</v>
      </c>
      <c r="B24" s="125"/>
      <c r="C24" s="207" t="s">
        <v>4</v>
      </c>
      <c r="D24" s="192">
        <f>D25</f>
        <v>0</v>
      </c>
      <c r="E24" s="192"/>
      <c r="F24" s="192"/>
    </row>
    <row r="25" spans="1:6" s="49" customFormat="1" ht="12" customHeight="1">
      <c r="A25" s="127"/>
      <c r="B25" s="128" t="s">
        <v>137</v>
      </c>
      <c r="C25" s="208" t="s">
        <v>5</v>
      </c>
      <c r="D25" s="44"/>
      <c r="E25" s="44"/>
      <c r="F25" s="44"/>
    </row>
    <row r="26" spans="1:6" s="49" customFormat="1" ht="12" customHeight="1">
      <c r="A26" s="127"/>
      <c r="B26" s="128" t="s">
        <v>138</v>
      </c>
      <c r="C26" s="209" t="s">
        <v>212</v>
      </c>
      <c r="D26" s="44"/>
      <c r="E26" s="44"/>
      <c r="F26" s="44"/>
    </row>
    <row r="27" spans="1:6" s="49" customFormat="1" ht="12" customHeight="1">
      <c r="A27" s="127"/>
      <c r="B27" s="128" t="s">
        <v>139</v>
      </c>
      <c r="C27" s="209" t="s">
        <v>142</v>
      </c>
      <c r="D27" s="44"/>
      <c r="E27" s="44"/>
      <c r="F27" s="44"/>
    </row>
    <row r="28" spans="1:6" s="49" customFormat="1" ht="12" customHeight="1">
      <c r="A28" s="127"/>
      <c r="B28" s="128" t="s">
        <v>205</v>
      </c>
      <c r="C28" s="209" t="s">
        <v>213</v>
      </c>
      <c r="D28" s="44"/>
      <c r="E28" s="44"/>
      <c r="F28" s="44"/>
    </row>
    <row r="29" spans="1:6" s="49" customFormat="1" ht="12" customHeight="1">
      <c r="A29" s="127"/>
      <c r="B29" s="128" t="s">
        <v>206</v>
      </c>
      <c r="C29" s="209" t="s">
        <v>214</v>
      </c>
      <c r="D29" s="44"/>
      <c r="E29" s="44"/>
      <c r="F29" s="44"/>
    </row>
    <row r="30" spans="1:6" s="49" customFormat="1" ht="12" customHeight="1">
      <c r="A30" s="127"/>
      <c r="B30" s="128" t="s">
        <v>207</v>
      </c>
      <c r="C30" s="209" t="s">
        <v>215</v>
      </c>
      <c r="D30" s="44"/>
      <c r="E30" s="44"/>
      <c r="F30" s="44"/>
    </row>
    <row r="31" spans="1:6" s="49" customFormat="1" ht="12" customHeight="1">
      <c r="A31" s="127"/>
      <c r="B31" s="128" t="s">
        <v>208</v>
      </c>
      <c r="C31" s="209" t="s">
        <v>278</v>
      </c>
      <c r="D31" s="44"/>
      <c r="E31" s="44"/>
      <c r="F31" s="44"/>
    </row>
    <row r="32" spans="1:6" s="49" customFormat="1" ht="12" customHeight="1" thickBot="1">
      <c r="A32" s="131"/>
      <c r="B32" s="132" t="s">
        <v>209</v>
      </c>
      <c r="C32" s="211" t="s">
        <v>250</v>
      </c>
      <c r="D32" s="225"/>
      <c r="E32" s="225"/>
      <c r="F32" s="225"/>
    </row>
    <row r="33" spans="1:6" s="49" customFormat="1" ht="12" customHeight="1" thickBot="1">
      <c r="A33" s="111" t="s">
        <v>66</v>
      </c>
      <c r="B33" s="78"/>
      <c r="C33" s="186" t="s">
        <v>352</v>
      </c>
      <c r="D33" s="192">
        <f>+D34+D40</f>
        <v>449</v>
      </c>
      <c r="E33" s="192">
        <v>449</v>
      </c>
      <c r="F33" s="192">
        <v>5142</v>
      </c>
    </row>
    <row r="34" spans="1:6" s="49" customFormat="1" ht="12" customHeight="1">
      <c r="A34" s="129"/>
      <c r="B34" s="84" t="s">
        <v>140</v>
      </c>
      <c r="C34" s="260" t="s">
        <v>343</v>
      </c>
      <c r="D34" s="243">
        <f>SUM(D35:D39)</f>
        <v>449</v>
      </c>
      <c r="E34" s="243">
        <v>449</v>
      </c>
      <c r="F34" s="243">
        <v>5142</v>
      </c>
    </row>
    <row r="35" spans="1:6" s="49" customFormat="1" ht="12" customHeight="1">
      <c r="A35" s="127"/>
      <c r="B35" s="81" t="s">
        <v>143</v>
      </c>
      <c r="C35" s="209" t="s">
        <v>279</v>
      </c>
      <c r="D35" s="190"/>
      <c r="E35" s="190"/>
      <c r="F35" s="190"/>
    </row>
    <row r="36" spans="1:6" s="49" customFormat="1" ht="12" customHeight="1">
      <c r="A36" s="127"/>
      <c r="B36" s="81" t="s">
        <v>144</v>
      </c>
      <c r="C36" s="209" t="s">
        <v>280</v>
      </c>
      <c r="D36" s="190"/>
      <c r="E36" s="190"/>
      <c r="F36" s="190"/>
    </row>
    <row r="37" spans="1:6" s="49" customFormat="1" ht="12" customHeight="1">
      <c r="A37" s="127"/>
      <c r="B37" s="81" t="s">
        <v>145</v>
      </c>
      <c r="C37" s="209" t="s">
        <v>281</v>
      </c>
      <c r="D37" s="190"/>
      <c r="E37" s="190"/>
      <c r="F37" s="190"/>
    </row>
    <row r="38" spans="1:6" s="49" customFormat="1" ht="12" customHeight="1">
      <c r="A38" s="127"/>
      <c r="B38" s="81" t="s">
        <v>146</v>
      </c>
      <c r="C38" s="209" t="s">
        <v>282</v>
      </c>
      <c r="D38" s="190"/>
      <c r="E38" s="190"/>
      <c r="F38" s="190"/>
    </row>
    <row r="39" spans="1:6" s="49" customFormat="1" ht="12" customHeight="1">
      <c r="A39" s="127"/>
      <c r="B39" s="81" t="s">
        <v>217</v>
      </c>
      <c r="C39" s="209" t="s">
        <v>344</v>
      </c>
      <c r="D39" s="190">
        <v>449</v>
      </c>
      <c r="E39" s="190">
        <v>449</v>
      </c>
      <c r="F39" s="190">
        <v>5142</v>
      </c>
    </row>
    <row r="40" spans="1:6" s="49" customFormat="1" ht="12" customHeight="1">
      <c r="A40" s="127"/>
      <c r="B40" s="81" t="s">
        <v>141</v>
      </c>
      <c r="C40" s="212" t="s">
        <v>345</v>
      </c>
      <c r="D40" s="242">
        <f>SUM(D41:D45)</f>
        <v>0</v>
      </c>
      <c r="E40" s="242">
        <v>0</v>
      </c>
      <c r="F40" s="242"/>
    </row>
    <row r="41" spans="1:6" s="49" customFormat="1" ht="12" customHeight="1">
      <c r="A41" s="127"/>
      <c r="B41" s="81" t="s">
        <v>149</v>
      </c>
      <c r="C41" s="209" t="s">
        <v>279</v>
      </c>
      <c r="D41" s="190"/>
      <c r="E41" s="190"/>
      <c r="F41" s="190"/>
    </row>
    <row r="42" spans="1:6" s="49" customFormat="1" ht="12" customHeight="1">
      <c r="A42" s="127"/>
      <c r="B42" s="81" t="s">
        <v>150</v>
      </c>
      <c r="C42" s="209" t="s">
        <v>280</v>
      </c>
      <c r="D42" s="190"/>
      <c r="E42" s="190"/>
      <c r="F42" s="190"/>
    </row>
    <row r="43" spans="1:6" s="49" customFormat="1" ht="12" customHeight="1">
      <c r="A43" s="127"/>
      <c r="B43" s="81" t="s">
        <v>151</v>
      </c>
      <c r="C43" s="209" t="s">
        <v>281</v>
      </c>
      <c r="D43" s="190"/>
      <c r="E43" s="190"/>
      <c r="F43" s="190"/>
    </row>
    <row r="44" spans="1:6" s="49" customFormat="1" ht="12" customHeight="1">
      <c r="A44" s="127"/>
      <c r="B44" s="81" t="s">
        <v>152</v>
      </c>
      <c r="C44" s="209" t="s">
        <v>282</v>
      </c>
      <c r="D44" s="190"/>
      <c r="E44" s="190"/>
      <c r="F44" s="190"/>
    </row>
    <row r="45" spans="1:6" s="49" customFormat="1" ht="12" customHeight="1" thickBot="1">
      <c r="A45" s="134"/>
      <c r="B45" s="85" t="s">
        <v>218</v>
      </c>
      <c r="C45" s="210" t="s">
        <v>346</v>
      </c>
      <c r="D45" s="226"/>
      <c r="E45" s="226"/>
      <c r="F45" s="226"/>
    </row>
    <row r="46" spans="1:6" s="48" customFormat="1" ht="12" customHeight="1" thickBot="1">
      <c r="A46" s="111" t="s">
        <v>67</v>
      </c>
      <c r="B46" s="125"/>
      <c r="C46" s="207" t="s">
        <v>283</v>
      </c>
      <c r="D46" s="192">
        <f>+D47+D48</f>
        <v>0</v>
      </c>
      <c r="E46" s="192">
        <v>0</v>
      </c>
      <c r="F46" s="192"/>
    </row>
    <row r="47" spans="1:6" s="49" customFormat="1" ht="12" customHeight="1">
      <c r="A47" s="127"/>
      <c r="B47" s="81" t="s">
        <v>147</v>
      </c>
      <c r="C47" s="208" t="s">
        <v>180</v>
      </c>
      <c r="D47" s="190"/>
      <c r="E47" s="190"/>
      <c r="F47" s="190"/>
    </row>
    <row r="48" spans="1:6" s="49" customFormat="1" ht="12" customHeight="1" thickBot="1">
      <c r="A48" s="127"/>
      <c r="B48" s="81" t="s">
        <v>148</v>
      </c>
      <c r="C48" s="210" t="s">
        <v>7</v>
      </c>
      <c r="D48" s="190"/>
      <c r="E48" s="190"/>
      <c r="F48" s="190"/>
    </row>
    <row r="49" spans="1:6" s="49" customFormat="1" ht="12" customHeight="1" thickBot="1">
      <c r="A49" s="106" t="s">
        <v>68</v>
      </c>
      <c r="B49" s="125"/>
      <c r="C49" s="207" t="s">
        <v>6</v>
      </c>
      <c r="D49" s="192">
        <f>+D50+D51+D53+D52</f>
        <v>0</v>
      </c>
      <c r="E49" s="192">
        <v>0</v>
      </c>
      <c r="F49" s="192"/>
    </row>
    <row r="50" spans="1:6" s="49" customFormat="1" ht="12" customHeight="1">
      <c r="A50" s="135"/>
      <c r="B50" s="81" t="s">
        <v>222</v>
      </c>
      <c r="C50" s="208" t="s">
        <v>220</v>
      </c>
      <c r="D50" s="189"/>
      <c r="E50" s="189"/>
      <c r="F50" s="189"/>
    </row>
    <row r="51" spans="1:6" s="49" customFormat="1" ht="12" customHeight="1">
      <c r="A51" s="135"/>
      <c r="B51" s="81" t="s">
        <v>223</v>
      </c>
      <c r="C51" s="209" t="s">
        <v>221</v>
      </c>
      <c r="D51" s="189"/>
      <c r="E51" s="189"/>
      <c r="F51" s="189"/>
    </row>
    <row r="52" spans="1:6" s="49" customFormat="1" ht="12" customHeight="1">
      <c r="A52" s="135"/>
      <c r="B52" s="81" t="s">
        <v>332</v>
      </c>
      <c r="C52" s="211" t="s">
        <v>357</v>
      </c>
      <c r="D52" s="189"/>
      <c r="E52" s="189"/>
      <c r="F52" s="189"/>
    </row>
    <row r="53" spans="1:6" s="49" customFormat="1" ht="12" customHeight="1" thickBot="1">
      <c r="A53" s="127"/>
      <c r="B53" s="81" t="s">
        <v>356</v>
      </c>
      <c r="C53" s="211" t="s">
        <v>285</v>
      </c>
      <c r="D53" s="190"/>
      <c r="E53" s="190"/>
      <c r="F53" s="190"/>
    </row>
    <row r="54" spans="1:6" s="49" customFormat="1" ht="12" customHeight="1" thickBot="1">
      <c r="A54" s="111" t="s">
        <v>69</v>
      </c>
      <c r="B54" s="136"/>
      <c r="C54" s="186" t="s">
        <v>286</v>
      </c>
      <c r="D54" s="227"/>
      <c r="E54" s="227"/>
      <c r="F54" s="227"/>
    </row>
    <row r="55" spans="1:6" s="48" customFormat="1" ht="12" customHeight="1" thickBot="1">
      <c r="A55" s="137" t="s">
        <v>70</v>
      </c>
      <c r="B55" s="138"/>
      <c r="C55" s="186" t="s">
        <v>353</v>
      </c>
      <c r="D55" s="228">
        <f>+D9+D14+D23+D24+D33+D46+D49+D54</f>
        <v>449</v>
      </c>
      <c r="E55" s="228">
        <v>449</v>
      </c>
      <c r="F55" s="228">
        <v>5142</v>
      </c>
    </row>
    <row r="56" spans="1:6" s="48" customFormat="1" ht="12" customHeight="1" thickBot="1">
      <c r="A56" s="106" t="s">
        <v>71</v>
      </c>
      <c r="B56" s="86"/>
      <c r="C56" s="186" t="s">
        <v>288</v>
      </c>
      <c r="D56" s="229">
        <f>+D57+D58</f>
        <v>0</v>
      </c>
      <c r="E56" s="229">
        <v>0</v>
      </c>
      <c r="F56" s="229"/>
    </row>
    <row r="57" spans="1:6" s="48" customFormat="1" ht="12" customHeight="1">
      <c r="A57" s="129"/>
      <c r="B57" s="84" t="s">
        <v>182</v>
      </c>
      <c r="C57" s="261" t="s">
        <v>8</v>
      </c>
      <c r="D57" s="230"/>
      <c r="E57" s="230"/>
      <c r="F57" s="230"/>
    </row>
    <row r="58" spans="1:6" s="48" customFormat="1" ht="12" customHeight="1" thickBot="1">
      <c r="A58" s="134"/>
      <c r="B58" s="85" t="s">
        <v>183</v>
      </c>
      <c r="C58" s="262" t="s">
        <v>9</v>
      </c>
      <c r="D58" s="45"/>
      <c r="E58" s="45"/>
      <c r="F58" s="45"/>
    </row>
    <row r="59" spans="1:6" s="49" customFormat="1" ht="12" customHeight="1" thickBot="1">
      <c r="A59" s="139" t="s">
        <v>72</v>
      </c>
      <c r="B59" s="263"/>
      <c r="C59" s="264" t="s">
        <v>10</v>
      </c>
      <c r="D59" s="192">
        <f>+D55+D56</f>
        <v>449</v>
      </c>
      <c r="E59" s="192">
        <v>449</v>
      </c>
      <c r="F59" s="193">
        <v>5142</v>
      </c>
    </row>
    <row r="60" spans="1:6" s="49" customFormat="1" ht="15" customHeight="1">
      <c r="A60" s="142"/>
      <c r="B60" s="142"/>
      <c r="C60" s="143"/>
      <c r="D60" s="231"/>
      <c r="E60" s="231"/>
      <c r="F60" s="290"/>
    </row>
    <row r="61" spans="1:6" ht="13.5" thickBot="1">
      <c r="A61" s="144"/>
      <c r="B61" s="145"/>
      <c r="C61" s="145"/>
      <c r="D61" s="232"/>
      <c r="E61" s="232"/>
      <c r="F61" s="231"/>
    </row>
    <row r="62" spans="1:6" s="41" customFormat="1" ht="16.5" customHeight="1" thickBot="1">
      <c r="A62" s="146"/>
      <c r="B62" s="147"/>
      <c r="C62" s="148" t="s">
        <v>105</v>
      </c>
      <c r="D62" s="233"/>
      <c r="E62" s="389"/>
      <c r="F62" s="374"/>
    </row>
    <row r="63" spans="1:6" s="50" customFormat="1" ht="12" customHeight="1" thickBot="1">
      <c r="A63" s="111" t="s">
        <v>61</v>
      </c>
      <c r="B63" s="14"/>
      <c r="C63" s="78" t="s">
        <v>29</v>
      </c>
      <c r="D63" s="192">
        <f>SUM(D64:D69)</f>
        <v>857</v>
      </c>
      <c r="E63" s="291">
        <v>857</v>
      </c>
      <c r="F63" s="379">
        <v>3985</v>
      </c>
    </row>
    <row r="64" spans="1:6" ht="12" customHeight="1">
      <c r="A64" s="149"/>
      <c r="B64" s="83" t="s">
        <v>153</v>
      </c>
      <c r="C64" s="198" t="s">
        <v>92</v>
      </c>
      <c r="D64" s="234">
        <v>755</v>
      </c>
      <c r="E64" s="498">
        <v>755</v>
      </c>
      <c r="F64" s="524">
        <v>3417</v>
      </c>
    </row>
    <row r="65" spans="1:6" ht="12" customHeight="1">
      <c r="A65" s="150"/>
      <c r="B65" s="81" t="s">
        <v>154</v>
      </c>
      <c r="C65" s="199" t="s">
        <v>226</v>
      </c>
      <c r="D65" s="235">
        <v>102</v>
      </c>
      <c r="E65" s="288">
        <v>102</v>
      </c>
      <c r="F65" s="375">
        <v>563</v>
      </c>
    </row>
    <row r="66" spans="1:6" ht="12" customHeight="1">
      <c r="A66" s="150"/>
      <c r="B66" s="81" t="s">
        <v>155</v>
      </c>
      <c r="C66" s="199" t="s">
        <v>179</v>
      </c>
      <c r="D66" s="236"/>
      <c r="E66" s="499"/>
      <c r="F66" s="43">
        <v>5</v>
      </c>
    </row>
    <row r="67" spans="1:6" ht="12" customHeight="1">
      <c r="A67" s="150"/>
      <c r="B67" s="81" t="s">
        <v>156</v>
      </c>
      <c r="C67" s="199" t="s">
        <v>400</v>
      </c>
      <c r="D67" s="236"/>
      <c r="E67" s="499"/>
      <c r="F67" s="375"/>
    </row>
    <row r="68" spans="1:6" ht="12" customHeight="1">
      <c r="A68" s="150"/>
      <c r="B68" s="81" t="s">
        <v>181</v>
      </c>
      <c r="C68" s="199" t="s">
        <v>227</v>
      </c>
      <c r="D68" s="236"/>
      <c r="E68" s="499"/>
      <c r="F68" s="375"/>
    </row>
    <row r="69" spans="1:6" ht="12" customHeight="1">
      <c r="A69" s="150"/>
      <c r="B69" s="81" t="s">
        <v>391</v>
      </c>
      <c r="C69" s="199" t="s">
        <v>228</v>
      </c>
      <c r="D69" s="236">
        <f>SUM(D71:D77)</f>
        <v>0</v>
      </c>
      <c r="E69" s="499">
        <v>0</v>
      </c>
      <c r="F69" s="375"/>
    </row>
    <row r="70" spans="1:6" ht="12" customHeight="1">
      <c r="A70" s="150"/>
      <c r="B70" s="81" t="s">
        <v>401</v>
      </c>
      <c r="C70" s="199" t="s">
        <v>360</v>
      </c>
      <c r="D70" s="235"/>
      <c r="E70" s="288"/>
      <c r="F70" s="375"/>
    </row>
    <row r="71" spans="1:6" ht="12" customHeight="1">
      <c r="A71" s="150"/>
      <c r="B71" s="81" t="s">
        <v>402</v>
      </c>
      <c r="C71" s="200" t="s">
        <v>11</v>
      </c>
      <c r="D71" s="236"/>
      <c r="E71" s="499"/>
      <c r="F71" s="43"/>
    </row>
    <row r="72" spans="1:6" ht="12" customHeight="1">
      <c r="A72" s="150"/>
      <c r="B72" s="81" t="s">
        <v>403</v>
      </c>
      <c r="C72" s="213" t="s">
        <v>354</v>
      </c>
      <c r="D72" s="236"/>
      <c r="E72" s="499"/>
      <c r="F72" s="375"/>
    </row>
    <row r="73" spans="1:6" ht="12" customHeight="1">
      <c r="A73" s="150"/>
      <c r="B73" s="81" t="s">
        <v>404</v>
      </c>
      <c r="C73" s="213" t="s">
        <v>12</v>
      </c>
      <c r="D73" s="236"/>
      <c r="E73" s="499"/>
      <c r="F73" s="375"/>
    </row>
    <row r="74" spans="1:6" ht="12" customHeight="1">
      <c r="A74" s="150"/>
      <c r="B74" s="81" t="s">
        <v>405</v>
      </c>
      <c r="C74" s="213" t="s">
        <v>355</v>
      </c>
      <c r="D74" s="236"/>
      <c r="E74" s="499"/>
      <c r="F74" s="375"/>
    </row>
    <row r="75" spans="1:6" ht="12" customHeight="1">
      <c r="A75" s="150"/>
      <c r="B75" s="81" t="s">
        <v>406</v>
      </c>
      <c r="C75" s="201" t="s">
        <v>13</v>
      </c>
      <c r="D75" s="236"/>
      <c r="E75" s="499"/>
      <c r="F75" s="375"/>
    </row>
    <row r="76" spans="1:6" ht="12" customHeight="1">
      <c r="A76" s="150"/>
      <c r="B76" s="81" t="s">
        <v>407</v>
      </c>
      <c r="C76" s="202" t="s">
        <v>14</v>
      </c>
      <c r="D76" s="236"/>
      <c r="E76" s="499"/>
      <c r="F76" s="375"/>
    </row>
    <row r="77" spans="1:6" ht="12" customHeight="1" thickBot="1">
      <c r="A77" s="151"/>
      <c r="B77" s="81" t="s">
        <v>408</v>
      </c>
      <c r="C77" s="203" t="s">
        <v>15</v>
      </c>
      <c r="D77" s="237"/>
      <c r="E77" s="500"/>
      <c r="F77" s="376"/>
    </row>
    <row r="78" spans="1:6" ht="12" customHeight="1" thickBot="1">
      <c r="A78" s="111" t="s">
        <v>62</v>
      </c>
      <c r="B78" s="14"/>
      <c r="C78" s="204" t="s">
        <v>409</v>
      </c>
      <c r="D78" s="229">
        <f>SUM(D79:D81)</f>
        <v>0</v>
      </c>
      <c r="E78" s="292">
        <v>0</v>
      </c>
      <c r="F78" s="377"/>
    </row>
    <row r="79" spans="1:6" s="50" customFormat="1" ht="12" customHeight="1">
      <c r="A79" s="196"/>
      <c r="B79" s="84" t="s">
        <v>159</v>
      </c>
      <c r="C79" s="261" t="s">
        <v>16</v>
      </c>
      <c r="D79" s="280"/>
      <c r="E79" s="488"/>
      <c r="F79" s="381"/>
    </row>
    <row r="80" spans="1:6" ht="12" customHeight="1">
      <c r="A80" s="150"/>
      <c r="B80" s="81" t="s">
        <v>160</v>
      </c>
      <c r="C80" s="209" t="s">
        <v>230</v>
      </c>
      <c r="D80" s="235"/>
      <c r="E80" s="288"/>
      <c r="F80" s="43"/>
    </row>
    <row r="81" spans="1:11" ht="12" customHeight="1">
      <c r="A81" s="150"/>
      <c r="B81" s="81" t="s">
        <v>161</v>
      </c>
      <c r="C81" s="209" t="s">
        <v>313</v>
      </c>
      <c r="D81" s="235">
        <f>SUM(D82:D89)</f>
        <v>0</v>
      </c>
      <c r="E81" s="288">
        <v>0</v>
      </c>
      <c r="F81" s="43"/>
    </row>
    <row r="82" spans="1:11" ht="12" customHeight="1">
      <c r="A82" s="150"/>
      <c r="B82" s="81" t="s">
        <v>162</v>
      </c>
      <c r="C82" s="209" t="s">
        <v>17</v>
      </c>
      <c r="D82" s="235"/>
      <c r="E82" s="288"/>
      <c r="F82" s="43"/>
    </row>
    <row r="83" spans="1:11" ht="12" customHeight="1">
      <c r="A83" s="150"/>
      <c r="B83" s="81" t="s">
        <v>163</v>
      </c>
      <c r="C83" s="213" t="s">
        <v>22</v>
      </c>
      <c r="D83" s="235"/>
      <c r="E83" s="288"/>
      <c r="F83" s="43"/>
    </row>
    <row r="84" spans="1:11" ht="12" customHeight="1">
      <c r="A84" s="150"/>
      <c r="B84" s="81" t="s">
        <v>172</v>
      </c>
      <c r="C84" s="213" t="s">
        <v>21</v>
      </c>
      <c r="D84" s="235"/>
      <c r="E84" s="288"/>
      <c r="F84" s="43"/>
    </row>
    <row r="85" spans="1:11" ht="12" customHeight="1">
      <c r="A85" s="150"/>
      <c r="B85" s="81" t="s">
        <v>174</v>
      </c>
      <c r="C85" s="213" t="s">
        <v>20</v>
      </c>
      <c r="D85" s="235"/>
      <c r="E85" s="288"/>
      <c r="F85" s="43"/>
    </row>
    <row r="86" spans="1:11" s="50" customFormat="1" ht="12" customHeight="1">
      <c r="A86" s="150"/>
      <c r="B86" s="81" t="s">
        <v>231</v>
      </c>
      <c r="C86" s="213" t="s">
        <v>19</v>
      </c>
      <c r="D86" s="235"/>
      <c r="E86" s="288"/>
      <c r="F86" s="43"/>
    </row>
    <row r="87" spans="1:11" ht="19.5" customHeight="1">
      <c r="A87" s="150"/>
      <c r="B87" s="81" t="s">
        <v>232</v>
      </c>
      <c r="C87" s="213" t="s">
        <v>18</v>
      </c>
      <c r="D87" s="235"/>
      <c r="E87" s="288"/>
      <c r="F87" s="43"/>
      <c r="K87" s="161"/>
    </row>
    <row r="88" spans="1:11" ht="21" customHeight="1">
      <c r="A88" s="150"/>
      <c r="B88" s="81" t="s">
        <v>233</v>
      </c>
      <c r="C88" s="383" t="s">
        <v>23</v>
      </c>
      <c r="D88" s="235"/>
      <c r="E88" s="288"/>
      <c r="F88" s="43"/>
    </row>
    <row r="89" spans="1:11" ht="12" customHeight="1" thickBot="1">
      <c r="A89" s="197"/>
      <c r="B89" s="85" t="s">
        <v>361</v>
      </c>
      <c r="C89" s="265" t="s">
        <v>362</v>
      </c>
      <c r="D89" s="235"/>
      <c r="E89" s="489"/>
      <c r="F89" s="289"/>
    </row>
    <row r="90" spans="1:11" ht="12" customHeight="1" thickBot="1">
      <c r="A90" s="111" t="s">
        <v>63</v>
      </c>
      <c r="B90" s="14"/>
      <c r="C90" s="510" t="s">
        <v>24</v>
      </c>
      <c r="D90" s="192">
        <f>+D91+D92</f>
        <v>0</v>
      </c>
      <c r="E90" s="291">
        <v>0</v>
      </c>
      <c r="F90" s="384"/>
    </row>
    <row r="91" spans="1:11" s="50" customFormat="1" ht="12" customHeight="1">
      <c r="A91" s="149"/>
      <c r="B91" s="83" t="s">
        <v>133</v>
      </c>
      <c r="C91" s="509" t="s">
        <v>107</v>
      </c>
      <c r="D91" s="42"/>
      <c r="E91" s="293"/>
      <c r="F91" s="381"/>
    </row>
    <row r="92" spans="1:11" s="50" customFormat="1" ht="12" customHeight="1" thickBot="1">
      <c r="A92" s="151"/>
      <c r="B92" s="87" t="s">
        <v>134</v>
      </c>
      <c r="C92" s="513" t="s">
        <v>108</v>
      </c>
      <c r="D92" s="191"/>
      <c r="E92" s="503"/>
      <c r="F92" s="289"/>
    </row>
    <row r="93" spans="1:11" s="50" customFormat="1" ht="12" customHeight="1" thickBot="1">
      <c r="A93" s="385" t="s">
        <v>64</v>
      </c>
      <c r="B93" s="218"/>
      <c r="C93" s="186" t="s">
        <v>318</v>
      </c>
      <c r="D93" s="193"/>
      <c r="E93" s="438"/>
      <c r="F93" s="377"/>
    </row>
    <row r="94" spans="1:11" s="50" customFormat="1" ht="12" customHeight="1" thickBot="1">
      <c r="A94" s="111" t="s">
        <v>65</v>
      </c>
      <c r="B94" s="97"/>
      <c r="C94" s="266" t="s">
        <v>272</v>
      </c>
      <c r="D94" s="193"/>
      <c r="E94" s="438"/>
      <c r="F94" s="194"/>
    </row>
    <row r="95" spans="1:11" s="50" customFormat="1" ht="12" customHeight="1" thickBot="1">
      <c r="A95" s="111" t="s">
        <v>66</v>
      </c>
      <c r="B95" s="14"/>
      <c r="C95" s="186" t="s">
        <v>25</v>
      </c>
      <c r="D95" s="239">
        <f>+D63+D78+D90+D93+D94</f>
        <v>857</v>
      </c>
      <c r="E95" s="501">
        <v>857</v>
      </c>
      <c r="F95" s="194">
        <v>3985</v>
      </c>
    </row>
    <row r="96" spans="1:11" s="50" customFormat="1" ht="12" customHeight="1" thickBot="1">
      <c r="A96" s="111" t="s">
        <v>67</v>
      </c>
      <c r="B96" s="14"/>
      <c r="C96" s="186" t="s">
        <v>28</v>
      </c>
      <c r="D96" s="192">
        <f>+D97+D98</f>
        <v>0</v>
      </c>
      <c r="E96" s="291">
        <v>0</v>
      </c>
      <c r="F96" s="382"/>
    </row>
    <row r="97" spans="1:6" ht="12.75" customHeight="1">
      <c r="A97" s="149"/>
      <c r="B97" s="81" t="s">
        <v>271</v>
      </c>
      <c r="C97" s="261" t="s">
        <v>27</v>
      </c>
      <c r="D97" s="189"/>
      <c r="E97" s="502"/>
      <c r="F97" s="381"/>
    </row>
    <row r="98" spans="1:6" ht="12" customHeight="1" thickBot="1">
      <c r="A98" s="151"/>
      <c r="B98" s="87" t="s">
        <v>148</v>
      </c>
      <c r="C98" s="262" t="s">
        <v>26</v>
      </c>
      <c r="D98" s="191"/>
      <c r="E98" s="503"/>
      <c r="F98" s="376"/>
    </row>
    <row r="99" spans="1:6" ht="15" customHeight="1" thickBot="1">
      <c r="A99" s="111" t="s">
        <v>68</v>
      </c>
      <c r="B99" s="136"/>
      <c r="C99" s="186" t="s">
        <v>273</v>
      </c>
      <c r="D99" s="240">
        <f>+D95+D96</f>
        <v>857</v>
      </c>
      <c r="E99" s="440">
        <v>857</v>
      </c>
      <c r="F99" s="194">
        <v>3985</v>
      </c>
    </row>
    <row r="100" spans="1:6" ht="13.5" thickBot="1">
      <c r="A100" s="267"/>
      <c r="B100" s="268"/>
      <c r="C100" s="268"/>
      <c r="D100" s="269"/>
      <c r="E100" s="269"/>
      <c r="F100" s="378"/>
    </row>
    <row r="101" spans="1:6" ht="15" customHeight="1" thickBot="1">
      <c r="A101" s="155" t="s">
        <v>251</v>
      </c>
      <c r="B101" s="156"/>
      <c r="C101" s="157"/>
      <c r="D101" s="77">
        <v>0</v>
      </c>
      <c r="E101" s="441">
        <v>0</v>
      </c>
      <c r="F101" s="610">
        <v>0</v>
      </c>
    </row>
    <row r="102" spans="1:6" ht="14.25" customHeight="1" thickBot="1">
      <c r="A102" s="155" t="s">
        <v>252</v>
      </c>
      <c r="B102" s="156"/>
      <c r="C102" s="157"/>
      <c r="D102" s="77">
        <v>6</v>
      </c>
      <c r="E102" s="441">
        <v>6</v>
      </c>
      <c r="F102" s="611">
        <v>6</v>
      </c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>
  <dimension ref="A1:K102"/>
  <sheetViews>
    <sheetView zoomScale="115" zoomScaleNormal="100" workbookViewId="0">
      <selection activeCell="C1" sqref="C1"/>
    </sheetView>
  </sheetViews>
  <sheetFormatPr defaultRowHeight="12.75"/>
  <cols>
    <col min="1" max="1" width="5.1640625" style="270" customWidth="1"/>
    <col min="2" max="2" width="5.6640625" style="271" customWidth="1"/>
    <col min="3" max="3" width="55" style="271" customWidth="1"/>
    <col min="4" max="5" width="11.1640625" style="272" customWidth="1"/>
    <col min="6" max="6" width="12.33203125" style="3" customWidth="1"/>
    <col min="7" max="16384" width="9.33203125" style="3"/>
  </cols>
  <sheetData>
    <row r="1" spans="1:6" s="1" customFormat="1" ht="16.5" customHeight="1" thickBot="1">
      <c r="A1" s="113"/>
      <c r="B1" s="114"/>
      <c r="C1" s="833" t="s">
        <v>665</v>
      </c>
      <c r="D1" s="160"/>
      <c r="E1" s="160"/>
    </row>
    <row r="2" spans="1:6" s="46" customFormat="1" ht="25.5" customHeight="1">
      <c r="A2" s="856" t="s">
        <v>270</v>
      </c>
      <c r="B2" s="857"/>
      <c r="C2" s="365" t="s">
        <v>398</v>
      </c>
      <c r="D2" s="366"/>
      <c r="E2" s="366"/>
      <c r="F2" s="366" t="s">
        <v>97</v>
      </c>
    </row>
    <row r="3" spans="1:6" s="46" customFormat="1" ht="16.5" thickBot="1">
      <c r="A3" s="300" t="s">
        <v>246</v>
      </c>
      <c r="B3" s="367"/>
      <c r="C3" s="368" t="s">
        <v>435</v>
      </c>
      <c r="D3" s="369"/>
      <c r="E3" s="369"/>
      <c r="F3" s="369">
        <v>26</v>
      </c>
    </row>
    <row r="4" spans="1:6" s="47" customFormat="1" ht="15.95" customHeight="1" thickBot="1">
      <c r="A4" s="370"/>
      <c r="B4" s="370"/>
      <c r="C4" s="370"/>
      <c r="D4" s="311"/>
      <c r="E4" s="311"/>
      <c r="F4" s="311" t="s">
        <v>607</v>
      </c>
    </row>
    <row r="5" spans="1:6" ht="39" customHeight="1" thickBot="1">
      <c r="A5" s="860" t="s">
        <v>248</v>
      </c>
      <c r="B5" s="861"/>
      <c r="C5" s="363" t="s">
        <v>99</v>
      </c>
      <c r="D5" s="371" t="s">
        <v>100</v>
      </c>
      <c r="E5" s="303" t="s">
        <v>491</v>
      </c>
      <c r="F5" s="304" t="s">
        <v>492</v>
      </c>
    </row>
    <row r="6" spans="1:6" s="41" customFormat="1" ht="12.95" customHeight="1" thickBot="1">
      <c r="A6" s="106">
        <v>1</v>
      </c>
      <c r="B6" s="107">
        <v>2</v>
      </c>
      <c r="C6" s="107">
        <v>3</v>
      </c>
      <c r="D6" s="108">
        <v>4</v>
      </c>
      <c r="E6" s="108">
        <v>5</v>
      </c>
      <c r="F6" s="108">
        <v>6</v>
      </c>
    </row>
    <row r="7" spans="1:6" s="41" customFormat="1" ht="15.95" customHeight="1" thickBot="1">
      <c r="A7" s="122"/>
      <c r="B7" s="123"/>
      <c r="C7" s="123" t="s">
        <v>101</v>
      </c>
      <c r="D7" s="222"/>
      <c r="E7" s="282"/>
      <c r="F7" s="282"/>
    </row>
    <row r="8" spans="1:6" s="41" customFormat="1" ht="12" customHeight="1" thickBot="1">
      <c r="A8" s="106" t="s">
        <v>61</v>
      </c>
      <c r="B8" s="125"/>
      <c r="C8" s="186" t="s">
        <v>249</v>
      </c>
      <c r="D8" s="192">
        <f>+D9+D14</f>
        <v>0</v>
      </c>
      <c r="E8" s="192"/>
      <c r="F8" s="192"/>
    </row>
    <row r="9" spans="1:6" s="48" customFormat="1" ht="12" customHeight="1" thickBot="1">
      <c r="A9" s="106" t="s">
        <v>62</v>
      </c>
      <c r="B9" s="125"/>
      <c r="C9" s="207" t="s">
        <v>3</v>
      </c>
      <c r="D9" s="192">
        <f>SUM(D10:D13)</f>
        <v>0</v>
      </c>
      <c r="E9" s="192"/>
      <c r="F9" s="192"/>
    </row>
    <row r="10" spans="1:6" s="49" customFormat="1" ht="12" customHeight="1">
      <c r="A10" s="127"/>
      <c r="B10" s="128" t="s">
        <v>159</v>
      </c>
      <c r="C10" s="208" t="s">
        <v>103</v>
      </c>
      <c r="D10" s="190"/>
      <c r="E10" s="190"/>
      <c r="F10" s="190"/>
    </row>
    <row r="11" spans="1:6" s="49" customFormat="1" ht="12" customHeight="1">
      <c r="A11" s="127"/>
      <c r="B11" s="128" t="s">
        <v>160</v>
      </c>
      <c r="C11" s="209" t="s">
        <v>132</v>
      </c>
      <c r="D11" s="190"/>
      <c r="E11" s="190"/>
      <c r="F11" s="190"/>
    </row>
    <row r="12" spans="1:6" s="49" customFormat="1" ht="12" customHeight="1">
      <c r="A12" s="127"/>
      <c r="B12" s="128" t="s">
        <v>161</v>
      </c>
      <c r="C12" s="209" t="s">
        <v>188</v>
      </c>
      <c r="D12" s="190"/>
      <c r="E12" s="190"/>
      <c r="F12" s="190"/>
    </row>
    <row r="13" spans="1:6" s="49" customFormat="1" ht="12" customHeight="1" thickBot="1">
      <c r="A13" s="127"/>
      <c r="B13" s="128" t="s">
        <v>162</v>
      </c>
      <c r="C13" s="210" t="s">
        <v>189</v>
      </c>
      <c r="D13" s="190"/>
      <c r="E13" s="190"/>
      <c r="F13" s="190"/>
    </row>
    <row r="14" spans="1:6" s="48" customFormat="1" ht="12" customHeight="1" thickBot="1">
      <c r="A14" s="106" t="s">
        <v>63</v>
      </c>
      <c r="B14" s="125"/>
      <c r="C14" s="207" t="s">
        <v>190</v>
      </c>
      <c r="D14" s="192">
        <f>SUM(D15:D22)</f>
        <v>0</v>
      </c>
      <c r="E14" s="192"/>
      <c r="F14" s="192"/>
    </row>
    <row r="15" spans="1:6" s="48" customFormat="1" ht="12" customHeight="1">
      <c r="A15" s="129"/>
      <c r="B15" s="128" t="s">
        <v>133</v>
      </c>
      <c r="C15" s="208" t="s">
        <v>195</v>
      </c>
      <c r="D15" s="223"/>
      <c r="E15" s="223"/>
      <c r="F15" s="223"/>
    </row>
    <row r="16" spans="1:6" s="48" customFormat="1" ht="12" customHeight="1">
      <c r="A16" s="127"/>
      <c r="B16" s="128" t="s">
        <v>134</v>
      </c>
      <c r="C16" s="209" t="s">
        <v>196</v>
      </c>
      <c r="D16" s="190"/>
      <c r="E16" s="190"/>
      <c r="F16" s="190"/>
    </row>
    <row r="17" spans="1:6" s="48" customFormat="1" ht="12" customHeight="1">
      <c r="A17" s="127"/>
      <c r="B17" s="128" t="s">
        <v>135</v>
      </c>
      <c r="C17" s="209" t="s">
        <v>197</v>
      </c>
      <c r="D17" s="190"/>
      <c r="E17" s="190"/>
      <c r="F17" s="190"/>
    </row>
    <row r="18" spans="1:6" s="48" customFormat="1" ht="12" customHeight="1">
      <c r="A18" s="127"/>
      <c r="B18" s="128" t="s">
        <v>136</v>
      </c>
      <c r="C18" s="209" t="s">
        <v>198</v>
      </c>
      <c r="D18" s="190"/>
      <c r="E18" s="190"/>
      <c r="F18" s="190"/>
    </row>
    <row r="19" spans="1:6" s="48" customFormat="1" ht="12" customHeight="1">
      <c r="A19" s="127"/>
      <c r="B19" s="128" t="s">
        <v>191</v>
      </c>
      <c r="C19" s="209" t="s">
        <v>199</v>
      </c>
      <c r="D19" s="190"/>
      <c r="E19" s="190"/>
      <c r="F19" s="190"/>
    </row>
    <row r="20" spans="1:6" s="48" customFormat="1" ht="12" customHeight="1">
      <c r="A20" s="130"/>
      <c r="B20" s="128" t="s">
        <v>192</v>
      </c>
      <c r="C20" s="209" t="s">
        <v>276</v>
      </c>
      <c r="D20" s="224"/>
      <c r="E20" s="224"/>
      <c r="F20" s="224"/>
    </row>
    <row r="21" spans="1:6" s="49" customFormat="1" ht="12" customHeight="1">
      <c r="A21" s="127"/>
      <c r="B21" s="128" t="s">
        <v>193</v>
      </c>
      <c r="C21" s="209" t="s">
        <v>201</v>
      </c>
      <c r="D21" s="190"/>
      <c r="E21" s="190"/>
      <c r="F21" s="190"/>
    </row>
    <row r="22" spans="1:6" s="49" customFormat="1" ht="12" customHeight="1" thickBot="1">
      <c r="A22" s="131"/>
      <c r="B22" s="132" t="s">
        <v>194</v>
      </c>
      <c r="C22" s="210" t="s">
        <v>202</v>
      </c>
      <c r="D22" s="191"/>
      <c r="E22" s="191"/>
      <c r="F22" s="191"/>
    </row>
    <row r="23" spans="1:6" s="49" customFormat="1" ht="12" customHeight="1" thickBot="1">
      <c r="A23" s="106" t="s">
        <v>64</v>
      </c>
      <c r="B23" s="133"/>
      <c r="C23" s="207" t="s">
        <v>277</v>
      </c>
      <c r="D23" s="193"/>
      <c r="E23" s="193"/>
      <c r="F23" s="193"/>
    </row>
    <row r="24" spans="1:6" s="48" customFormat="1" ht="12" customHeight="1" thickBot="1">
      <c r="A24" s="106" t="s">
        <v>65</v>
      </c>
      <c r="B24" s="125"/>
      <c r="C24" s="207" t="s">
        <v>4</v>
      </c>
      <c r="D24" s="192">
        <f>D25</f>
        <v>0</v>
      </c>
      <c r="E24" s="192"/>
      <c r="F24" s="192"/>
    </row>
    <row r="25" spans="1:6" s="49" customFormat="1" ht="12" customHeight="1">
      <c r="A25" s="127"/>
      <c r="B25" s="128" t="s">
        <v>137</v>
      </c>
      <c r="C25" s="208" t="s">
        <v>5</v>
      </c>
      <c r="D25" s="44"/>
      <c r="E25" s="44"/>
      <c r="F25" s="44"/>
    </row>
    <row r="26" spans="1:6" s="49" customFormat="1" ht="12" customHeight="1">
      <c r="A26" s="127"/>
      <c r="B26" s="128" t="s">
        <v>138</v>
      </c>
      <c r="C26" s="209" t="s">
        <v>212</v>
      </c>
      <c r="D26" s="44"/>
      <c r="E26" s="44"/>
      <c r="F26" s="44"/>
    </row>
    <row r="27" spans="1:6" s="49" customFormat="1" ht="12" customHeight="1">
      <c r="A27" s="127"/>
      <c r="B27" s="128" t="s">
        <v>139</v>
      </c>
      <c r="C27" s="209" t="s">
        <v>142</v>
      </c>
      <c r="D27" s="44"/>
      <c r="E27" s="44"/>
      <c r="F27" s="44"/>
    </row>
    <row r="28" spans="1:6" s="49" customFormat="1" ht="12" customHeight="1">
      <c r="A28" s="127"/>
      <c r="B28" s="128" t="s">
        <v>205</v>
      </c>
      <c r="C28" s="209" t="s">
        <v>213</v>
      </c>
      <c r="D28" s="44"/>
      <c r="E28" s="44"/>
      <c r="F28" s="44"/>
    </row>
    <row r="29" spans="1:6" s="49" customFormat="1" ht="12" customHeight="1">
      <c r="A29" s="127"/>
      <c r="B29" s="128" t="s">
        <v>206</v>
      </c>
      <c r="C29" s="209" t="s">
        <v>214</v>
      </c>
      <c r="D29" s="44"/>
      <c r="E29" s="44"/>
      <c r="F29" s="44"/>
    </row>
    <row r="30" spans="1:6" s="49" customFormat="1" ht="12" customHeight="1">
      <c r="A30" s="127"/>
      <c r="B30" s="128" t="s">
        <v>207</v>
      </c>
      <c r="C30" s="209" t="s">
        <v>215</v>
      </c>
      <c r="D30" s="44"/>
      <c r="E30" s="44"/>
      <c r="F30" s="44"/>
    </row>
    <row r="31" spans="1:6" s="49" customFormat="1" ht="12" customHeight="1">
      <c r="A31" s="127"/>
      <c r="B31" s="128" t="s">
        <v>208</v>
      </c>
      <c r="C31" s="209" t="s">
        <v>278</v>
      </c>
      <c r="D31" s="44"/>
      <c r="E31" s="44"/>
      <c r="F31" s="44"/>
    </row>
    <row r="32" spans="1:6" s="49" customFormat="1" ht="12" customHeight="1" thickBot="1">
      <c r="A32" s="131"/>
      <c r="B32" s="132" t="s">
        <v>209</v>
      </c>
      <c r="C32" s="211" t="s">
        <v>250</v>
      </c>
      <c r="D32" s="225"/>
      <c r="E32" s="225"/>
      <c r="F32" s="225"/>
    </row>
    <row r="33" spans="1:6" s="49" customFormat="1" ht="12" customHeight="1" thickBot="1">
      <c r="A33" s="111" t="s">
        <v>66</v>
      </c>
      <c r="B33" s="78"/>
      <c r="C33" s="186" t="s">
        <v>352</v>
      </c>
      <c r="D33" s="192">
        <f>+D34+D40</f>
        <v>0</v>
      </c>
      <c r="E33" s="192"/>
      <c r="F33" s="192"/>
    </row>
    <row r="34" spans="1:6" s="49" customFormat="1" ht="12" customHeight="1">
      <c r="A34" s="129"/>
      <c r="B34" s="84" t="s">
        <v>140</v>
      </c>
      <c r="C34" s="260" t="s">
        <v>343</v>
      </c>
      <c r="D34" s="243">
        <f>SUM(D35:D39)</f>
        <v>0</v>
      </c>
      <c r="E34" s="243"/>
      <c r="F34" s="243"/>
    </row>
    <row r="35" spans="1:6" s="49" customFormat="1" ht="12" customHeight="1">
      <c r="A35" s="127"/>
      <c r="B35" s="81" t="s">
        <v>143</v>
      </c>
      <c r="C35" s="209" t="s">
        <v>279</v>
      </c>
      <c r="D35" s="190"/>
      <c r="E35" s="190"/>
      <c r="F35" s="190"/>
    </row>
    <row r="36" spans="1:6" s="49" customFormat="1" ht="12" customHeight="1">
      <c r="A36" s="127"/>
      <c r="B36" s="81" t="s">
        <v>144</v>
      </c>
      <c r="C36" s="209" t="s">
        <v>280</v>
      </c>
      <c r="D36" s="190"/>
      <c r="E36" s="190"/>
      <c r="F36" s="190"/>
    </row>
    <row r="37" spans="1:6" s="49" customFormat="1" ht="12" customHeight="1">
      <c r="A37" s="127"/>
      <c r="B37" s="81" t="s">
        <v>145</v>
      </c>
      <c r="C37" s="209" t="s">
        <v>281</v>
      </c>
      <c r="D37" s="190"/>
      <c r="E37" s="190"/>
      <c r="F37" s="190"/>
    </row>
    <row r="38" spans="1:6" s="49" customFormat="1" ht="12" customHeight="1">
      <c r="A38" s="127"/>
      <c r="B38" s="81" t="s">
        <v>146</v>
      </c>
      <c r="C38" s="209" t="s">
        <v>282</v>
      </c>
      <c r="D38" s="190"/>
      <c r="E38" s="190"/>
      <c r="F38" s="190"/>
    </row>
    <row r="39" spans="1:6" s="49" customFormat="1" ht="12" customHeight="1">
      <c r="A39" s="127"/>
      <c r="B39" s="81" t="s">
        <v>217</v>
      </c>
      <c r="C39" s="209" t="s">
        <v>344</v>
      </c>
      <c r="D39" s="190"/>
      <c r="E39" s="190"/>
      <c r="F39" s="190"/>
    </row>
    <row r="40" spans="1:6" s="49" customFormat="1" ht="12" customHeight="1">
      <c r="A40" s="127"/>
      <c r="B40" s="81" t="s">
        <v>141</v>
      </c>
      <c r="C40" s="212" t="s">
        <v>345</v>
      </c>
      <c r="D40" s="242">
        <f>SUM(D41:D45)</f>
        <v>0</v>
      </c>
      <c r="E40" s="242"/>
      <c r="F40" s="242"/>
    </row>
    <row r="41" spans="1:6" s="49" customFormat="1" ht="12" customHeight="1">
      <c r="A41" s="127"/>
      <c r="B41" s="81" t="s">
        <v>149</v>
      </c>
      <c r="C41" s="209" t="s">
        <v>279</v>
      </c>
      <c r="D41" s="190"/>
      <c r="E41" s="190"/>
      <c r="F41" s="190"/>
    </row>
    <row r="42" spans="1:6" s="49" customFormat="1" ht="12" customHeight="1">
      <c r="A42" s="127"/>
      <c r="B42" s="81" t="s">
        <v>150</v>
      </c>
      <c r="C42" s="209" t="s">
        <v>280</v>
      </c>
      <c r="D42" s="190"/>
      <c r="E42" s="190"/>
      <c r="F42" s="190"/>
    </row>
    <row r="43" spans="1:6" s="49" customFormat="1" ht="12" customHeight="1">
      <c r="A43" s="127"/>
      <c r="B43" s="81" t="s">
        <v>151</v>
      </c>
      <c r="C43" s="209" t="s">
        <v>281</v>
      </c>
      <c r="D43" s="190"/>
      <c r="E43" s="190"/>
      <c r="F43" s="190"/>
    </row>
    <row r="44" spans="1:6" s="49" customFormat="1" ht="12" customHeight="1">
      <c r="A44" s="127"/>
      <c r="B44" s="81" t="s">
        <v>152</v>
      </c>
      <c r="C44" s="209" t="s">
        <v>282</v>
      </c>
      <c r="D44" s="190"/>
      <c r="E44" s="190"/>
      <c r="F44" s="190"/>
    </row>
    <row r="45" spans="1:6" s="49" customFormat="1" ht="12" customHeight="1" thickBot="1">
      <c r="A45" s="134"/>
      <c r="B45" s="85" t="s">
        <v>218</v>
      </c>
      <c r="C45" s="210" t="s">
        <v>346</v>
      </c>
      <c r="D45" s="226"/>
      <c r="E45" s="226"/>
      <c r="F45" s="226"/>
    </row>
    <row r="46" spans="1:6" s="48" customFormat="1" ht="12" customHeight="1" thickBot="1">
      <c r="A46" s="111" t="s">
        <v>67</v>
      </c>
      <c r="B46" s="125"/>
      <c r="C46" s="207" t="s">
        <v>283</v>
      </c>
      <c r="D46" s="192">
        <f>+D47+D48</f>
        <v>0</v>
      </c>
      <c r="E46" s="192"/>
      <c r="F46" s="192"/>
    </row>
    <row r="47" spans="1:6" s="49" customFormat="1" ht="12" customHeight="1">
      <c r="A47" s="127"/>
      <c r="B47" s="81" t="s">
        <v>147</v>
      </c>
      <c r="C47" s="208" t="s">
        <v>180</v>
      </c>
      <c r="D47" s="190"/>
      <c r="E47" s="190"/>
      <c r="F47" s="190"/>
    </row>
    <row r="48" spans="1:6" s="49" customFormat="1" ht="12" customHeight="1" thickBot="1">
      <c r="A48" s="127"/>
      <c r="B48" s="81" t="s">
        <v>148</v>
      </c>
      <c r="C48" s="210" t="s">
        <v>7</v>
      </c>
      <c r="D48" s="190"/>
      <c r="E48" s="190"/>
      <c r="F48" s="190"/>
    </row>
    <row r="49" spans="1:6" s="49" customFormat="1" ht="12" customHeight="1" thickBot="1">
      <c r="A49" s="106" t="s">
        <v>68</v>
      </c>
      <c r="B49" s="125"/>
      <c r="C49" s="207" t="s">
        <v>6</v>
      </c>
      <c r="D49" s="192">
        <f>+D50+D51+D53+D52</f>
        <v>0</v>
      </c>
      <c r="E49" s="192"/>
      <c r="F49" s="192"/>
    </row>
    <row r="50" spans="1:6" s="49" customFormat="1" ht="12" customHeight="1">
      <c r="A50" s="135"/>
      <c r="B50" s="81" t="s">
        <v>222</v>
      </c>
      <c r="C50" s="208" t="s">
        <v>220</v>
      </c>
      <c r="D50" s="189"/>
      <c r="E50" s="189"/>
      <c r="F50" s="189"/>
    </row>
    <row r="51" spans="1:6" s="49" customFormat="1" ht="12" customHeight="1">
      <c r="A51" s="135"/>
      <c r="B51" s="81" t="s">
        <v>223</v>
      </c>
      <c r="C51" s="209" t="s">
        <v>221</v>
      </c>
      <c r="D51" s="189"/>
      <c r="E51" s="189"/>
      <c r="F51" s="189"/>
    </row>
    <row r="52" spans="1:6" s="49" customFormat="1" ht="12" customHeight="1">
      <c r="A52" s="135"/>
      <c r="B52" s="81" t="s">
        <v>332</v>
      </c>
      <c r="C52" s="211" t="s">
        <v>357</v>
      </c>
      <c r="D52" s="189"/>
      <c r="E52" s="189"/>
      <c r="F52" s="189"/>
    </row>
    <row r="53" spans="1:6" s="49" customFormat="1" ht="12" customHeight="1" thickBot="1">
      <c r="A53" s="127"/>
      <c r="B53" s="81" t="s">
        <v>356</v>
      </c>
      <c r="C53" s="211" t="s">
        <v>285</v>
      </c>
      <c r="D53" s="190"/>
      <c r="E53" s="190"/>
      <c r="F53" s="190"/>
    </row>
    <row r="54" spans="1:6" s="49" customFormat="1" ht="12" customHeight="1" thickBot="1">
      <c r="A54" s="111" t="s">
        <v>69</v>
      </c>
      <c r="B54" s="136"/>
      <c r="C54" s="186" t="s">
        <v>286</v>
      </c>
      <c r="D54" s="227"/>
      <c r="E54" s="227"/>
      <c r="F54" s="227"/>
    </row>
    <row r="55" spans="1:6" s="48" customFormat="1" ht="12" customHeight="1" thickBot="1">
      <c r="A55" s="137" t="s">
        <v>70</v>
      </c>
      <c r="B55" s="138"/>
      <c r="C55" s="186" t="s">
        <v>353</v>
      </c>
      <c r="D55" s="228">
        <f>+D9+D14+D23+D24+D33+D46+D49+D54</f>
        <v>0</v>
      </c>
      <c r="E55" s="228"/>
      <c r="F55" s="228"/>
    </row>
    <row r="56" spans="1:6" s="48" customFormat="1" ht="12" customHeight="1" thickBot="1">
      <c r="A56" s="106" t="s">
        <v>71</v>
      </c>
      <c r="B56" s="86"/>
      <c r="C56" s="186" t="s">
        <v>288</v>
      </c>
      <c r="D56" s="229">
        <f>+D57+D58</f>
        <v>0</v>
      </c>
      <c r="E56" s="229"/>
      <c r="F56" s="229"/>
    </row>
    <row r="57" spans="1:6" s="48" customFormat="1" ht="12" customHeight="1">
      <c r="A57" s="129"/>
      <c r="B57" s="84" t="s">
        <v>182</v>
      </c>
      <c r="C57" s="261" t="s">
        <v>8</v>
      </c>
      <c r="D57" s="230"/>
      <c r="E57" s="230"/>
      <c r="F57" s="230"/>
    </row>
    <row r="58" spans="1:6" s="48" customFormat="1" ht="12" customHeight="1" thickBot="1">
      <c r="A58" s="134"/>
      <c r="B58" s="85" t="s">
        <v>183</v>
      </c>
      <c r="C58" s="262" t="s">
        <v>9</v>
      </c>
      <c r="D58" s="45"/>
      <c r="E58" s="45"/>
      <c r="F58" s="45"/>
    </row>
    <row r="59" spans="1:6" s="49" customFormat="1" ht="12" customHeight="1" thickBot="1">
      <c r="A59" s="139" t="s">
        <v>72</v>
      </c>
      <c r="B59" s="263"/>
      <c r="C59" s="264" t="s">
        <v>10</v>
      </c>
      <c r="D59" s="192">
        <f>+D55+D56</f>
        <v>0</v>
      </c>
      <c r="E59" s="192"/>
      <c r="F59" s="372"/>
    </row>
    <row r="60" spans="1:6" s="49" customFormat="1" ht="15" customHeight="1">
      <c r="A60" s="142"/>
      <c r="B60" s="142"/>
      <c r="C60" s="143"/>
      <c r="D60" s="231"/>
      <c r="E60" s="231"/>
      <c r="F60" s="290"/>
    </row>
    <row r="61" spans="1:6" ht="13.5" thickBot="1">
      <c r="A61" s="144"/>
      <c r="B61" s="145"/>
      <c r="C61" s="145"/>
      <c r="D61" s="232"/>
      <c r="E61" s="232"/>
      <c r="F61" s="231"/>
    </row>
    <row r="62" spans="1:6" s="41" customFormat="1" ht="16.5" customHeight="1" thickBot="1">
      <c r="A62" s="146"/>
      <c r="B62" s="147"/>
      <c r="C62" s="148" t="s">
        <v>105</v>
      </c>
      <c r="D62" s="233"/>
      <c r="E62" s="389"/>
      <c r="F62" s="374"/>
    </row>
    <row r="63" spans="1:6" s="50" customFormat="1" ht="12" customHeight="1" thickBot="1">
      <c r="A63" s="111" t="s">
        <v>61</v>
      </c>
      <c r="B63" s="14"/>
      <c r="C63" s="78" t="s">
        <v>29</v>
      </c>
      <c r="D63" s="192">
        <f>SUM(D64:D69)</f>
        <v>190</v>
      </c>
      <c r="E63" s="291">
        <v>190</v>
      </c>
      <c r="F63" s="379">
        <v>468</v>
      </c>
    </row>
    <row r="64" spans="1:6" ht="12" customHeight="1">
      <c r="A64" s="149"/>
      <c r="B64" s="83" t="s">
        <v>153</v>
      </c>
      <c r="C64" s="198" t="s">
        <v>92</v>
      </c>
      <c r="D64" s="234">
        <v>150</v>
      </c>
      <c r="E64" s="498">
        <v>150</v>
      </c>
      <c r="F64" s="524">
        <v>369</v>
      </c>
    </row>
    <row r="65" spans="1:6" ht="12" customHeight="1">
      <c r="A65" s="150"/>
      <c r="B65" s="81" t="s">
        <v>154</v>
      </c>
      <c r="C65" s="199" t="s">
        <v>226</v>
      </c>
      <c r="D65" s="235">
        <v>40</v>
      </c>
      <c r="E65" s="288">
        <v>40</v>
      </c>
      <c r="F65" s="375">
        <v>99</v>
      </c>
    </row>
    <row r="66" spans="1:6" ht="12" customHeight="1">
      <c r="A66" s="150"/>
      <c r="B66" s="81" t="s">
        <v>155</v>
      </c>
      <c r="C66" s="199" t="s">
        <v>179</v>
      </c>
      <c r="D66" s="236"/>
      <c r="E66" s="499"/>
      <c r="F66" s="43"/>
    </row>
    <row r="67" spans="1:6" ht="12" customHeight="1">
      <c r="A67" s="150"/>
      <c r="B67" s="81" t="s">
        <v>156</v>
      </c>
      <c r="C67" s="199" t="s">
        <v>400</v>
      </c>
      <c r="D67" s="236"/>
      <c r="E67" s="499"/>
      <c r="F67" s="375"/>
    </row>
    <row r="68" spans="1:6" ht="12" customHeight="1">
      <c r="A68" s="150"/>
      <c r="B68" s="81" t="s">
        <v>181</v>
      </c>
      <c r="C68" s="199" t="s">
        <v>227</v>
      </c>
      <c r="D68" s="236"/>
      <c r="E68" s="499"/>
      <c r="F68" s="375"/>
    </row>
    <row r="69" spans="1:6" ht="12" customHeight="1">
      <c r="A69" s="150"/>
      <c r="B69" s="81" t="s">
        <v>391</v>
      </c>
      <c r="C69" s="199" t="s">
        <v>228</v>
      </c>
      <c r="D69" s="236">
        <f>SUM(D71:D77)</f>
        <v>0</v>
      </c>
      <c r="E69" s="499">
        <v>0</v>
      </c>
      <c r="F69" s="375"/>
    </row>
    <row r="70" spans="1:6" ht="12" customHeight="1">
      <c r="A70" s="150"/>
      <c r="B70" s="81" t="s">
        <v>401</v>
      </c>
      <c r="C70" s="199" t="s">
        <v>360</v>
      </c>
      <c r="D70" s="235"/>
      <c r="E70" s="288"/>
      <c r="F70" s="375"/>
    </row>
    <row r="71" spans="1:6" ht="12" customHeight="1">
      <c r="A71" s="150"/>
      <c r="B71" s="81" t="s">
        <v>402</v>
      </c>
      <c r="C71" s="200" t="s">
        <v>11</v>
      </c>
      <c r="D71" s="236"/>
      <c r="E71" s="499"/>
      <c r="F71" s="43"/>
    </row>
    <row r="72" spans="1:6" ht="12" customHeight="1">
      <c r="A72" s="150"/>
      <c r="B72" s="81" t="s">
        <v>403</v>
      </c>
      <c r="C72" s="213" t="s">
        <v>354</v>
      </c>
      <c r="D72" s="236"/>
      <c r="E72" s="499"/>
      <c r="F72" s="375"/>
    </row>
    <row r="73" spans="1:6" ht="12" customHeight="1">
      <c r="A73" s="150"/>
      <c r="B73" s="81" t="s">
        <v>404</v>
      </c>
      <c r="C73" s="213" t="s">
        <v>12</v>
      </c>
      <c r="D73" s="236"/>
      <c r="E73" s="499"/>
      <c r="F73" s="375"/>
    </row>
    <row r="74" spans="1:6" ht="12" customHeight="1">
      <c r="A74" s="150"/>
      <c r="B74" s="81" t="s">
        <v>405</v>
      </c>
      <c r="C74" s="213" t="s">
        <v>355</v>
      </c>
      <c r="D74" s="236"/>
      <c r="E74" s="499"/>
      <c r="F74" s="375"/>
    </row>
    <row r="75" spans="1:6" ht="12" customHeight="1">
      <c r="A75" s="150"/>
      <c r="B75" s="81" t="s">
        <v>406</v>
      </c>
      <c r="C75" s="201" t="s">
        <v>13</v>
      </c>
      <c r="D75" s="236"/>
      <c r="E75" s="499"/>
      <c r="F75" s="375"/>
    </row>
    <row r="76" spans="1:6" ht="12" customHeight="1">
      <c r="A76" s="150"/>
      <c r="B76" s="81" t="s">
        <v>407</v>
      </c>
      <c r="C76" s="202" t="s">
        <v>14</v>
      </c>
      <c r="D76" s="236"/>
      <c r="E76" s="499"/>
      <c r="F76" s="375"/>
    </row>
    <row r="77" spans="1:6" ht="12" customHeight="1" thickBot="1">
      <c r="A77" s="151"/>
      <c r="B77" s="81" t="s">
        <v>408</v>
      </c>
      <c r="C77" s="203" t="s">
        <v>15</v>
      </c>
      <c r="D77" s="237"/>
      <c r="E77" s="500"/>
      <c r="F77" s="376"/>
    </row>
    <row r="78" spans="1:6" ht="12" customHeight="1" thickBot="1">
      <c r="A78" s="111" t="s">
        <v>62</v>
      </c>
      <c r="B78" s="14"/>
      <c r="C78" s="204" t="s">
        <v>409</v>
      </c>
      <c r="D78" s="229">
        <f>SUM(D79:D81)</f>
        <v>0</v>
      </c>
      <c r="E78" s="292">
        <v>0</v>
      </c>
      <c r="F78" s="377"/>
    </row>
    <row r="79" spans="1:6" s="50" customFormat="1" ht="12" customHeight="1">
      <c r="A79" s="196"/>
      <c r="B79" s="84" t="s">
        <v>159</v>
      </c>
      <c r="C79" s="261" t="s">
        <v>16</v>
      </c>
      <c r="D79" s="280"/>
      <c r="E79" s="488"/>
      <c r="F79" s="381"/>
    </row>
    <row r="80" spans="1:6" ht="12" customHeight="1">
      <c r="A80" s="150"/>
      <c r="B80" s="81" t="s">
        <v>160</v>
      </c>
      <c r="C80" s="209" t="s">
        <v>230</v>
      </c>
      <c r="D80" s="235"/>
      <c r="E80" s="288"/>
      <c r="F80" s="43"/>
    </row>
    <row r="81" spans="1:11" ht="12" customHeight="1">
      <c r="A81" s="150"/>
      <c r="B81" s="81" t="s">
        <v>161</v>
      </c>
      <c r="C81" s="209" t="s">
        <v>313</v>
      </c>
      <c r="D81" s="235">
        <f>SUM(D82:D89)</f>
        <v>0</v>
      </c>
      <c r="E81" s="288">
        <v>0</v>
      </c>
      <c r="F81" s="43"/>
    </row>
    <row r="82" spans="1:11" ht="12" customHeight="1">
      <c r="A82" s="150"/>
      <c r="B82" s="81" t="s">
        <v>162</v>
      </c>
      <c r="C82" s="209" t="s">
        <v>17</v>
      </c>
      <c r="D82" s="235"/>
      <c r="E82" s="288"/>
      <c r="F82" s="43"/>
    </row>
    <row r="83" spans="1:11" ht="12" customHeight="1">
      <c r="A83" s="150"/>
      <c r="B83" s="81" t="s">
        <v>163</v>
      </c>
      <c r="C83" s="213" t="s">
        <v>22</v>
      </c>
      <c r="D83" s="235"/>
      <c r="E83" s="288"/>
      <c r="F83" s="43"/>
    </row>
    <row r="84" spans="1:11" ht="12" customHeight="1">
      <c r="A84" s="150"/>
      <c r="B84" s="81" t="s">
        <v>172</v>
      </c>
      <c r="C84" s="213" t="s">
        <v>21</v>
      </c>
      <c r="D84" s="235"/>
      <c r="E84" s="288"/>
      <c r="F84" s="43"/>
    </row>
    <row r="85" spans="1:11" ht="12" customHeight="1">
      <c r="A85" s="150"/>
      <c r="B85" s="81" t="s">
        <v>174</v>
      </c>
      <c r="C85" s="213" t="s">
        <v>20</v>
      </c>
      <c r="D85" s="235"/>
      <c r="E85" s="288"/>
      <c r="F85" s="43"/>
    </row>
    <row r="86" spans="1:11" s="50" customFormat="1" ht="12" customHeight="1">
      <c r="A86" s="150"/>
      <c r="B86" s="81" t="s">
        <v>231</v>
      </c>
      <c r="C86" s="213" t="s">
        <v>19</v>
      </c>
      <c r="D86" s="235"/>
      <c r="E86" s="288"/>
      <c r="F86" s="43"/>
    </row>
    <row r="87" spans="1:11" ht="22.5" customHeight="1">
      <c r="A87" s="150"/>
      <c r="B87" s="81" t="s">
        <v>232</v>
      </c>
      <c r="C87" s="213" t="s">
        <v>18</v>
      </c>
      <c r="D87" s="235"/>
      <c r="E87" s="288"/>
      <c r="F87" s="43"/>
      <c r="K87" s="161"/>
    </row>
    <row r="88" spans="1:11" ht="21" customHeight="1">
      <c r="A88" s="150"/>
      <c r="B88" s="81" t="s">
        <v>233</v>
      </c>
      <c r="C88" s="383" t="s">
        <v>23</v>
      </c>
      <c r="D88" s="235"/>
      <c r="E88" s="288"/>
      <c r="F88" s="43"/>
    </row>
    <row r="89" spans="1:11" ht="12" customHeight="1" thickBot="1">
      <c r="A89" s="197"/>
      <c r="B89" s="428" t="s">
        <v>361</v>
      </c>
      <c r="C89" s="265" t="s">
        <v>362</v>
      </c>
      <c r="D89" s="235"/>
      <c r="E89" s="489"/>
      <c r="F89" s="289"/>
    </row>
    <row r="90" spans="1:11" ht="12" customHeight="1" thickBot="1">
      <c r="A90" s="111" t="s">
        <v>63</v>
      </c>
      <c r="B90" s="14"/>
      <c r="C90" s="510" t="s">
        <v>24</v>
      </c>
      <c r="D90" s="192">
        <f>+D91+D92</f>
        <v>0</v>
      </c>
      <c r="E90" s="291">
        <v>0</v>
      </c>
      <c r="F90" s="384"/>
    </row>
    <row r="91" spans="1:11" s="50" customFormat="1" ht="12" customHeight="1">
      <c r="A91" s="149"/>
      <c r="B91" s="83" t="s">
        <v>133</v>
      </c>
      <c r="C91" s="509" t="s">
        <v>107</v>
      </c>
      <c r="D91" s="42"/>
      <c r="E91" s="293"/>
      <c r="F91" s="381"/>
    </row>
    <row r="92" spans="1:11" s="50" customFormat="1" ht="12" customHeight="1" thickBot="1">
      <c r="A92" s="151"/>
      <c r="B92" s="87" t="s">
        <v>134</v>
      </c>
      <c r="C92" s="513" t="s">
        <v>108</v>
      </c>
      <c r="D92" s="191"/>
      <c r="E92" s="503"/>
      <c r="F92" s="289"/>
    </row>
    <row r="93" spans="1:11" s="50" customFormat="1" ht="12" customHeight="1" thickBot="1">
      <c r="A93" s="385" t="s">
        <v>64</v>
      </c>
      <c r="B93" s="218"/>
      <c r="C93" s="186" t="s">
        <v>318</v>
      </c>
      <c r="D93" s="193"/>
      <c r="E93" s="438"/>
      <c r="F93" s="377"/>
    </row>
    <row r="94" spans="1:11" s="50" customFormat="1" ht="12" customHeight="1" thickBot="1">
      <c r="A94" s="111" t="s">
        <v>65</v>
      </c>
      <c r="B94" s="97"/>
      <c r="C94" s="266" t="s">
        <v>272</v>
      </c>
      <c r="D94" s="193"/>
      <c r="E94" s="438"/>
      <c r="F94" s="194"/>
    </row>
    <row r="95" spans="1:11" s="50" customFormat="1" ht="12" customHeight="1" thickBot="1">
      <c r="A95" s="111" t="s">
        <v>66</v>
      </c>
      <c r="B95" s="14"/>
      <c r="C95" s="186" t="s">
        <v>25</v>
      </c>
      <c r="D95" s="239">
        <f>+D63+D78+D90+D93+D94</f>
        <v>190</v>
      </c>
      <c r="E95" s="501">
        <v>190</v>
      </c>
      <c r="F95" s="194">
        <v>468</v>
      </c>
    </row>
    <row r="96" spans="1:11" s="50" customFormat="1" ht="12" customHeight="1" thickBot="1">
      <c r="A96" s="111" t="s">
        <v>67</v>
      </c>
      <c r="B96" s="14"/>
      <c r="C96" s="186" t="s">
        <v>28</v>
      </c>
      <c r="D96" s="192">
        <f>+D97+D98</f>
        <v>0</v>
      </c>
      <c r="E96" s="291">
        <v>0</v>
      </c>
      <c r="F96" s="382"/>
    </row>
    <row r="97" spans="1:6" ht="12.75" customHeight="1">
      <c r="A97" s="149"/>
      <c r="B97" s="81" t="s">
        <v>271</v>
      </c>
      <c r="C97" s="261" t="s">
        <v>27</v>
      </c>
      <c r="D97" s="189"/>
      <c r="E97" s="502"/>
      <c r="F97" s="381"/>
    </row>
    <row r="98" spans="1:6" ht="12" customHeight="1" thickBot="1">
      <c r="A98" s="151"/>
      <c r="B98" s="87" t="s">
        <v>148</v>
      </c>
      <c r="C98" s="262" t="s">
        <v>26</v>
      </c>
      <c r="D98" s="191"/>
      <c r="E98" s="503"/>
      <c r="F98" s="376"/>
    </row>
    <row r="99" spans="1:6" ht="15" customHeight="1" thickBot="1">
      <c r="A99" s="111" t="s">
        <v>68</v>
      </c>
      <c r="B99" s="136"/>
      <c r="C99" s="186" t="s">
        <v>273</v>
      </c>
      <c r="D99" s="240">
        <f>+D95+D96</f>
        <v>190</v>
      </c>
      <c r="E99" s="440">
        <v>190</v>
      </c>
      <c r="F99" s="194">
        <v>468</v>
      </c>
    </row>
    <row r="100" spans="1:6" ht="13.5" thickBot="1">
      <c r="A100" s="267"/>
      <c r="B100" s="268"/>
      <c r="C100" s="268"/>
      <c r="D100" s="269"/>
      <c r="E100" s="269"/>
      <c r="F100" s="378"/>
    </row>
    <row r="101" spans="1:6" ht="15" customHeight="1" thickBot="1">
      <c r="A101" s="155" t="s">
        <v>251</v>
      </c>
      <c r="B101" s="156"/>
      <c r="C101" s="157"/>
      <c r="D101" s="77">
        <v>0</v>
      </c>
      <c r="E101" s="441">
        <v>0</v>
      </c>
      <c r="F101" s="379"/>
    </row>
    <row r="102" spans="1:6" ht="14.25" customHeight="1" thickBot="1">
      <c r="A102" s="155" t="s">
        <v>252</v>
      </c>
      <c r="B102" s="156"/>
      <c r="C102" s="157"/>
      <c r="D102" s="77">
        <v>0</v>
      </c>
      <c r="E102" s="441">
        <v>0</v>
      </c>
      <c r="F102" s="380"/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>
  <dimension ref="A1:J102"/>
  <sheetViews>
    <sheetView zoomScale="115" zoomScaleNormal="100" workbookViewId="0">
      <selection activeCell="H5" sqref="H5"/>
    </sheetView>
  </sheetViews>
  <sheetFormatPr defaultRowHeight="12.75"/>
  <cols>
    <col min="1" max="1" width="5.83203125" style="270" customWidth="1"/>
    <col min="2" max="2" width="8" style="271" customWidth="1"/>
    <col min="3" max="3" width="59.6640625" style="271" customWidth="1"/>
    <col min="4" max="5" width="11.1640625" style="272" customWidth="1"/>
    <col min="6" max="6" width="10.83203125" style="3" customWidth="1"/>
    <col min="7" max="16384" width="9.33203125" style="3"/>
  </cols>
  <sheetData>
    <row r="1" spans="1:6" s="1" customFormat="1" ht="16.5" customHeight="1" thickBot="1">
      <c r="A1" s="113"/>
      <c r="B1" s="114"/>
      <c r="C1" s="833" t="s">
        <v>616</v>
      </c>
      <c r="D1" s="160"/>
      <c r="E1" s="160"/>
    </row>
    <row r="2" spans="1:6" s="46" customFormat="1" ht="25.5" customHeight="1">
      <c r="A2" s="856" t="s">
        <v>270</v>
      </c>
      <c r="B2" s="857"/>
      <c r="C2" s="365" t="s">
        <v>398</v>
      </c>
      <c r="D2" s="366"/>
      <c r="E2" s="366"/>
      <c r="F2" s="366" t="s">
        <v>97</v>
      </c>
    </row>
    <row r="3" spans="1:6" s="46" customFormat="1" ht="16.5" thickBot="1">
      <c r="A3" s="300" t="s">
        <v>246</v>
      </c>
      <c r="B3" s="367"/>
      <c r="C3" s="368" t="s">
        <v>436</v>
      </c>
      <c r="D3" s="369"/>
      <c r="E3" s="369"/>
      <c r="F3" s="369">
        <v>27</v>
      </c>
    </row>
    <row r="4" spans="1:6" s="47" customFormat="1" ht="15.95" customHeight="1" thickBot="1">
      <c r="A4" s="370"/>
      <c r="B4" s="370"/>
      <c r="C4" s="370"/>
      <c r="D4" s="311"/>
      <c r="E4" s="311"/>
      <c r="F4" s="311" t="s">
        <v>607</v>
      </c>
    </row>
    <row r="5" spans="1:6" ht="41.25" customHeight="1" thickBot="1">
      <c r="A5" s="860" t="s">
        <v>248</v>
      </c>
      <c r="B5" s="861"/>
      <c r="C5" s="363" t="s">
        <v>99</v>
      </c>
      <c r="D5" s="364" t="s">
        <v>100</v>
      </c>
      <c r="E5" s="303" t="s">
        <v>491</v>
      </c>
      <c r="F5" s="304" t="s">
        <v>492</v>
      </c>
    </row>
    <row r="6" spans="1:6" s="41" customFormat="1" ht="12.95" customHeight="1" thickBot="1">
      <c r="A6" s="106">
        <v>1</v>
      </c>
      <c r="B6" s="107">
        <v>2</v>
      </c>
      <c r="C6" s="107">
        <v>3</v>
      </c>
      <c r="D6" s="108">
        <v>4</v>
      </c>
      <c r="E6" s="108">
        <v>5</v>
      </c>
      <c r="F6" s="108">
        <v>6</v>
      </c>
    </row>
    <row r="7" spans="1:6" s="41" customFormat="1" ht="15.95" customHeight="1" thickBot="1">
      <c r="A7" s="122"/>
      <c r="B7" s="123"/>
      <c r="C7" s="123" t="s">
        <v>101</v>
      </c>
      <c r="D7" s="222"/>
      <c r="E7" s="282"/>
      <c r="F7" s="282"/>
    </row>
    <row r="8" spans="1:6" s="41" customFormat="1" ht="12" customHeight="1" thickBot="1">
      <c r="A8" s="106" t="s">
        <v>61</v>
      </c>
      <c r="B8" s="125"/>
      <c r="C8" s="186" t="s">
        <v>249</v>
      </c>
      <c r="D8" s="192">
        <f>+D9+D14</f>
        <v>0</v>
      </c>
      <c r="E8" s="192"/>
      <c r="F8" s="192"/>
    </row>
    <row r="9" spans="1:6" s="48" customFormat="1" ht="12" customHeight="1" thickBot="1">
      <c r="A9" s="106" t="s">
        <v>62</v>
      </c>
      <c r="B9" s="125"/>
      <c r="C9" s="207" t="s">
        <v>3</v>
      </c>
      <c r="D9" s="192">
        <f>SUM(D10:D13)</f>
        <v>0</v>
      </c>
      <c r="E9" s="192"/>
      <c r="F9" s="192"/>
    </row>
    <row r="10" spans="1:6" s="49" customFormat="1" ht="12" customHeight="1">
      <c r="A10" s="127"/>
      <c r="B10" s="128" t="s">
        <v>159</v>
      </c>
      <c r="C10" s="208" t="s">
        <v>103</v>
      </c>
      <c r="D10" s="190"/>
      <c r="E10" s="190"/>
      <c r="F10" s="190"/>
    </row>
    <row r="11" spans="1:6" s="49" customFormat="1" ht="12" customHeight="1">
      <c r="A11" s="127"/>
      <c r="B11" s="128" t="s">
        <v>160</v>
      </c>
      <c r="C11" s="209" t="s">
        <v>132</v>
      </c>
      <c r="D11" s="190"/>
      <c r="E11" s="190"/>
      <c r="F11" s="190"/>
    </row>
    <row r="12" spans="1:6" s="49" customFormat="1" ht="12" customHeight="1">
      <c r="A12" s="127"/>
      <c r="B12" s="128" t="s">
        <v>161</v>
      </c>
      <c r="C12" s="209" t="s">
        <v>188</v>
      </c>
      <c r="D12" s="190"/>
      <c r="E12" s="190"/>
      <c r="F12" s="190"/>
    </row>
    <row r="13" spans="1:6" s="49" customFormat="1" ht="12" customHeight="1" thickBot="1">
      <c r="A13" s="127"/>
      <c r="B13" s="128" t="s">
        <v>162</v>
      </c>
      <c r="C13" s="210" t="s">
        <v>189</v>
      </c>
      <c r="D13" s="190"/>
      <c r="E13" s="190"/>
      <c r="F13" s="190"/>
    </row>
    <row r="14" spans="1:6" s="48" customFormat="1" ht="12" customHeight="1" thickBot="1">
      <c r="A14" s="106" t="s">
        <v>63</v>
      </c>
      <c r="B14" s="125"/>
      <c r="C14" s="207" t="s">
        <v>190</v>
      </c>
      <c r="D14" s="192">
        <f>SUM(D15:D22)</f>
        <v>0</v>
      </c>
      <c r="E14" s="192"/>
      <c r="F14" s="192"/>
    </row>
    <row r="15" spans="1:6" s="48" customFormat="1" ht="12" customHeight="1">
      <c r="A15" s="129"/>
      <c r="B15" s="128" t="s">
        <v>133</v>
      </c>
      <c r="C15" s="208" t="s">
        <v>195</v>
      </c>
      <c r="D15" s="223"/>
      <c r="E15" s="223"/>
      <c r="F15" s="223"/>
    </row>
    <row r="16" spans="1:6" s="48" customFormat="1" ht="12" customHeight="1">
      <c r="A16" s="127"/>
      <c r="B16" s="128" t="s">
        <v>134</v>
      </c>
      <c r="C16" s="209" t="s">
        <v>196</v>
      </c>
      <c r="D16" s="190"/>
      <c r="E16" s="190"/>
      <c r="F16" s="190"/>
    </row>
    <row r="17" spans="1:6" s="48" customFormat="1" ht="12" customHeight="1">
      <c r="A17" s="127"/>
      <c r="B17" s="128" t="s">
        <v>135</v>
      </c>
      <c r="C17" s="209" t="s">
        <v>197</v>
      </c>
      <c r="D17" s="190"/>
      <c r="E17" s="190"/>
      <c r="F17" s="190"/>
    </row>
    <row r="18" spans="1:6" s="48" customFormat="1" ht="12" customHeight="1">
      <c r="A18" s="127"/>
      <c r="B18" s="128" t="s">
        <v>136</v>
      </c>
      <c r="C18" s="209" t="s">
        <v>198</v>
      </c>
      <c r="D18" s="190"/>
      <c r="E18" s="190"/>
      <c r="F18" s="190"/>
    </row>
    <row r="19" spans="1:6" s="48" customFormat="1" ht="12" customHeight="1">
      <c r="A19" s="127"/>
      <c r="B19" s="128" t="s">
        <v>191</v>
      </c>
      <c r="C19" s="209" t="s">
        <v>199</v>
      </c>
      <c r="D19" s="190"/>
      <c r="E19" s="190"/>
      <c r="F19" s="190"/>
    </row>
    <row r="20" spans="1:6" s="48" customFormat="1" ht="12" customHeight="1">
      <c r="A20" s="130"/>
      <c r="B20" s="128" t="s">
        <v>192</v>
      </c>
      <c r="C20" s="209" t="s">
        <v>276</v>
      </c>
      <c r="D20" s="224"/>
      <c r="E20" s="224"/>
      <c r="F20" s="224"/>
    </row>
    <row r="21" spans="1:6" s="49" customFormat="1" ht="12" customHeight="1">
      <c r="A21" s="127"/>
      <c r="B21" s="128" t="s">
        <v>193</v>
      </c>
      <c r="C21" s="209" t="s">
        <v>201</v>
      </c>
      <c r="D21" s="190"/>
      <c r="E21" s="190"/>
      <c r="F21" s="190"/>
    </row>
    <row r="22" spans="1:6" s="49" customFormat="1" ht="12" customHeight="1" thickBot="1">
      <c r="A22" s="131"/>
      <c r="B22" s="132" t="s">
        <v>194</v>
      </c>
      <c r="C22" s="210" t="s">
        <v>202</v>
      </c>
      <c r="D22" s="191"/>
      <c r="E22" s="191"/>
      <c r="F22" s="191"/>
    </row>
    <row r="23" spans="1:6" s="49" customFormat="1" ht="12" customHeight="1" thickBot="1">
      <c r="A23" s="106" t="s">
        <v>64</v>
      </c>
      <c r="B23" s="133"/>
      <c r="C23" s="207" t="s">
        <v>277</v>
      </c>
      <c r="D23" s="193"/>
      <c r="E23" s="193"/>
      <c r="F23" s="193"/>
    </row>
    <row r="24" spans="1:6" s="48" customFormat="1" ht="12" customHeight="1" thickBot="1">
      <c r="A24" s="106" t="s">
        <v>65</v>
      </c>
      <c r="B24" s="125"/>
      <c r="C24" s="207" t="s">
        <v>4</v>
      </c>
      <c r="D24" s="192">
        <f>D25</f>
        <v>0</v>
      </c>
      <c r="E24" s="192"/>
      <c r="F24" s="192"/>
    </row>
    <row r="25" spans="1:6" s="49" customFormat="1" ht="12" customHeight="1">
      <c r="A25" s="127"/>
      <c r="B25" s="128" t="s">
        <v>137</v>
      </c>
      <c r="C25" s="208" t="s">
        <v>5</v>
      </c>
      <c r="D25" s="44"/>
      <c r="E25" s="44"/>
      <c r="F25" s="44"/>
    </row>
    <row r="26" spans="1:6" s="49" customFormat="1" ht="12" customHeight="1">
      <c r="A26" s="127"/>
      <c r="B26" s="128" t="s">
        <v>138</v>
      </c>
      <c r="C26" s="209" t="s">
        <v>212</v>
      </c>
      <c r="D26" s="44"/>
      <c r="E26" s="44"/>
      <c r="F26" s="44"/>
    </row>
    <row r="27" spans="1:6" s="49" customFormat="1" ht="12" customHeight="1">
      <c r="A27" s="127"/>
      <c r="B27" s="128" t="s">
        <v>139</v>
      </c>
      <c r="C27" s="209" t="s">
        <v>142</v>
      </c>
      <c r="D27" s="44"/>
      <c r="E27" s="44"/>
      <c r="F27" s="44"/>
    </row>
    <row r="28" spans="1:6" s="49" customFormat="1" ht="12" customHeight="1">
      <c r="A28" s="127"/>
      <c r="B28" s="128" t="s">
        <v>205</v>
      </c>
      <c r="C28" s="209" t="s">
        <v>213</v>
      </c>
      <c r="D28" s="44"/>
      <c r="E28" s="44"/>
      <c r="F28" s="44"/>
    </row>
    <row r="29" spans="1:6" s="49" customFormat="1" ht="12" customHeight="1">
      <c r="A29" s="127"/>
      <c r="B29" s="128" t="s">
        <v>206</v>
      </c>
      <c r="C29" s="209" t="s">
        <v>214</v>
      </c>
      <c r="D29" s="44"/>
      <c r="E29" s="44"/>
      <c r="F29" s="44"/>
    </row>
    <row r="30" spans="1:6" s="49" customFormat="1" ht="12" customHeight="1">
      <c r="A30" s="127"/>
      <c r="B30" s="128" t="s">
        <v>207</v>
      </c>
      <c r="C30" s="209" t="s">
        <v>215</v>
      </c>
      <c r="D30" s="44"/>
      <c r="E30" s="44"/>
      <c r="F30" s="44"/>
    </row>
    <row r="31" spans="1:6" s="49" customFormat="1" ht="12" customHeight="1">
      <c r="A31" s="127"/>
      <c r="B31" s="128" t="s">
        <v>208</v>
      </c>
      <c r="C31" s="209" t="s">
        <v>278</v>
      </c>
      <c r="D31" s="44"/>
      <c r="E31" s="44"/>
      <c r="F31" s="44"/>
    </row>
    <row r="32" spans="1:6" s="49" customFormat="1" ht="12" customHeight="1" thickBot="1">
      <c r="A32" s="131"/>
      <c r="B32" s="132" t="s">
        <v>209</v>
      </c>
      <c r="C32" s="211" t="s">
        <v>250</v>
      </c>
      <c r="D32" s="225"/>
      <c r="E32" s="225"/>
      <c r="F32" s="225"/>
    </row>
    <row r="33" spans="1:6" s="49" customFormat="1" ht="12" customHeight="1" thickBot="1">
      <c r="A33" s="111" t="s">
        <v>66</v>
      </c>
      <c r="B33" s="78"/>
      <c r="C33" s="186" t="s">
        <v>352</v>
      </c>
      <c r="D33" s="192">
        <f>+D34+D40</f>
        <v>0</v>
      </c>
      <c r="E33" s="192"/>
      <c r="F33" s="192"/>
    </row>
    <row r="34" spans="1:6" s="49" customFormat="1" ht="12" customHeight="1">
      <c r="A34" s="129"/>
      <c r="B34" s="84" t="s">
        <v>140</v>
      </c>
      <c r="C34" s="260" t="s">
        <v>343</v>
      </c>
      <c r="D34" s="243">
        <f>SUM(D35:D39)</f>
        <v>0</v>
      </c>
      <c r="E34" s="243"/>
      <c r="F34" s="243"/>
    </row>
    <row r="35" spans="1:6" s="49" customFormat="1" ht="12" customHeight="1">
      <c r="A35" s="127"/>
      <c r="B35" s="81" t="s">
        <v>143</v>
      </c>
      <c r="C35" s="209" t="s">
        <v>279</v>
      </c>
      <c r="D35" s="190"/>
      <c r="E35" s="190"/>
      <c r="F35" s="190"/>
    </row>
    <row r="36" spans="1:6" s="49" customFormat="1" ht="12" customHeight="1">
      <c r="A36" s="127"/>
      <c r="B36" s="81" t="s">
        <v>144</v>
      </c>
      <c r="C36" s="209" t="s">
        <v>280</v>
      </c>
      <c r="D36" s="190"/>
      <c r="E36" s="190"/>
      <c r="F36" s="190"/>
    </row>
    <row r="37" spans="1:6" s="49" customFormat="1" ht="12" customHeight="1">
      <c r="A37" s="127"/>
      <c r="B37" s="81" t="s">
        <v>145</v>
      </c>
      <c r="C37" s="209" t="s">
        <v>281</v>
      </c>
      <c r="D37" s="190"/>
      <c r="E37" s="190"/>
      <c r="F37" s="190"/>
    </row>
    <row r="38" spans="1:6" s="49" customFormat="1" ht="12" customHeight="1">
      <c r="A38" s="127"/>
      <c r="B38" s="81" t="s">
        <v>146</v>
      </c>
      <c r="C38" s="209" t="s">
        <v>282</v>
      </c>
      <c r="D38" s="190"/>
      <c r="E38" s="190"/>
      <c r="F38" s="190"/>
    </row>
    <row r="39" spans="1:6" s="49" customFormat="1" ht="12" customHeight="1">
      <c r="A39" s="127"/>
      <c r="B39" s="81" t="s">
        <v>217</v>
      </c>
      <c r="C39" s="209" t="s">
        <v>344</v>
      </c>
      <c r="D39" s="190"/>
      <c r="E39" s="190"/>
      <c r="F39" s="190"/>
    </row>
    <row r="40" spans="1:6" s="49" customFormat="1" ht="12" customHeight="1">
      <c r="A40" s="127"/>
      <c r="B40" s="81" t="s">
        <v>141</v>
      </c>
      <c r="C40" s="212" t="s">
        <v>345</v>
      </c>
      <c r="D40" s="242">
        <f>SUM(D41:D45)</f>
        <v>0</v>
      </c>
      <c r="E40" s="242"/>
      <c r="F40" s="242"/>
    </row>
    <row r="41" spans="1:6" s="49" customFormat="1" ht="12" customHeight="1">
      <c r="A41" s="127"/>
      <c r="B41" s="81" t="s">
        <v>149</v>
      </c>
      <c r="C41" s="209" t="s">
        <v>279</v>
      </c>
      <c r="D41" s="190"/>
      <c r="E41" s="190"/>
      <c r="F41" s="190"/>
    </row>
    <row r="42" spans="1:6" s="49" customFormat="1" ht="12" customHeight="1">
      <c r="A42" s="127"/>
      <c r="B42" s="81" t="s">
        <v>150</v>
      </c>
      <c r="C42" s="209" t="s">
        <v>280</v>
      </c>
      <c r="D42" s="190"/>
      <c r="E42" s="190"/>
      <c r="F42" s="190"/>
    </row>
    <row r="43" spans="1:6" s="49" customFormat="1" ht="12" customHeight="1">
      <c r="A43" s="127"/>
      <c r="B43" s="81" t="s">
        <v>151</v>
      </c>
      <c r="C43" s="209" t="s">
        <v>281</v>
      </c>
      <c r="D43" s="190"/>
      <c r="E43" s="190"/>
      <c r="F43" s="190"/>
    </row>
    <row r="44" spans="1:6" s="49" customFormat="1" ht="12" customHeight="1">
      <c r="A44" s="127"/>
      <c r="B44" s="81" t="s">
        <v>152</v>
      </c>
      <c r="C44" s="209" t="s">
        <v>282</v>
      </c>
      <c r="D44" s="190"/>
      <c r="E44" s="190"/>
      <c r="F44" s="190"/>
    </row>
    <row r="45" spans="1:6" s="49" customFormat="1" ht="12" customHeight="1" thickBot="1">
      <c r="A45" s="134"/>
      <c r="B45" s="85" t="s">
        <v>218</v>
      </c>
      <c r="C45" s="210" t="s">
        <v>346</v>
      </c>
      <c r="D45" s="226"/>
      <c r="E45" s="226"/>
      <c r="F45" s="226"/>
    </row>
    <row r="46" spans="1:6" s="48" customFormat="1" ht="12" customHeight="1" thickBot="1">
      <c r="A46" s="111" t="s">
        <v>67</v>
      </c>
      <c r="B46" s="125"/>
      <c r="C46" s="207" t="s">
        <v>283</v>
      </c>
      <c r="D46" s="192">
        <f>+D47+D48</f>
        <v>0</v>
      </c>
      <c r="E46" s="192"/>
      <c r="F46" s="192"/>
    </row>
    <row r="47" spans="1:6" s="49" customFormat="1" ht="12" customHeight="1">
      <c r="A47" s="127"/>
      <c r="B47" s="81" t="s">
        <v>147</v>
      </c>
      <c r="C47" s="208" t="s">
        <v>180</v>
      </c>
      <c r="D47" s="190"/>
      <c r="E47" s="190"/>
      <c r="F47" s="190"/>
    </row>
    <row r="48" spans="1:6" s="49" customFormat="1" ht="12" customHeight="1" thickBot="1">
      <c r="A48" s="127"/>
      <c r="B48" s="81" t="s">
        <v>148</v>
      </c>
      <c r="C48" s="210" t="s">
        <v>7</v>
      </c>
      <c r="D48" s="190"/>
      <c r="E48" s="190"/>
      <c r="F48" s="190"/>
    </row>
    <row r="49" spans="1:6" s="49" customFormat="1" ht="12" customHeight="1" thickBot="1">
      <c r="A49" s="106" t="s">
        <v>68</v>
      </c>
      <c r="B49" s="125"/>
      <c r="C49" s="207" t="s">
        <v>6</v>
      </c>
      <c r="D49" s="192">
        <f>+D50+D51+D53+D52</f>
        <v>0</v>
      </c>
      <c r="E49" s="192"/>
      <c r="F49" s="192"/>
    </row>
    <row r="50" spans="1:6" s="49" customFormat="1" ht="12" customHeight="1">
      <c r="A50" s="135"/>
      <c r="B50" s="81" t="s">
        <v>222</v>
      </c>
      <c r="C50" s="208" t="s">
        <v>220</v>
      </c>
      <c r="D50" s="189"/>
      <c r="E50" s="189"/>
      <c r="F50" s="189"/>
    </row>
    <row r="51" spans="1:6" s="49" customFormat="1" ht="12" customHeight="1">
      <c r="A51" s="135"/>
      <c r="B51" s="81" t="s">
        <v>223</v>
      </c>
      <c r="C51" s="209" t="s">
        <v>221</v>
      </c>
      <c r="D51" s="189"/>
      <c r="E51" s="189"/>
      <c r="F51" s="189"/>
    </row>
    <row r="52" spans="1:6" s="49" customFormat="1" ht="12" customHeight="1">
      <c r="A52" s="135"/>
      <c r="B52" s="81" t="s">
        <v>332</v>
      </c>
      <c r="C52" s="211" t="s">
        <v>357</v>
      </c>
      <c r="D52" s="189"/>
      <c r="E52" s="189"/>
      <c r="F52" s="189"/>
    </row>
    <row r="53" spans="1:6" s="49" customFormat="1" ht="12" customHeight="1" thickBot="1">
      <c r="A53" s="127"/>
      <c r="B53" s="81" t="s">
        <v>356</v>
      </c>
      <c r="C53" s="211" t="s">
        <v>285</v>
      </c>
      <c r="D53" s="190"/>
      <c r="E53" s="190"/>
      <c r="F53" s="190"/>
    </row>
    <row r="54" spans="1:6" s="49" customFormat="1" ht="12" customHeight="1" thickBot="1">
      <c r="A54" s="111" t="s">
        <v>69</v>
      </c>
      <c r="B54" s="136"/>
      <c r="C54" s="186" t="s">
        <v>286</v>
      </c>
      <c r="D54" s="227"/>
      <c r="E54" s="227"/>
      <c r="F54" s="227"/>
    </row>
    <row r="55" spans="1:6" s="48" customFormat="1" ht="12" customHeight="1" thickBot="1">
      <c r="A55" s="137" t="s">
        <v>70</v>
      </c>
      <c r="B55" s="138"/>
      <c r="C55" s="186" t="s">
        <v>353</v>
      </c>
      <c r="D55" s="228">
        <f>+D9+D14+D23+D24+D33+D46+D49+D54</f>
        <v>0</v>
      </c>
      <c r="E55" s="228"/>
      <c r="F55" s="228"/>
    </row>
    <row r="56" spans="1:6" s="48" customFormat="1" ht="12" customHeight="1" thickBot="1">
      <c r="A56" s="106" t="s">
        <v>71</v>
      </c>
      <c r="B56" s="86"/>
      <c r="C56" s="186" t="s">
        <v>288</v>
      </c>
      <c r="D56" s="229">
        <f>+D57+D58</f>
        <v>0</v>
      </c>
      <c r="E56" s="229"/>
      <c r="F56" s="229"/>
    </row>
    <row r="57" spans="1:6" s="48" customFormat="1" ht="12" customHeight="1">
      <c r="A57" s="129"/>
      <c r="B57" s="84" t="s">
        <v>182</v>
      </c>
      <c r="C57" s="261" t="s">
        <v>8</v>
      </c>
      <c r="D57" s="230"/>
      <c r="E57" s="230"/>
      <c r="F57" s="230"/>
    </row>
    <row r="58" spans="1:6" s="48" customFormat="1" ht="12" customHeight="1" thickBot="1">
      <c r="A58" s="134"/>
      <c r="B58" s="85" t="s">
        <v>183</v>
      </c>
      <c r="C58" s="262" t="s">
        <v>9</v>
      </c>
      <c r="D58" s="45"/>
      <c r="E58" s="45"/>
      <c r="F58" s="45"/>
    </row>
    <row r="59" spans="1:6" s="49" customFormat="1" ht="12" customHeight="1" thickBot="1">
      <c r="A59" s="139" t="s">
        <v>72</v>
      </c>
      <c r="B59" s="263"/>
      <c r="C59" s="264" t="s">
        <v>10</v>
      </c>
      <c r="D59" s="192">
        <f>+D55+D56</f>
        <v>0</v>
      </c>
      <c r="E59" s="192"/>
      <c r="F59" s="372"/>
    </row>
    <row r="60" spans="1:6" s="49" customFormat="1" ht="15" customHeight="1">
      <c r="A60" s="142"/>
      <c r="B60" s="142"/>
      <c r="C60" s="143"/>
      <c r="D60" s="231"/>
      <c r="E60" s="231"/>
      <c r="F60" s="290"/>
    </row>
    <row r="61" spans="1:6" ht="13.5" thickBot="1">
      <c r="A61" s="144"/>
      <c r="B61" s="145"/>
      <c r="C61" s="145"/>
      <c r="D61" s="232"/>
      <c r="E61" s="232"/>
      <c r="F61" s="231"/>
    </row>
    <row r="62" spans="1:6" s="41" customFormat="1" ht="16.5" customHeight="1" thickBot="1">
      <c r="A62" s="146"/>
      <c r="B62" s="147"/>
      <c r="C62" s="148" t="s">
        <v>105</v>
      </c>
      <c r="D62" s="233"/>
      <c r="E62" s="389"/>
      <c r="F62" s="374"/>
    </row>
    <row r="63" spans="1:6" s="50" customFormat="1" ht="12" customHeight="1" thickBot="1">
      <c r="A63" s="111" t="s">
        <v>61</v>
      </c>
      <c r="B63" s="14"/>
      <c r="C63" s="78" t="s">
        <v>29</v>
      </c>
      <c r="D63" s="192">
        <f>SUM(D64:D69)</f>
        <v>3408</v>
      </c>
      <c r="E63" s="291">
        <v>3408</v>
      </c>
      <c r="F63" s="379">
        <v>3668</v>
      </c>
    </row>
    <row r="64" spans="1:6" ht="12" customHeight="1">
      <c r="A64" s="149"/>
      <c r="B64" s="83" t="s">
        <v>153</v>
      </c>
      <c r="C64" s="198" t="s">
        <v>92</v>
      </c>
      <c r="D64" s="234">
        <v>1200</v>
      </c>
      <c r="E64" s="498">
        <v>1200</v>
      </c>
      <c r="F64" s="524">
        <v>1400</v>
      </c>
    </row>
    <row r="65" spans="1:6" ht="12" customHeight="1">
      <c r="A65" s="150"/>
      <c r="B65" s="81" t="s">
        <v>154</v>
      </c>
      <c r="C65" s="199" t="s">
        <v>226</v>
      </c>
      <c r="D65" s="235">
        <v>324</v>
      </c>
      <c r="E65" s="288">
        <v>324</v>
      </c>
      <c r="F65" s="375">
        <v>364</v>
      </c>
    </row>
    <row r="66" spans="1:6" ht="12" customHeight="1">
      <c r="A66" s="150"/>
      <c r="B66" s="81" t="s">
        <v>155</v>
      </c>
      <c r="C66" s="199" t="s">
        <v>179</v>
      </c>
      <c r="D66" s="236">
        <v>1884</v>
      </c>
      <c r="E66" s="499">
        <v>1884</v>
      </c>
      <c r="F66" s="43">
        <v>1904</v>
      </c>
    </row>
    <row r="67" spans="1:6" ht="12" customHeight="1">
      <c r="A67" s="150"/>
      <c r="B67" s="81" t="s">
        <v>156</v>
      </c>
      <c r="C67" s="199" t="s">
        <v>400</v>
      </c>
      <c r="D67" s="236"/>
      <c r="E67" s="499"/>
      <c r="F67" s="375"/>
    </row>
    <row r="68" spans="1:6" ht="12" customHeight="1">
      <c r="A68" s="150"/>
      <c r="B68" s="81" t="s">
        <v>181</v>
      </c>
      <c r="C68" s="199" t="s">
        <v>227</v>
      </c>
      <c r="D68" s="236"/>
      <c r="E68" s="499"/>
      <c r="F68" s="375"/>
    </row>
    <row r="69" spans="1:6" ht="12" customHeight="1">
      <c r="A69" s="150"/>
      <c r="B69" s="81" t="s">
        <v>391</v>
      </c>
      <c r="C69" s="199" t="s">
        <v>228</v>
      </c>
      <c r="D69" s="236">
        <f>SUM(D71:D77)</f>
        <v>0</v>
      </c>
      <c r="E69" s="499">
        <v>0</v>
      </c>
      <c r="F69" s="375"/>
    </row>
    <row r="70" spans="1:6" ht="12" customHeight="1">
      <c r="A70" s="150"/>
      <c r="B70" s="81" t="s">
        <v>401</v>
      </c>
      <c r="C70" s="199" t="s">
        <v>360</v>
      </c>
      <c r="D70" s="235"/>
      <c r="E70" s="288"/>
      <c r="F70" s="375"/>
    </row>
    <row r="71" spans="1:6" ht="12" customHeight="1">
      <c r="A71" s="150"/>
      <c r="B71" s="81" t="s">
        <v>402</v>
      </c>
      <c r="C71" s="200" t="s">
        <v>11</v>
      </c>
      <c r="D71" s="236"/>
      <c r="E71" s="499"/>
      <c r="F71" s="43"/>
    </row>
    <row r="72" spans="1:6" ht="12" customHeight="1">
      <c r="A72" s="150"/>
      <c r="B72" s="81" t="s">
        <v>403</v>
      </c>
      <c r="C72" s="213" t="s">
        <v>354</v>
      </c>
      <c r="D72" s="236"/>
      <c r="E72" s="499"/>
      <c r="F72" s="375"/>
    </row>
    <row r="73" spans="1:6" ht="12" customHeight="1">
      <c r="A73" s="150"/>
      <c r="B73" s="81" t="s">
        <v>404</v>
      </c>
      <c r="C73" s="213" t="s">
        <v>12</v>
      </c>
      <c r="D73" s="236"/>
      <c r="E73" s="499"/>
      <c r="F73" s="375"/>
    </row>
    <row r="74" spans="1:6" ht="12" customHeight="1">
      <c r="A74" s="150"/>
      <c r="B74" s="81" t="s">
        <v>405</v>
      </c>
      <c r="C74" s="213" t="s">
        <v>355</v>
      </c>
      <c r="D74" s="236"/>
      <c r="E74" s="499"/>
      <c r="F74" s="375"/>
    </row>
    <row r="75" spans="1:6" ht="12" customHeight="1">
      <c r="A75" s="150"/>
      <c r="B75" s="81" t="s">
        <v>406</v>
      </c>
      <c r="C75" s="201" t="s">
        <v>13</v>
      </c>
      <c r="D75" s="236"/>
      <c r="E75" s="499"/>
      <c r="F75" s="375"/>
    </row>
    <row r="76" spans="1:6" ht="12" customHeight="1">
      <c r="A76" s="150"/>
      <c r="B76" s="81" t="s">
        <v>407</v>
      </c>
      <c r="C76" s="202" t="s">
        <v>14</v>
      </c>
      <c r="D76" s="236"/>
      <c r="E76" s="499"/>
      <c r="F76" s="375"/>
    </row>
    <row r="77" spans="1:6" ht="12" customHeight="1" thickBot="1">
      <c r="A77" s="151"/>
      <c r="B77" s="81" t="s">
        <v>408</v>
      </c>
      <c r="C77" s="203" t="s">
        <v>15</v>
      </c>
      <c r="D77" s="237"/>
      <c r="E77" s="500"/>
      <c r="F77" s="376"/>
    </row>
    <row r="78" spans="1:6" ht="12" customHeight="1" thickBot="1">
      <c r="A78" s="111" t="s">
        <v>62</v>
      </c>
      <c r="B78" s="14"/>
      <c r="C78" s="204" t="s">
        <v>409</v>
      </c>
      <c r="D78" s="229">
        <f>SUM(D79:D81)</f>
        <v>0</v>
      </c>
      <c r="E78" s="292">
        <v>0</v>
      </c>
      <c r="F78" s="377"/>
    </row>
    <row r="79" spans="1:6" s="50" customFormat="1" ht="12" customHeight="1">
      <c r="A79" s="196"/>
      <c r="B79" s="84" t="s">
        <v>159</v>
      </c>
      <c r="C79" s="261" t="s">
        <v>16</v>
      </c>
      <c r="D79" s="280"/>
      <c r="E79" s="488"/>
      <c r="F79" s="381"/>
    </row>
    <row r="80" spans="1:6" ht="12" customHeight="1">
      <c r="A80" s="150"/>
      <c r="B80" s="81" t="s">
        <v>160</v>
      </c>
      <c r="C80" s="209" t="s">
        <v>230</v>
      </c>
      <c r="D80" s="235"/>
      <c r="E80" s="288"/>
      <c r="F80" s="43"/>
    </row>
    <row r="81" spans="1:10" ht="12" customHeight="1">
      <c r="A81" s="150"/>
      <c r="B81" s="81" t="s">
        <v>161</v>
      </c>
      <c r="C81" s="209" t="s">
        <v>313</v>
      </c>
      <c r="D81" s="235">
        <f>SUM(D82:D89)</f>
        <v>0</v>
      </c>
      <c r="E81" s="288">
        <v>0</v>
      </c>
      <c r="F81" s="43"/>
    </row>
    <row r="82" spans="1:10" ht="12" customHeight="1">
      <c r="A82" s="150"/>
      <c r="B82" s="81" t="s">
        <v>162</v>
      </c>
      <c r="C82" s="209" t="s">
        <v>17</v>
      </c>
      <c r="D82" s="235"/>
      <c r="E82" s="288"/>
      <c r="F82" s="43"/>
    </row>
    <row r="83" spans="1:10" ht="12" customHeight="1">
      <c r="A83" s="150"/>
      <c r="B83" s="81" t="s">
        <v>163</v>
      </c>
      <c r="C83" s="213" t="s">
        <v>22</v>
      </c>
      <c r="D83" s="235"/>
      <c r="E83" s="288"/>
      <c r="F83" s="43"/>
    </row>
    <row r="84" spans="1:10" ht="12" customHeight="1">
      <c r="A84" s="150"/>
      <c r="B84" s="81" t="s">
        <v>172</v>
      </c>
      <c r="C84" s="213" t="s">
        <v>21</v>
      </c>
      <c r="D84" s="235"/>
      <c r="E84" s="288"/>
      <c r="F84" s="43"/>
    </row>
    <row r="85" spans="1:10" ht="12" customHeight="1">
      <c r="A85" s="150"/>
      <c r="B85" s="81" t="s">
        <v>174</v>
      </c>
      <c r="C85" s="213" t="s">
        <v>20</v>
      </c>
      <c r="D85" s="235"/>
      <c r="E85" s="288"/>
      <c r="F85" s="43"/>
    </row>
    <row r="86" spans="1:10" s="50" customFormat="1" ht="12" customHeight="1">
      <c r="A86" s="150"/>
      <c r="B86" s="81" t="s">
        <v>231</v>
      </c>
      <c r="C86" s="213" t="s">
        <v>19</v>
      </c>
      <c r="D86" s="235"/>
      <c r="E86" s="288"/>
      <c r="F86" s="43"/>
    </row>
    <row r="87" spans="1:10" ht="20.25" customHeight="1">
      <c r="A87" s="150"/>
      <c r="B87" s="81" t="s">
        <v>232</v>
      </c>
      <c r="C87" s="213" t="s">
        <v>18</v>
      </c>
      <c r="D87" s="235"/>
      <c r="E87" s="288"/>
      <c r="F87" s="43"/>
      <c r="J87" s="161"/>
    </row>
    <row r="88" spans="1:10" ht="21" customHeight="1">
      <c r="A88" s="150"/>
      <c r="B88" s="81" t="s">
        <v>233</v>
      </c>
      <c r="C88" s="383" t="s">
        <v>23</v>
      </c>
      <c r="D88" s="235"/>
      <c r="E88" s="288"/>
      <c r="F88" s="43"/>
    </row>
    <row r="89" spans="1:10" ht="12" customHeight="1" thickBot="1">
      <c r="A89" s="197"/>
      <c r="B89" s="85" t="s">
        <v>361</v>
      </c>
      <c r="C89" s="265" t="s">
        <v>362</v>
      </c>
      <c r="D89" s="235"/>
      <c r="E89" s="489"/>
      <c r="F89" s="289"/>
    </row>
    <row r="90" spans="1:10" ht="12" customHeight="1" thickBot="1">
      <c r="A90" s="111" t="s">
        <v>63</v>
      </c>
      <c r="B90" s="14"/>
      <c r="C90" s="510" t="s">
        <v>24</v>
      </c>
      <c r="D90" s="192">
        <f>+D91+D92</f>
        <v>0</v>
      </c>
      <c r="E90" s="291">
        <v>0</v>
      </c>
      <c r="F90" s="384"/>
    </row>
    <row r="91" spans="1:10" s="50" customFormat="1" ht="12" customHeight="1">
      <c r="A91" s="149"/>
      <c r="B91" s="83" t="s">
        <v>133</v>
      </c>
      <c r="C91" s="509" t="s">
        <v>107</v>
      </c>
      <c r="D91" s="42"/>
      <c r="E91" s="293"/>
      <c r="F91" s="381"/>
    </row>
    <row r="92" spans="1:10" s="50" customFormat="1" ht="12" customHeight="1" thickBot="1">
      <c r="A92" s="151"/>
      <c r="B92" s="87" t="s">
        <v>134</v>
      </c>
      <c r="C92" s="513" t="s">
        <v>108</v>
      </c>
      <c r="D92" s="191"/>
      <c r="E92" s="503"/>
      <c r="F92" s="289"/>
    </row>
    <row r="93" spans="1:10" s="50" customFormat="1" ht="12" customHeight="1" thickBot="1">
      <c r="A93" s="591" t="s">
        <v>64</v>
      </c>
      <c r="B93" s="218"/>
      <c r="C93" s="308" t="s">
        <v>318</v>
      </c>
      <c r="D93" s="372"/>
      <c r="E93" s="542"/>
      <c r="F93" s="377"/>
    </row>
    <row r="94" spans="1:10" s="50" customFormat="1" ht="12" customHeight="1" thickBot="1">
      <c r="A94" s="111" t="s">
        <v>65</v>
      </c>
      <c r="B94" s="97"/>
      <c r="C94" s="266" t="s">
        <v>272</v>
      </c>
      <c r="D94" s="193"/>
      <c r="E94" s="438"/>
      <c r="F94" s="194"/>
    </row>
    <row r="95" spans="1:10" s="50" customFormat="1" ht="12" customHeight="1" thickBot="1">
      <c r="A95" s="111" t="s">
        <v>66</v>
      </c>
      <c r="B95" s="14"/>
      <c r="C95" s="186" t="s">
        <v>25</v>
      </c>
      <c r="D95" s="239">
        <f>+D63+D78+D90+D93+D94</f>
        <v>3408</v>
      </c>
      <c r="E95" s="501">
        <v>3408</v>
      </c>
      <c r="F95" s="194">
        <v>3668</v>
      </c>
    </row>
    <row r="96" spans="1:10" s="50" customFormat="1" ht="12" customHeight="1" thickBot="1">
      <c r="A96" s="111" t="s">
        <v>67</v>
      </c>
      <c r="B96" s="14"/>
      <c r="C96" s="186" t="s">
        <v>28</v>
      </c>
      <c r="D96" s="192">
        <f>+D97+D98</f>
        <v>0</v>
      </c>
      <c r="E96" s="291">
        <v>0</v>
      </c>
      <c r="F96" s="382"/>
    </row>
    <row r="97" spans="1:6" ht="12.75" customHeight="1">
      <c r="A97" s="149"/>
      <c r="B97" s="81" t="s">
        <v>271</v>
      </c>
      <c r="C97" s="261" t="s">
        <v>27</v>
      </c>
      <c r="D97" s="189"/>
      <c r="E97" s="502"/>
      <c r="F97" s="381"/>
    </row>
    <row r="98" spans="1:6" ht="12" customHeight="1" thickBot="1">
      <c r="A98" s="151"/>
      <c r="B98" s="87" t="s">
        <v>148</v>
      </c>
      <c r="C98" s="262" t="s">
        <v>26</v>
      </c>
      <c r="D98" s="191"/>
      <c r="E98" s="503"/>
      <c r="F98" s="376"/>
    </row>
    <row r="99" spans="1:6" ht="15" customHeight="1" thickBot="1">
      <c r="A99" s="111" t="s">
        <v>68</v>
      </c>
      <c r="B99" s="136"/>
      <c r="C99" s="186" t="s">
        <v>273</v>
      </c>
      <c r="D99" s="240">
        <f>+D95+D96</f>
        <v>3408</v>
      </c>
      <c r="E99" s="440">
        <v>3408</v>
      </c>
      <c r="F99" s="194">
        <v>3668</v>
      </c>
    </row>
    <row r="100" spans="1:6" ht="13.5" thickBot="1">
      <c r="A100" s="267"/>
      <c r="B100" s="268"/>
      <c r="C100" s="268"/>
      <c r="D100" s="269"/>
      <c r="E100" s="269"/>
      <c r="F100" s="378"/>
    </row>
    <row r="101" spans="1:6" ht="15" customHeight="1" thickBot="1">
      <c r="A101" s="155" t="s">
        <v>251</v>
      </c>
      <c r="B101" s="156"/>
      <c r="C101" s="157"/>
      <c r="D101" s="837">
        <v>1</v>
      </c>
      <c r="E101" s="838">
        <v>1</v>
      </c>
      <c r="F101" s="379">
        <v>1</v>
      </c>
    </row>
    <row r="102" spans="1:6" ht="14.25" customHeight="1" thickBot="1">
      <c r="A102" s="155" t="s">
        <v>252</v>
      </c>
      <c r="B102" s="156"/>
      <c r="C102" s="157"/>
      <c r="D102" s="837">
        <v>0</v>
      </c>
      <c r="E102" s="838">
        <v>0</v>
      </c>
      <c r="F102" s="839">
        <v>0</v>
      </c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>
  <dimension ref="A1:K102"/>
  <sheetViews>
    <sheetView tabSelected="1" zoomScale="115" zoomScaleNormal="100" workbookViewId="0">
      <selection activeCell="C1" sqref="C1"/>
    </sheetView>
  </sheetViews>
  <sheetFormatPr defaultRowHeight="12.75"/>
  <cols>
    <col min="1" max="1" width="5.83203125" style="270" customWidth="1"/>
    <col min="2" max="2" width="7.1640625" style="271" customWidth="1"/>
    <col min="3" max="3" width="53.6640625" style="271" customWidth="1"/>
    <col min="4" max="5" width="11.5" style="272" customWidth="1"/>
    <col min="6" max="6" width="12.33203125" style="3" customWidth="1"/>
    <col min="7" max="16384" width="9.33203125" style="3"/>
  </cols>
  <sheetData>
    <row r="1" spans="1:6" s="1" customFormat="1" ht="16.5" customHeight="1" thickBot="1">
      <c r="A1" s="113"/>
      <c r="B1" s="114"/>
      <c r="C1" s="833" t="s">
        <v>617</v>
      </c>
      <c r="D1" s="160"/>
      <c r="E1" s="160"/>
    </row>
    <row r="2" spans="1:6" s="46" customFormat="1" ht="25.5" customHeight="1">
      <c r="A2" s="856" t="s">
        <v>270</v>
      </c>
      <c r="B2" s="857"/>
      <c r="C2" s="365" t="s">
        <v>398</v>
      </c>
      <c r="D2" s="366"/>
      <c r="E2" s="366"/>
      <c r="F2" s="366" t="s">
        <v>97</v>
      </c>
    </row>
    <row r="3" spans="1:6" s="46" customFormat="1" ht="16.5" thickBot="1">
      <c r="A3" s="300" t="s">
        <v>246</v>
      </c>
      <c r="B3" s="367"/>
      <c r="C3" s="368" t="s">
        <v>437</v>
      </c>
      <c r="D3" s="369"/>
      <c r="E3" s="369"/>
      <c r="F3" s="369">
        <v>28</v>
      </c>
    </row>
    <row r="4" spans="1:6" s="47" customFormat="1" ht="15.95" customHeight="1" thickBot="1">
      <c r="A4" s="370"/>
      <c r="B4" s="370"/>
      <c r="C4" s="370"/>
      <c r="D4" s="311"/>
      <c r="E4" s="311"/>
      <c r="F4" s="311" t="s">
        <v>607</v>
      </c>
    </row>
    <row r="5" spans="1:6" ht="41.25" customHeight="1" thickBot="1">
      <c r="A5" s="860" t="s">
        <v>248</v>
      </c>
      <c r="B5" s="861"/>
      <c r="C5" s="363" t="s">
        <v>99</v>
      </c>
      <c r="D5" s="364" t="s">
        <v>100</v>
      </c>
      <c r="E5" s="371" t="s">
        <v>491</v>
      </c>
      <c r="F5" s="371" t="s">
        <v>492</v>
      </c>
    </row>
    <row r="6" spans="1:6" s="41" customFormat="1" ht="12.95" customHeight="1" thickBot="1">
      <c r="A6" s="106">
        <v>1</v>
      </c>
      <c r="B6" s="107">
        <v>2</v>
      </c>
      <c r="C6" s="107">
        <v>3</v>
      </c>
      <c r="D6" s="108">
        <v>4</v>
      </c>
      <c r="E6" s="108">
        <v>5</v>
      </c>
      <c r="F6" s="108">
        <v>6</v>
      </c>
    </row>
    <row r="7" spans="1:6" s="41" customFormat="1" ht="15.95" customHeight="1" thickBot="1">
      <c r="A7" s="122"/>
      <c r="B7" s="123"/>
      <c r="C7" s="123" t="s">
        <v>101</v>
      </c>
      <c r="D7" s="222"/>
      <c r="E7" s="282"/>
      <c r="F7" s="282"/>
    </row>
    <row r="8" spans="1:6" s="41" customFormat="1" ht="12" customHeight="1" thickBot="1">
      <c r="A8" s="106" t="s">
        <v>61</v>
      </c>
      <c r="B8" s="125"/>
      <c r="C8" s="186" t="s">
        <v>249</v>
      </c>
      <c r="D8" s="192">
        <f>+D9+D14</f>
        <v>0</v>
      </c>
      <c r="E8" s="192"/>
      <c r="F8" s="192"/>
    </row>
    <row r="9" spans="1:6" s="48" customFormat="1" ht="12" customHeight="1" thickBot="1">
      <c r="A9" s="106" t="s">
        <v>62</v>
      </c>
      <c r="B9" s="125"/>
      <c r="C9" s="207" t="s">
        <v>3</v>
      </c>
      <c r="D9" s="192">
        <f>SUM(D10:D13)</f>
        <v>0</v>
      </c>
      <c r="E9" s="192"/>
      <c r="F9" s="192"/>
    </row>
    <row r="10" spans="1:6" s="49" customFormat="1" ht="12" customHeight="1">
      <c r="A10" s="127"/>
      <c r="B10" s="128" t="s">
        <v>159</v>
      </c>
      <c r="C10" s="208" t="s">
        <v>103</v>
      </c>
      <c r="D10" s="190"/>
      <c r="E10" s="190"/>
      <c r="F10" s="190"/>
    </row>
    <row r="11" spans="1:6" s="49" customFormat="1" ht="12" customHeight="1">
      <c r="A11" s="127"/>
      <c r="B11" s="128" t="s">
        <v>160</v>
      </c>
      <c r="C11" s="209" t="s">
        <v>132</v>
      </c>
      <c r="D11" s="190"/>
      <c r="E11" s="190"/>
      <c r="F11" s="190"/>
    </row>
    <row r="12" spans="1:6" s="49" customFormat="1" ht="12" customHeight="1">
      <c r="A12" s="127"/>
      <c r="B12" s="128" t="s">
        <v>161</v>
      </c>
      <c r="C12" s="209" t="s">
        <v>188</v>
      </c>
      <c r="D12" s="190"/>
      <c r="E12" s="190"/>
      <c r="F12" s="190"/>
    </row>
    <row r="13" spans="1:6" s="49" customFormat="1" ht="12" customHeight="1" thickBot="1">
      <c r="A13" s="127"/>
      <c r="B13" s="128" t="s">
        <v>162</v>
      </c>
      <c r="C13" s="210" t="s">
        <v>189</v>
      </c>
      <c r="D13" s="190"/>
      <c r="E13" s="190"/>
      <c r="F13" s="190"/>
    </row>
    <row r="14" spans="1:6" s="48" customFormat="1" ht="12" customHeight="1" thickBot="1">
      <c r="A14" s="106" t="s">
        <v>63</v>
      </c>
      <c r="B14" s="125"/>
      <c r="C14" s="207" t="s">
        <v>190</v>
      </c>
      <c r="D14" s="192">
        <f>SUM(D15:D22)</f>
        <v>0</v>
      </c>
      <c r="E14" s="192"/>
      <c r="F14" s="192"/>
    </row>
    <row r="15" spans="1:6" s="48" customFormat="1" ht="12" customHeight="1">
      <c r="A15" s="129"/>
      <c r="B15" s="128" t="s">
        <v>133</v>
      </c>
      <c r="C15" s="208" t="s">
        <v>195</v>
      </c>
      <c r="D15" s="223"/>
      <c r="E15" s="223"/>
      <c r="F15" s="223"/>
    </row>
    <row r="16" spans="1:6" s="48" customFormat="1" ht="12" customHeight="1">
      <c r="A16" s="127"/>
      <c r="B16" s="128" t="s">
        <v>134</v>
      </c>
      <c r="C16" s="209" t="s">
        <v>196</v>
      </c>
      <c r="D16" s="190"/>
      <c r="E16" s="190"/>
      <c r="F16" s="190"/>
    </row>
    <row r="17" spans="1:6" s="48" customFormat="1" ht="12" customHeight="1">
      <c r="A17" s="127"/>
      <c r="B17" s="128" t="s">
        <v>135</v>
      </c>
      <c r="C17" s="209" t="s">
        <v>197</v>
      </c>
      <c r="D17" s="190"/>
      <c r="E17" s="190"/>
      <c r="F17" s="190"/>
    </row>
    <row r="18" spans="1:6" s="48" customFormat="1" ht="12" customHeight="1">
      <c r="A18" s="127"/>
      <c r="B18" s="128" t="s">
        <v>136</v>
      </c>
      <c r="C18" s="209" t="s">
        <v>198</v>
      </c>
      <c r="D18" s="190"/>
      <c r="E18" s="190"/>
      <c r="F18" s="190"/>
    </row>
    <row r="19" spans="1:6" s="48" customFormat="1" ht="12" customHeight="1">
      <c r="A19" s="127"/>
      <c r="B19" s="128" t="s">
        <v>191</v>
      </c>
      <c r="C19" s="209" t="s">
        <v>199</v>
      </c>
      <c r="D19" s="190"/>
      <c r="E19" s="190"/>
      <c r="F19" s="190"/>
    </row>
    <row r="20" spans="1:6" s="48" customFormat="1" ht="12" customHeight="1">
      <c r="A20" s="130"/>
      <c r="B20" s="128" t="s">
        <v>192</v>
      </c>
      <c r="C20" s="209" t="s">
        <v>276</v>
      </c>
      <c r="D20" s="224"/>
      <c r="E20" s="224"/>
      <c r="F20" s="224"/>
    </row>
    <row r="21" spans="1:6" s="49" customFormat="1" ht="12" customHeight="1">
      <c r="A21" s="127"/>
      <c r="B21" s="128" t="s">
        <v>193</v>
      </c>
      <c r="C21" s="209" t="s">
        <v>201</v>
      </c>
      <c r="D21" s="190"/>
      <c r="E21" s="190"/>
      <c r="F21" s="190"/>
    </row>
    <row r="22" spans="1:6" s="49" customFormat="1" ht="12" customHeight="1" thickBot="1">
      <c r="A22" s="131"/>
      <c r="B22" s="132" t="s">
        <v>194</v>
      </c>
      <c r="C22" s="210" t="s">
        <v>202</v>
      </c>
      <c r="D22" s="191"/>
      <c r="E22" s="191"/>
      <c r="F22" s="191"/>
    </row>
    <row r="23" spans="1:6" s="49" customFormat="1" ht="12" customHeight="1" thickBot="1">
      <c r="A23" s="106" t="s">
        <v>64</v>
      </c>
      <c r="B23" s="133"/>
      <c r="C23" s="207" t="s">
        <v>277</v>
      </c>
      <c r="D23" s="193"/>
      <c r="E23" s="193"/>
      <c r="F23" s="193"/>
    </row>
    <row r="24" spans="1:6" s="48" customFormat="1" ht="12" customHeight="1" thickBot="1">
      <c r="A24" s="106" t="s">
        <v>65</v>
      </c>
      <c r="B24" s="125"/>
      <c r="C24" s="207" t="s">
        <v>4</v>
      </c>
      <c r="D24" s="192">
        <f>D25</f>
        <v>0</v>
      </c>
      <c r="E24" s="192"/>
      <c r="F24" s="192"/>
    </row>
    <row r="25" spans="1:6" s="49" customFormat="1" ht="12" customHeight="1">
      <c r="A25" s="127"/>
      <c r="B25" s="128" t="s">
        <v>137</v>
      </c>
      <c r="C25" s="208" t="s">
        <v>5</v>
      </c>
      <c r="D25" s="44"/>
      <c r="E25" s="44"/>
      <c r="F25" s="44"/>
    </row>
    <row r="26" spans="1:6" s="49" customFormat="1" ht="12" customHeight="1">
      <c r="A26" s="127"/>
      <c r="B26" s="128" t="s">
        <v>138</v>
      </c>
      <c r="C26" s="209" t="s">
        <v>212</v>
      </c>
      <c r="D26" s="44"/>
      <c r="E26" s="44"/>
      <c r="F26" s="44"/>
    </row>
    <row r="27" spans="1:6" s="49" customFormat="1" ht="12" customHeight="1">
      <c r="A27" s="127"/>
      <c r="B27" s="128" t="s">
        <v>139</v>
      </c>
      <c r="C27" s="209" t="s">
        <v>142</v>
      </c>
      <c r="D27" s="44"/>
      <c r="E27" s="44"/>
      <c r="F27" s="44"/>
    </row>
    <row r="28" spans="1:6" s="49" customFormat="1" ht="12" customHeight="1">
      <c r="A28" s="127"/>
      <c r="B28" s="128" t="s">
        <v>205</v>
      </c>
      <c r="C28" s="209" t="s">
        <v>213</v>
      </c>
      <c r="D28" s="44"/>
      <c r="E28" s="44"/>
      <c r="F28" s="44"/>
    </row>
    <row r="29" spans="1:6" s="49" customFormat="1" ht="12" customHeight="1">
      <c r="A29" s="127"/>
      <c r="B29" s="128" t="s">
        <v>206</v>
      </c>
      <c r="C29" s="209" t="s">
        <v>214</v>
      </c>
      <c r="D29" s="44"/>
      <c r="E29" s="44"/>
      <c r="F29" s="44"/>
    </row>
    <row r="30" spans="1:6" s="49" customFormat="1" ht="12" customHeight="1">
      <c r="A30" s="127"/>
      <c r="B30" s="128" t="s">
        <v>207</v>
      </c>
      <c r="C30" s="209" t="s">
        <v>215</v>
      </c>
      <c r="D30" s="44"/>
      <c r="E30" s="44"/>
      <c r="F30" s="44"/>
    </row>
    <row r="31" spans="1:6" s="49" customFormat="1" ht="12" customHeight="1">
      <c r="A31" s="127"/>
      <c r="B31" s="128" t="s">
        <v>208</v>
      </c>
      <c r="C31" s="209" t="s">
        <v>278</v>
      </c>
      <c r="D31" s="44"/>
      <c r="E31" s="44"/>
      <c r="F31" s="44"/>
    </row>
    <row r="32" spans="1:6" s="49" customFormat="1" ht="12" customHeight="1" thickBot="1">
      <c r="A32" s="131"/>
      <c r="B32" s="132" t="s">
        <v>209</v>
      </c>
      <c r="C32" s="211" t="s">
        <v>250</v>
      </c>
      <c r="D32" s="225"/>
      <c r="E32" s="225"/>
      <c r="F32" s="225"/>
    </row>
    <row r="33" spans="1:6" s="49" customFormat="1" ht="12" customHeight="1" thickBot="1">
      <c r="A33" s="111" t="s">
        <v>66</v>
      </c>
      <c r="B33" s="78"/>
      <c r="C33" s="186" t="s">
        <v>352</v>
      </c>
      <c r="D33" s="192">
        <f>+D34+D40</f>
        <v>5116</v>
      </c>
      <c r="E33" s="192">
        <v>5116</v>
      </c>
      <c r="F33" s="192">
        <v>27661</v>
      </c>
    </row>
    <row r="34" spans="1:6" s="49" customFormat="1" ht="12" customHeight="1">
      <c r="A34" s="129"/>
      <c r="B34" s="84" t="s">
        <v>140</v>
      </c>
      <c r="C34" s="260" t="s">
        <v>343</v>
      </c>
      <c r="D34" s="243">
        <f>SUM(D35:D39)</f>
        <v>0</v>
      </c>
      <c r="E34" s="243">
        <v>0</v>
      </c>
      <c r="F34" s="243"/>
    </row>
    <row r="35" spans="1:6" s="49" customFormat="1" ht="12" customHeight="1">
      <c r="A35" s="127"/>
      <c r="B35" s="81" t="s">
        <v>143</v>
      </c>
      <c r="C35" s="209" t="s">
        <v>279</v>
      </c>
      <c r="D35" s="190"/>
      <c r="E35" s="190"/>
      <c r="F35" s="190"/>
    </row>
    <row r="36" spans="1:6" s="49" customFormat="1" ht="12" customHeight="1">
      <c r="A36" s="127"/>
      <c r="B36" s="81" t="s">
        <v>144</v>
      </c>
      <c r="C36" s="209" t="s">
        <v>280</v>
      </c>
      <c r="D36" s="190"/>
      <c r="E36" s="190"/>
      <c r="F36" s="190"/>
    </row>
    <row r="37" spans="1:6" s="49" customFormat="1" ht="12" customHeight="1">
      <c r="A37" s="127"/>
      <c r="B37" s="81" t="s">
        <v>145</v>
      </c>
      <c r="C37" s="209" t="s">
        <v>281</v>
      </c>
      <c r="D37" s="190"/>
      <c r="E37" s="190"/>
      <c r="F37" s="190"/>
    </row>
    <row r="38" spans="1:6" s="49" customFormat="1" ht="12" customHeight="1">
      <c r="A38" s="127"/>
      <c r="B38" s="81" t="s">
        <v>146</v>
      </c>
      <c r="C38" s="209" t="s">
        <v>282</v>
      </c>
      <c r="D38" s="190"/>
      <c r="E38" s="190"/>
      <c r="F38" s="190"/>
    </row>
    <row r="39" spans="1:6" s="49" customFormat="1" ht="12" customHeight="1">
      <c r="A39" s="127"/>
      <c r="B39" s="81" t="s">
        <v>217</v>
      </c>
      <c r="C39" s="209" t="s">
        <v>344</v>
      </c>
      <c r="D39" s="190"/>
      <c r="E39" s="190"/>
      <c r="F39" s="190"/>
    </row>
    <row r="40" spans="1:6" s="49" customFormat="1" ht="12" customHeight="1">
      <c r="A40" s="127"/>
      <c r="B40" s="81" t="s">
        <v>141</v>
      </c>
      <c r="C40" s="212" t="s">
        <v>345</v>
      </c>
      <c r="D40" s="242">
        <f>SUM(D41:D45)</f>
        <v>5116</v>
      </c>
      <c r="E40" s="242">
        <v>5116</v>
      </c>
      <c r="F40" s="242">
        <v>27661</v>
      </c>
    </row>
    <row r="41" spans="1:6" s="49" customFormat="1" ht="12" customHeight="1">
      <c r="A41" s="127"/>
      <c r="B41" s="81" t="s">
        <v>149</v>
      </c>
      <c r="C41" s="209" t="s">
        <v>279</v>
      </c>
      <c r="D41" s="190"/>
      <c r="E41" s="190"/>
      <c r="F41" s="190"/>
    </row>
    <row r="42" spans="1:6" s="49" customFormat="1" ht="12" customHeight="1">
      <c r="A42" s="127"/>
      <c r="B42" s="81" t="s">
        <v>150</v>
      </c>
      <c r="C42" s="209" t="s">
        <v>280</v>
      </c>
      <c r="D42" s="190"/>
      <c r="E42" s="190"/>
      <c r="F42" s="190"/>
    </row>
    <row r="43" spans="1:6" s="49" customFormat="1" ht="12" customHeight="1">
      <c r="A43" s="127"/>
      <c r="B43" s="81" t="s">
        <v>151</v>
      </c>
      <c r="C43" s="209" t="s">
        <v>281</v>
      </c>
      <c r="D43" s="190"/>
      <c r="E43" s="190"/>
      <c r="F43" s="190"/>
    </row>
    <row r="44" spans="1:6" s="49" customFormat="1" ht="12" customHeight="1">
      <c r="A44" s="127"/>
      <c r="B44" s="81" t="s">
        <v>152</v>
      </c>
      <c r="C44" s="209" t="s">
        <v>282</v>
      </c>
      <c r="D44" s="190">
        <v>5116</v>
      </c>
      <c r="E44" s="190">
        <v>5116</v>
      </c>
      <c r="F44" s="190">
        <v>27661</v>
      </c>
    </row>
    <row r="45" spans="1:6" s="49" customFormat="1" ht="12" customHeight="1" thickBot="1">
      <c r="A45" s="134"/>
      <c r="B45" s="85" t="s">
        <v>218</v>
      </c>
      <c r="C45" s="210" t="s">
        <v>346</v>
      </c>
      <c r="D45" s="226"/>
      <c r="E45" s="226"/>
      <c r="F45" s="226"/>
    </row>
    <row r="46" spans="1:6" s="48" customFormat="1" ht="12" customHeight="1" thickBot="1">
      <c r="A46" s="111" t="s">
        <v>67</v>
      </c>
      <c r="B46" s="125"/>
      <c r="C46" s="207" t="s">
        <v>283</v>
      </c>
      <c r="D46" s="192">
        <f>+D47+D48</f>
        <v>0</v>
      </c>
      <c r="E46" s="192">
        <v>0</v>
      </c>
      <c r="F46" s="192"/>
    </row>
    <row r="47" spans="1:6" s="49" customFormat="1" ht="12" customHeight="1">
      <c r="A47" s="127"/>
      <c r="B47" s="81" t="s">
        <v>147</v>
      </c>
      <c r="C47" s="208" t="s">
        <v>180</v>
      </c>
      <c r="D47" s="190"/>
      <c r="E47" s="190"/>
      <c r="F47" s="190"/>
    </row>
    <row r="48" spans="1:6" s="49" customFormat="1" ht="12" customHeight="1" thickBot="1">
      <c r="A48" s="127"/>
      <c r="B48" s="81" t="s">
        <v>148</v>
      </c>
      <c r="C48" s="210" t="s">
        <v>7</v>
      </c>
      <c r="D48" s="190"/>
      <c r="E48" s="190"/>
      <c r="F48" s="190"/>
    </row>
    <row r="49" spans="1:6" s="49" customFormat="1" ht="12" customHeight="1" thickBot="1">
      <c r="A49" s="106" t="s">
        <v>68</v>
      </c>
      <c r="B49" s="125"/>
      <c r="C49" s="207" t="s">
        <v>6</v>
      </c>
      <c r="D49" s="192">
        <f>+D50+D51+D53+D52</f>
        <v>0</v>
      </c>
      <c r="E49" s="192">
        <v>0</v>
      </c>
      <c r="F49" s="192"/>
    </row>
    <row r="50" spans="1:6" s="49" customFormat="1" ht="12" customHeight="1">
      <c r="A50" s="135"/>
      <c r="B50" s="81" t="s">
        <v>222</v>
      </c>
      <c r="C50" s="208" t="s">
        <v>220</v>
      </c>
      <c r="D50" s="189"/>
      <c r="E50" s="189"/>
      <c r="F50" s="189"/>
    </row>
    <row r="51" spans="1:6" s="49" customFormat="1" ht="12" customHeight="1">
      <c r="A51" s="135"/>
      <c r="B51" s="81" t="s">
        <v>223</v>
      </c>
      <c r="C51" s="209" t="s">
        <v>221</v>
      </c>
      <c r="D51" s="189"/>
      <c r="E51" s="189"/>
      <c r="F51" s="189"/>
    </row>
    <row r="52" spans="1:6" s="49" customFormat="1" ht="16.5" customHeight="1">
      <c r="A52" s="135"/>
      <c r="B52" s="81" t="s">
        <v>332</v>
      </c>
      <c r="C52" s="211" t="s">
        <v>357</v>
      </c>
      <c r="D52" s="189"/>
      <c r="E52" s="189"/>
      <c r="F52" s="189"/>
    </row>
    <row r="53" spans="1:6" s="49" customFormat="1" ht="12" customHeight="1" thickBot="1">
      <c r="A53" s="127"/>
      <c r="B53" s="81" t="s">
        <v>356</v>
      </c>
      <c r="C53" s="211" t="s">
        <v>285</v>
      </c>
      <c r="D53" s="190"/>
      <c r="E53" s="190"/>
      <c r="F53" s="190"/>
    </row>
    <row r="54" spans="1:6" s="49" customFormat="1" ht="12" customHeight="1" thickBot="1">
      <c r="A54" s="111" t="s">
        <v>69</v>
      </c>
      <c r="B54" s="136"/>
      <c r="C54" s="186" t="s">
        <v>286</v>
      </c>
      <c r="D54" s="227"/>
      <c r="E54" s="227"/>
      <c r="F54" s="227"/>
    </row>
    <row r="55" spans="1:6" s="48" customFormat="1" ht="12" customHeight="1" thickBot="1">
      <c r="A55" s="137" t="s">
        <v>70</v>
      </c>
      <c r="B55" s="138"/>
      <c r="C55" s="186" t="s">
        <v>353</v>
      </c>
      <c r="D55" s="228">
        <f>+D9+D14+D23+D24+D33+D46+D49+D54</f>
        <v>5116</v>
      </c>
      <c r="E55" s="228">
        <v>5116</v>
      </c>
      <c r="F55" s="228">
        <v>27661</v>
      </c>
    </row>
    <row r="56" spans="1:6" s="48" customFormat="1" ht="12" customHeight="1" thickBot="1">
      <c r="A56" s="106" t="s">
        <v>71</v>
      </c>
      <c r="B56" s="86"/>
      <c r="C56" s="186" t="s">
        <v>288</v>
      </c>
      <c r="D56" s="229">
        <f>+D57+D58</f>
        <v>0</v>
      </c>
      <c r="E56" s="229">
        <v>0</v>
      </c>
      <c r="F56" s="229"/>
    </row>
    <row r="57" spans="1:6" s="48" customFormat="1" ht="12" customHeight="1">
      <c r="A57" s="129"/>
      <c r="B57" s="84" t="s">
        <v>182</v>
      </c>
      <c r="C57" s="261" t="s">
        <v>8</v>
      </c>
      <c r="D57" s="230"/>
      <c r="E57" s="230"/>
      <c r="F57" s="230"/>
    </row>
    <row r="58" spans="1:6" s="48" customFormat="1" ht="12" customHeight="1" thickBot="1">
      <c r="A58" s="134"/>
      <c r="B58" s="85" t="s">
        <v>183</v>
      </c>
      <c r="C58" s="262" t="s">
        <v>9</v>
      </c>
      <c r="D58" s="45"/>
      <c r="E58" s="45"/>
      <c r="F58" s="45"/>
    </row>
    <row r="59" spans="1:6" s="49" customFormat="1" ht="12" customHeight="1" thickBot="1">
      <c r="A59" s="139" t="s">
        <v>72</v>
      </c>
      <c r="B59" s="263"/>
      <c r="C59" s="264" t="s">
        <v>10</v>
      </c>
      <c r="D59" s="192">
        <f>+D55+D56</f>
        <v>5116</v>
      </c>
      <c r="E59" s="192">
        <v>5116</v>
      </c>
      <c r="F59" s="372">
        <v>27661</v>
      </c>
    </row>
    <row r="60" spans="1:6" s="49" customFormat="1" ht="15" customHeight="1">
      <c r="A60" s="142"/>
      <c r="B60" s="142"/>
      <c r="C60" s="143"/>
      <c r="D60" s="231"/>
      <c r="E60" s="231"/>
      <c r="F60" s="290"/>
    </row>
    <row r="61" spans="1:6" ht="13.5" thickBot="1">
      <c r="A61" s="144"/>
      <c r="B61" s="145"/>
      <c r="C61" s="145"/>
      <c r="D61" s="232"/>
      <c r="E61" s="232"/>
      <c r="F61" s="231"/>
    </row>
    <row r="62" spans="1:6" s="41" customFormat="1" ht="16.5" customHeight="1" thickBot="1">
      <c r="A62" s="146"/>
      <c r="B62" s="147"/>
      <c r="C62" s="148" t="s">
        <v>105</v>
      </c>
      <c r="D62" s="233"/>
      <c r="E62" s="389"/>
      <c r="F62" s="374"/>
    </row>
    <row r="63" spans="1:6" s="50" customFormat="1" ht="12" customHeight="1" thickBot="1">
      <c r="A63" s="111" t="s">
        <v>61</v>
      </c>
      <c r="B63" s="14"/>
      <c r="C63" s="78" t="s">
        <v>29</v>
      </c>
      <c r="D63" s="192">
        <f>SUM(D64:D69)</f>
        <v>8560</v>
      </c>
      <c r="E63" s="291">
        <v>8560</v>
      </c>
      <c r="F63" s="379">
        <v>10574</v>
      </c>
    </row>
    <row r="64" spans="1:6" ht="12" customHeight="1">
      <c r="A64" s="149"/>
      <c r="B64" s="83" t="s">
        <v>153</v>
      </c>
      <c r="C64" s="198" t="s">
        <v>92</v>
      </c>
      <c r="D64" s="234">
        <v>1960</v>
      </c>
      <c r="E64" s="498">
        <v>1960</v>
      </c>
      <c r="F64" s="403">
        <v>1990</v>
      </c>
    </row>
    <row r="65" spans="1:6" ht="12" customHeight="1">
      <c r="A65" s="150"/>
      <c r="B65" s="81" t="s">
        <v>154</v>
      </c>
      <c r="C65" s="199" t="s">
        <v>226</v>
      </c>
      <c r="D65" s="235">
        <v>529</v>
      </c>
      <c r="E65" s="288">
        <v>529</v>
      </c>
      <c r="F65" s="375">
        <v>529</v>
      </c>
    </row>
    <row r="66" spans="1:6" ht="12" customHeight="1">
      <c r="A66" s="150"/>
      <c r="B66" s="81" t="s">
        <v>155</v>
      </c>
      <c r="C66" s="199" t="s">
        <v>179</v>
      </c>
      <c r="D66" s="236">
        <v>6071</v>
      </c>
      <c r="E66" s="499">
        <v>6071</v>
      </c>
      <c r="F66" s="43">
        <v>8055</v>
      </c>
    </row>
    <row r="67" spans="1:6" ht="12" customHeight="1">
      <c r="A67" s="150"/>
      <c r="B67" s="81" t="s">
        <v>156</v>
      </c>
      <c r="C67" s="199" t="s">
        <v>400</v>
      </c>
      <c r="D67" s="236"/>
      <c r="E67" s="499"/>
      <c r="F67" s="375"/>
    </row>
    <row r="68" spans="1:6" ht="12" customHeight="1">
      <c r="A68" s="150"/>
      <c r="B68" s="81" t="s">
        <v>181</v>
      </c>
      <c r="C68" s="199" t="s">
        <v>227</v>
      </c>
      <c r="D68" s="236"/>
      <c r="E68" s="499"/>
      <c r="F68" s="375"/>
    </row>
    <row r="69" spans="1:6" ht="12" customHeight="1">
      <c r="A69" s="150"/>
      <c r="B69" s="81" t="s">
        <v>391</v>
      </c>
      <c r="C69" s="199" t="s">
        <v>228</v>
      </c>
      <c r="D69" s="236">
        <f>SUM(D71:D77)</f>
        <v>0</v>
      </c>
      <c r="E69" s="499">
        <v>0</v>
      </c>
      <c r="F69" s="375"/>
    </row>
    <row r="70" spans="1:6" ht="12" customHeight="1">
      <c r="A70" s="150"/>
      <c r="B70" s="81" t="s">
        <v>401</v>
      </c>
      <c r="C70" s="199" t="s">
        <v>360</v>
      </c>
      <c r="D70" s="235"/>
      <c r="E70" s="288"/>
      <c r="F70" s="375"/>
    </row>
    <row r="71" spans="1:6" ht="12" customHeight="1">
      <c r="A71" s="150"/>
      <c r="B71" s="81" t="s">
        <v>402</v>
      </c>
      <c r="C71" s="200" t="s">
        <v>11</v>
      </c>
      <c r="D71" s="236"/>
      <c r="E71" s="499"/>
      <c r="F71" s="43"/>
    </row>
    <row r="72" spans="1:6" ht="19.5" customHeight="1">
      <c r="A72" s="150"/>
      <c r="B72" s="81" t="s">
        <v>403</v>
      </c>
      <c r="C72" s="213" t="s">
        <v>354</v>
      </c>
      <c r="D72" s="236"/>
      <c r="E72" s="499"/>
      <c r="F72" s="375"/>
    </row>
    <row r="73" spans="1:6" ht="18" customHeight="1">
      <c r="A73" s="150"/>
      <c r="B73" s="81" t="s">
        <v>404</v>
      </c>
      <c r="C73" s="213" t="s">
        <v>12</v>
      </c>
      <c r="D73" s="236"/>
      <c r="E73" s="499"/>
      <c r="F73" s="375"/>
    </row>
    <row r="74" spans="1:6" ht="12" customHeight="1">
      <c r="A74" s="150"/>
      <c r="B74" s="81" t="s">
        <v>405</v>
      </c>
      <c r="C74" s="213" t="s">
        <v>355</v>
      </c>
      <c r="D74" s="236"/>
      <c r="E74" s="499"/>
      <c r="F74" s="375"/>
    </row>
    <row r="75" spans="1:6" ht="12" customHeight="1">
      <c r="A75" s="150"/>
      <c r="B75" s="81" t="s">
        <v>406</v>
      </c>
      <c r="C75" s="201" t="s">
        <v>13</v>
      </c>
      <c r="D75" s="236"/>
      <c r="E75" s="499"/>
      <c r="F75" s="375"/>
    </row>
    <row r="76" spans="1:6" ht="12" customHeight="1">
      <c r="A76" s="150"/>
      <c r="B76" s="81" t="s">
        <v>407</v>
      </c>
      <c r="C76" s="202" t="s">
        <v>14</v>
      </c>
      <c r="D76" s="236"/>
      <c r="E76" s="499"/>
      <c r="F76" s="375"/>
    </row>
    <row r="77" spans="1:6" ht="12" customHeight="1" thickBot="1">
      <c r="A77" s="151"/>
      <c r="B77" s="81" t="s">
        <v>408</v>
      </c>
      <c r="C77" s="203" t="s">
        <v>15</v>
      </c>
      <c r="D77" s="237"/>
      <c r="E77" s="500"/>
      <c r="F77" s="376"/>
    </row>
    <row r="78" spans="1:6" ht="12" customHeight="1" thickBot="1">
      <c r="A78" s="111" t="s">
        <v>62</v>
      </c>
      <c r="B78" s="14"/>
      <c r="C78" s="204" t="s">
        <v>409</v>
      </c>
      <c r="D78" s="229">
        <f>SUM(D79:D81)</f>
        <v>11721</v>
      </c>
      <c r="E78" s="292">
        <v>11721</v>
      </c>
      <c r="F78" s="377">
        <v>26529</v>
      </c>
    </row>
    <row r="79" spans="1:6" s="50" customFormat="1" ht="12" customHeight="1">
      <c r="A79" s="149"/>
      <c r="B79" s="83" t="s">
        <v>159</v>
      </c>
      <c r="C79" s="261" t="s">
        <v>16</v>
      </c>
      <c r="D79" s="42"/>
      <c r="E79" s="293"/>
      <c r="F79" s="381"/>
    </row>
    <row r="80" spans="1:6" ht="12" customHeight="1">
      <c r="A80" s="150"/>
      <c r="B80" s="81" t="s">
        <v>160</v>
      </c>
      <c r="C80" s="209" t="s">
        <v>230</v>
      </c>
      <c r="D80" s="44">
        <v>11721</v>
      </c>
      <c r="E80" s="294">
        <v>11721</v>
      </c>
      <c r="F80" s="43">
        <v>26529</v>
      </c>
    </row>
    <row r="81" spans="1:11" ht="12" customHeight="1">
      <c r="A81" s="150"/>
      <c r="B81" s="81" t="s">
        <v>161</v>
      </c>
      <c r="C81" s="209" t="s">
        <v>313</v>
      </c>
      <c r="D81" s="44">
        <f>SUM(D82:D89)</f>
        <v>0</v>
      </c>
      <c r="E81" s="294">
        <v>0</v>
      </c>
      <c r="F81" s="43"/>
    </row>
    <row r="82" spans="1:11" ht="20.25" customHeight="1">
      <c r="A82" s="150"/>
      <c r="B82" s="81" t="s">
        <v>162</v>
      </c>
      <c r="C82" s="209" t="s">
        <v>17</v>
      </c>
      <c r="D82" s="44"/>
      <c r="E82" s="294"/>
      <c r="F82" s="43"/>
    </row>
    <row r="83" spans="1:11" ht="17.25" customHeight="1">
      <c r="A83" s="150"/>
      <c r="B83" s="81" t="s">
        <v>163</v>
      </c>
      <c r="C83" s="213" t="s">
        <v>22</v>
      </c>
      <c r="D83" s="44"/>
      <c r="E83" s="294"/>
      <c r="F83" s="43"/>
    </row>
    <row r="84" spans="1:11" ht="12" customHeight="1">
      <c r="A84" s="150"/>
      <c r="B84" s="81" t="s">
        <v>172</v>
      </c>
      <c r="C84" s="213" t="s">
        <v>21</v>
      </c>
      <c r="D84" s="44"/>
      <c r="E84" s="294"/>
      <c r="F84" s="43"/>
    </row>
    <row r="85" spans="1:11" ht="12" customHeight="1">
      <c r="A85" s="150"/>
      <c r="B85" s="81" t="s">
        <v>174</v>
      </c>
      <c r="C85" s="213" t="s">
        <v>20</v>
      </c>
      <c r="D85" s="44"/>
      <c r="E85" s="294"/>
      <c r="F85" s="43"/>
    </row>
    <row r="86" spans="1:11" s="50" customFormat="1" ht="12" customHeight="1">
      <c r="A86" s="150"/>
      <c r="B86" s="81" t="s">
        <v>231</v>
      </c>
      <c r="C86" s="213" t="s">
        <v>19</v>
      </c>
      <c r="D86" s="44"/>
      <c r="E86" s="294"/>
      <c r="F86" s="43"/>
    </row>
    <row r="87" spans="1:11" ht="21" customHeight="1">
      <c r="A87" s="150"/>
      <c r="B87" s="81" t="s">
        <v>232</v>
      </c>
      <c r="C87" s="213" t="s">
        <v>18</v>
      </c>
      <c r="D87" s="44"/>
      <c r="E87" s="294"/>
      <c r="F87" s="43"/>
      <c r="K87" s="161"/>
    </row>
    <row r="88" spans="1:11" ht="21" customHeight="1" thickBot="1">
      <c r="A88" s="150"/>
      <c r="B88" s="81" t="s">
        <v>233</v>
      </c>
      <c r="C88" s="265" t="s">
        <v>23</v>
      </c>
      <c r="D88" s="44"/>
      <c r="E88" s="294"/>
      <c r="F88" s="43"/>
    </row>
    <row r="89" spans="1:11" ht="12" customHeight="1" thickBot="1">
      <c r="A89" s="151"/>
      <c r="B89" s="87" t="s">
        <v>361</v>
      </c>
      <c r="C89" s="383" t="s">
        <v>362</v>
      </c>
      <c r="D89" s="225"/>
      <c r="E89" s="295"/>
      <c r="F89" s="289"/>
    </row>
    <row r="90" spans="1:11" ht="12" customHeight="1" thickBot="1">
      <c r="A90" s="111" t="s">
        <v>63</v>
      </c>
      <c r="B90" s="14"/>
      <c r="C90" s="510" t="s">
        <v>24</v>
      </c>
      <c r="D90" s="192">
        <f>+D91+D92</f>
        <v>0</v>
      </c>
      <c r="E90" s="291">
        <v>0</v>
      </c>
      <c r="F90" s="384"/>
    </row>
    <row r="91" spans="1:11" s="50" customFormat="1" ht="12" customHeight="1">
      <c r="A91" s="149"/>
      <c r="B91" s="83" t="s">
        <v>133</v>
      </c>
      <c r="C91" s="509" t="s">
        <v>107</v>
      </c>
      <c r="D91" s="42"/>
      <c r="E91" s="293"/>
      <c r="F91" s="381"/>
    </row>
    <row r="92" spans="1:11" s="50" customFormat="1" ht="12" customHeight="1" thickBot="1">
      <c r="A92" s="151"/>
      <c r="B92" s="87" t="s">
        <v>134</v>
      </c>
      <c r="C92" s="513" t="s">
        <v>108</v>
      </c>
      <c r="D92" s="191"/>
      <c r="E92" s="503"/>
      <c r="F92" s="289"/>
    </row>
    <row r="93" spans="1:11" s="50" customFormat="1" ht="12" customHeight="1" thickBot="1">
      <c r="A93" s="385" t="s">
        <v>64</v>
      </c>
      <c r="B93" s="218"/>
      <c r="C93" s="186" t="s">
        <v>318</v>
      </c>
      <c r="D93" s="193"/>
      <c r="E93" s="438"/>
      <c r="F93" s="377"/>
    </row>
    <row r="94" spans="1:11" s="50" customFormat="1" ht="12" customHeight="1" thickBot="1">
      <c r="A94" s="111" t="s">
        <v>65</v>
      </c>
      <c r="B94" s="97"/>
      <c r="C94" s="266" t="s">
        <v>272</v>
      </c>
      <c r="D94" s="193"/>
      <c r="E94" s="438"/>
      <c r="F94" s="194"/>
    </row>
    <row r="95" spans="1:11" s="50" customFormat="1" ht="12" customHeight="1" thickBot="1">
      <c r="A95" s="111" t="s">
        <v>66</v>
      </c>
      <c r="B95" s="14"/>
      <c r="C95" s="186" t="s">
        <v>25</v>
      </c>
      <c r="D95" s="239">
        <f>+D63+D78+D90+D93+D94</f>
        <v>20281</v>
      </c>
      <c r="E95" s="501">
        <v>20281</v>
      </c>
      <c r="F95" s="194">
        <v>37103</v>
      </c>
    </row>
    <row r="96" spans="1:11" s="50" customFormat="1" ht="12" customHeight="1" thickBot="1">
      <c r="A96" s="111" t="s">
        <v>67</v>
      </c>
      <c r="B96" s="14"/>
      <c r="C96" s="186" t="s">
        <v>28</v>
      </c>
      <c r="D96" s="192">
        <f>+D97+D98</f>
        <v>0</v>
      </c>
      <c r="E96" s="291">
        <v>0</v>
      </c>
      <c r="F96" s="382"/>
    </row>
    <row r="97" spans="1:6" ht="12.75" customHeight="1">
      <c r="A97" s="149"/>
      <c r="B97" s="81" t="s">
        <v>271</v>
      </c>
      <c r="C97" s="261" t="s">
        <v>27</v>
      </c>
      <c r="D97" s="189"/>
      <c r="E97" s="502"/>
      <c r="F97" s="381"/>
    </row>
    <row r="98" spans="1:6" ht="12" customHeight="1" thickBot="1">
      <c r="A98" s="151"/>
      <c r="B98" s="87" t="s">
        <v>148</v>
      </c>
      <c r="C98" s="262" t="s">
        <v>26</v>
      </c>
      <c r="D98" s="191"/>
      <c r="E98" s="503"/>
      <c r="F98" s="376"/>
    </row>
    <row r="99" spans="1:6" ht="15" customHeight="1" thickBot="1">
      <c r="A99" s="111" t="s">
        <v>68</v>
      </c>
      <c r="B99" s="136"/>
      <c r="C99" s="186" t="s">
        <v>273</v>
      </c>
      <c r="D99" s="240">
        <f>+D95+D96</f>
        <v>20281</v>
      </c>
      <c r="E99" s="440">
        <v>20281</v>
      </c>
      <c r="F99" s="377">
        <v>37103</v>
      </c>
    </row>
    <row r="100" spans="1:6" ht="13.5" thickBot="1">
      <c r="A100" s="267"/>
      <c r="B100" s="268"/>
      <c r="C100" s="268"/>
      <c r="D100" s="269"/>
      <c r="E100" s="269"/>
      <c r="F100" s="378"/>
    </row>
    <row r="101" spans="1:6" ht="15" customHeight="1" thickBot="1">
      <c r="A101" s="155" t="s">
        <v>251</v>
      </c>
      <c r="B101" s="156"/>
      <c r="C101" s="157"/>
      <c r="D101" s="77">
        <v>2</v>
      </c>
      <c r="E101" s="441">
        <v>2</v>
      </c>
      <c r="F101" s="379"/>
    </row>
    <row r="102" spans="1:6" ht="14.25" customHeight="1" thickBot="1">
      <c r="A102" s="155" t="s">
        <v>252</v>
      </c>
      <c r="B102" s="156"/>
      <c r="C102" s="157"/>
      <c r="D102" s="77">
        <v>0</v>
      </c>
      <c r="E102" s="441">
        <v>0</v>
      </c>
      <c r="F102" s="380"/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>
  <dimension ref="A1:F102"/>
  <sheetViews>
    <sheetView workbookViewId="0">
      <selection activeCell="C1" sqref="C1"/>
    </sheetView>
  </sheetViews>
  <sheetFormatPr defaultRowHeight="12.75"/>
  <cols>
    <col min="1" max="1" width="6.1640625" customWidth="1"/>
    <col min="2" max="2" width="6.33203125" customWidth="1"/>
    <col min="3" max="3" width="50.1640625" bestFit="1" customWidth="1"/>
    <col min="4" max="5" width="12.6640625" customWidth="1"/>
    <col min="6" max="6" width="13" customWidth="1"/>
  </cols>
  <sheetData>
    <row r="1" spans="1:6" ht="16.5" customHeight="1" thickBot="1">
      <c r="A1" s="113"/>
      <c r="B1" s="114"/>
      <c r="C1" s="833" t="s">
        <v>618</v>
      </c>
      <c r="D1" s="160"/>
      <c r="E1" s="160"/>
      <c r="F1" s="1"/>
    </row>
    <row r="2" spans="1:6" ht="18" customHeight="1">
      <c r="A2" s="856" t="s">
        <v>270</v>
      </c>
      <c r="B2" s="857"/>
      <c r="C2" s="365" t="s">
        <v>398</v>
      </c>
      <c r="D2" s="366"/>
      <c r="E2" s="366"/>
      <c r="F2" s="366" t="s">
        <v>97</v>
      </c>
    </row>
    <row r="3" spans="1:6" ht="13.5" thickBot="1">
      <c r="A3" s="300" t="s">
        <v>246</v>
      </c>
      <c r="B3" s="367"/>
      <c r="C3" s="368" t="s">
        <v>462</v>
      </c>
      <c r="D3" s="369"/>
      <c r="E3" s="369"/>
      <c r="F3" s="369">
        <v>30</v>
      </c>
    </row>
    <row r="4" spans="1:6" ht="13.5" thickBot="1">
      <c r="A4" s="370"/>
      <c r="B4" s="370"/>
      <c r="C4" s="370"/>
      <c r="D4" s="311"/>
      <c r="E4" s="311"/>
      <c r="F4" s="311" t="s">
        <v>607</v>
      </c>
    </row>
    <row r="5" spans="1:6" ht="21.75" thickBot="1">
      <c r="A5" s="860" t="s">
        <v>248</v>
      </c>
      <c r="B5" s="861"/>
      <c r="C5" s="363" t="s">
        <v>99</v>
      </c>
      <c r="D5" s="364" t="s">
        <v>100</v>
      </c>
      <c r="E5" s="371" t="s">
        <v>491</v>
      </c>
      <c r="F5" s="371" t="s">
        <v>601</v>
      </c>
    </row>
    <row r="6" spans="1:6" ht="13.5" thickBot="1">
      <c r="A6" s="106">
        <v>1</v>
      </c>
      <c r="B6" s="107">
        <v>2</v>
      </c>
      <c r="C6" s="107">
        <v>3</v>
      </c>
      <c r="D6" s="108">
        <v>4</v>
      </c>
      <c r="E6" s="108">
        <v>5</v>
      </c>
      <c r="F6" s="108">
        <v>6</v>
      </c>
    </row>
    <row r="7" spans="1:6" ht="13.5" thickBot="1">
      <c r="A7" s="122"/>
      <c r="B7" s="123"/>
      <c r="C7" s="123" t="s">
        <v>101</v>
      </c>
      <c r="D7" s="222"/>
      <c r="E7" s="282"/>
      <c r="F7" s="282"/>
    </row>
    <row r="8" spans="1:6" ht="13.5" thickBot="1">
      <c r="A8" s="106" t="s">
        <v>61</v>
      </c>
      <c r="B8" s="125"/>
      <c r="C8" s="186" t="s">
        <v>249</v>
      </c>
      <c r="D8" s="192">
        <f>+D9+D14</f>
        <v>0</v>
      </c>
      <c r="E8" s="192"/>
      <c r="F8" s="192"/>
    </row>
    <row r="9" spans="1:6" ht="13.5" thickBot="1">
      <c r="A9" s="106" t="s">
        <v>62</v>
      </c>
      <c r="B9" s="125"/>
      <c r="C9" s="207" t="s">
        <v>3</v>
      </c>
      <c r="D9" s="192">
        <f>SUM(D10:D13)</f>
        <v>0</v>
      </c>
      <c r="E9" s="192"/>
      <c r="F9" s="192"/>
    </row>
    <row r="10" spans="1:6">
      <c r="A10" s="127"/>
      <c r="B10" s="128" t="s">
        <v>159</v>
      </c>
      <c r="C10" s="208" t="s">
        <v>103</v>
      </c>
      <c r="D10" s="190"/>
      <c r="E10" s="190"/>
      <c r="F10" s="190"/>
    </row>
    <row r="11" spans="1:6">
      <c r="A11" s="127"/>
      <c r="B11" s="128" t="s">
        <v>160</v>
      </c>
      <c r="C11" s="209" t="s">
        <v>132</v>
      </c>
      <c r="D11" s="190"/>
      <c r="E11" s="190"/>
      <c r="F11" s="190"/>
    </row>
    <row r="12" spans="1:6">
      <c r="A12" s="127"/>
      <c r="B12" s="128" t="s">
        <v>161</v>
      </c>
      <c r="C12" s="209" t="s">
        <v>188</v>
      </c>
      <c r="D12" s="190"/>
      <c r="E12" s="190"/>
      <c r="F12" s="190"/>
    </row>
    <row r="13" spans="1:6" ht="13.5" thickBot="1">
      <c r="A13" s="127"/>
      <c r="B13" s="128" t="s">
        <v>162</v>
      </c>
      <c r="C13" s="210" t="s">
        <v>189</v>
      </c>
      <c r="D13" s="190"/>
      <c r="E13" s="190"/>
      <c r="F13" s="190"/>
    </row>
    <row r="14" spans="1:6" ht="13.5" thickBot="1">
      <c r="A14" s="106" t="s">
        <v>63</v>
      </c>
      <c r="B14" s="125"/>
      <c r="C14" s="207" t="s">
        <v>190</v>
      </c>
      <c r="D14" s="192">
        <f>SUM(D15:D22)</f>
        <v>0</v>
      </c>
      <c r="E14" s="192"/>
      <c r="F14" s="192"/>
    </row>
    <row r="15" spans="1:6">
      <c r="A15" s="129"/>
      <c r="B15" s="128" t="s">
        <v>133</v>
      </c>
      <c r="C15" s="208" t="s">
        <v>195</v>
      </c>
      <c r="D15" s="223"/>
      <c r="E15" s="223"/>
      <c r="F15" s="223"/>
    </row>
    <row r="16" spans="1:6">
      <c r="A16" s="127"/>
      <c r="B16" s="128" t="s">
        <v>134</v>
      </c>
      <c r="C16" s="209" t="s">
        <v>196</v>
      </c>
      <c r="D16" s="190"/>
      <c r="E16" s="190"/>
      <c r="F16" s="190"/>
    </row>
    <row r="17" spans="1:6">
      <c r="A17" s="127"/>
      <c r="B17" s="128" t="s">
        <v>135</v>
      </c>
      <c r="C17" s="209" t="s">
        <v>197</v>
      </c>
      <c r="D17" s="190"/>
      <c r="E17" s="190"/>
      <c r="F17" s="190"/>
    </row>
    <row r="18" spans="1:6">
      <c r="A18" s="127"/>
      <c r="B18" s="128" t="s">
        <v>136</v>
      </c>
      <c r="C18" s="209" t="s">
        <v>198</v>
      </c>
      <c r="D18" s="190"/>
      <c r="E18" s="190"/>
      <c r="F18" s="190"/>
    </row>
    <row r="19" spans="1:6">
      <c r="A19" s="127"/>
      <c r="B19" s="128" t="s">
        <v>191</v>
      </c>
      <c r="C19" s="209" t="s">
        <v>199</v>
      </c>
      <c r="D19" s="190"/>
      <c r="E19" s="190"/>
      <c r="F19" s="190"/>
    </row>
    <row r="20" spans="1:6">
      <c r="A20" s="130"/>
      <c r="B20" s="128" t="s">
        <v>192</v>
      </c>
      <c r="C20" s="209" t="s">
        <v>276</v>
      </c>
      <c r="D20" s="224"/>
      <c r="E20" s="224"/>
      <c r="F20" s="224"/>
    </row>
    <row r="21" spans="1:6">
      <c r="A21" s="127"/>
      <c r="B21" s="128" t="s">
        <v>193</v>
      </c>
      <c r="C21" s="209" t="s">
        <v>201</v>
      </c>
      <c r="D21" s="190"/>
      <c r="E21" s="190"/>
      <c r="F21" s="190"/>
    </row>
    <row r="22" spans="1:6" ht="13.5" thickBot="1">
      <c r="A22" s="131"/>
      <c r="B22" s="132" t="s">
        <v>194</v>
      </c>
      <c r="C22" s="210" t="s">
        <v>202</v>
      </c>
      <c r="D22" s="191"/>
      <c r="E22" s="191"/>
      <c r="F22" s="191"/>
    </row>
    <row r="23" spans="1:6" ht="13.5" thickBot="1">
      <c r="A23" s="106" t="s">
        <v>64</v>
      </c>
      <c r="B23" s="133"/>
      <c r="C23" s="207" t="s">
        <v>277</v>
      </c>
      <c r="D23" s="193"/>
      <c r="E23" s="193"/>
      <c r="F23" s="193"/>
    </row>
    <row r="24" spans="1:6" ht="13.5" thickBot="1">
      <c r="A24" s="106" t="s">
        <v>65</v>
      </c>
      <c r="B24" s="125"/>
      <c r="C24" s="207" t="s">
        <v>4</v>
      </c>
      <c r="D24" s="192">
        <f>D25</f>
        <v>0</v>
      </c>
      <c r="E24" s="192"/>
      <c r="F24" s="192"/>
    </row>
    <row r="25" spans="1:6" ht="22.5">
      <c r="A25" s="127"/>
      <c r="B25" s="128" t="s">
        <v>137</v>
      </c>
      <c r="C25" s="208" t="s">
        <v>5</v>
      </c>
      <c r="D25" s="44"/>
      <c r="E25" s="44"/>
      <c r="F25" s="44"/>
    </row>
    <row r="26" spans="1:6">
      <c r="A26" s="127"/>
      <c r="B26" s="128" t="s">
        <v>138</v>
      </c>
      <c r="C26" s="209" t="s">
        <v>212</v>
      </c>
      <c r="D26" s="44"/>
      <c r="E26" s="44"/>
      <c r="F26" s="44"/>
    </row>
    <row r="27" spans="1:6">
      <c r="A27" s="127"/>
      <c r="B27" s="128" t="s">
        <v>139</v>
      </c>
      <c r="C27" s="209" t="s">
        <v>142</v>
      </c>
      <c r="D27" s="44"/>
      <c r="E27" s="44"/>
      <c r="F27" s="44"/>
    </row>
    <row r="28" spans="1:6" ht="22.5">
      <c r="A28" s="127"/>
      <c r="B28" s="128" t="s">
        <v>205</v>
      </c>
      <c r="C28" s="209" t="s">
        <v>213</v>
      </c>
      <c r="D28" s="44"/>
      <c r="E28" s="44"/>
      <c r="F28" s="44"/>
    </row>
    <row r="29" spans="1:6">
      <c r="A29" s="127"/>
      <c r="B29" s="128" t="s">
        <v>206</v>
      </c>
      <c r="C29" s="209" t="s">
        <v>214</v>
      </c>
      <c r="D29" s="44"/>
      <c r="E29" s="44"/>
      <c r="F29" s="44"/>
    </row>
    <row r="30" spans="1:6">
      <c r="A30" s="127"/>
      <c r="B30" s="128" t="s">
        <v>207</v>
      </c>
      <c r="C30" s="209" t="s">
        <v>215</v>
      </c>
      <c r="D30" s="44"/>
      <c r="E30" s="44"/>
      <c r="F30" s="44"/>
    </row>
    <row r="31" spans="1:6">
      <c r="A31" s="127"/>
      <c r="B31" s="128" t="s">
        <v>208</v>
      </c>
      <c r="C31" s="209" t="s">
        <v>278</v>
      </c>
      <c r="D31" s="44"/>
      <c r="E31" s="44"/>
      <c r="F31" s="44"/>
    </row>
    <row r="32" spans="1:6" ht="13.5" thickBot="1">
      <c r="A32" s="131"/>
      <c r="B32" s="132" t="s">
        <v>209</v>
      </c>
      <c r="C32" s="211" t="s">
        <v>250</v>
      </c>
      <c r="D32" s="225"/>
      <c r="E32" s="225"/>
      <c r="F32" s="225"/>
    </row>
    <row r="33" spans="1:6" ht="21.75" thickBot="1">
      <c r="A33" s="111" t="s">
        <v>66</v>
      </c>
      <c r="B33" s="78"/>
      <c r="C33" s="186" t="s">
        <v>352</v>
      </c>
      <c r="D33" s="192"/>
      <c r="E33" s="192"/>
      <c r="F33" s="192"/>
    </row>
    <row r="34" spans="1:6" ht="22.5">
      <c r="A34" s="129"/>
      <c r="B34" s="536" t="s">
        <v>140</v>
      </c>
      <c r="C34" s="260" t="s">
        <v>343</v>
      </c>
      <c r="D34" s="243"/>
      <c r="E34" s="243"/>
      <c r="F34" s="243"/>
    </row>
    <row r="35" spans="1:6" ht="15" customHeight="1">
      <c r="A35" s="127"/>
      <c r="B35" s="535" t="s">
        <v>143</v>
      </c>
      <c r="C35" s="209" t="s">
        <v>279</v>
      </c>
      <c r="D35" s="190"/>
      <c r="E35" s="190"/>
      <c r="F35" s="190"/>
    </row>
    <row r="36" spans="1:6">
      <c r="A36" s="127"/>
      <c r="B36" s="535" t="s">
        <v>144</v>
      </c>
      <c r="C36" s="209" t="s">
        <v>280</v>
      </c>
      <c r="D36" s="190"/>
      <c r="E36" s="190"/>
      <c r="F36" s="190"/>
    </row>
    <row r="37" spans="1:6">
      <c r="A37" s="127"/>
      <c r="B37" s="535" t="s">
        <v>145</v>
      </c>
      <c r="C37" s="209" t="s">
        <v>281</v>
      </c>
      <c r="D37" s="190"/>
      <c r="E37" s="190"/>
      <c r="F37" s="190"/>
    </row>
    <row r="38" spans="1:6">
      <c r="A38" s="127"/>
      <c r="B38" s="535" t="s">
        <v>146</v>
      </c>
      <c r="C38" s="209" t="s">
        <v>282</v>
      </c>
      <c r="D38" s="190"/>
      <c r="E38" s="190"/>
      <c r="F38" s="190"/>
    </row>
    <row r="39" spans="1:6">
      <c r="A39" s="127"/>
      <c r="B39" s="535" t="s">
        <v>217</v>
      </c>
      <c r="C39" s="209" t="s">
        <v>344</v>
      </c>
      <c r="D39" s="190"/>
      <c r="E39" s="190"/>
      <c r="F39" s="190"/>
    </row>
    <row r="40" spans="1:6" ht="22.5">
      <c r="A40" s="127"/>
      <c r="B40" s="535" t="s">
        <v>141</v>
      </c>
      <c r="C40" s="212" t="s">
        <v>345</v>
      </c>
      <c r="D40" s="242"/>
      <c r="E40" s="242"/>
      <c r="F40" s="242"/>
    </row>
    <row r="41" spans="1:6" ht="15" customHeight="1">
      <c r="A41" s="127"/>
      <c r="B41" s="535" t="s">
        <v>149</v>
      </c>
      <c r="C41" s="209" t="s">
        <v>279</v>
      </c>
      <c r="D41" s="190"/>
      <c r="E41" s="190"/>
      <c r="F41" s="190"/>
    </row>
    <row r="42" spans="1:6">
      <c r="A42" s="127"/>
      <c r="B42" s="535" t="s">
        <v>150</v>
      </c>
      <c r="C42" s="209" t="s">
        <v>280</v>
      </c>
      <c r="D42" s="190"/>
      <c r="E42" s="190"/>
      <c r="F42" s="190"/>
    </row>
    <row r="43" spans="1:6">
      <c r="A43" s="127"/>
      <c r="B43" s="535" t="s">
        <v>151</v>
      </c>
      <c r="C43" s="209" t="s">
        <v>281</v>
      </c>
      <c r="D43" s="190"/>
      <c r="E43" s="190"/>
      <c r="F43" s="190"/>
    </row>
    <row r="44" spans="1:6">
      <c r="A44" s="127"/>
      <c r="B44" s="535" t="s">
        <v>152</v>
      </c>
      <c r="C44" s="209" t="s">
        <v>282</v>
      </c>
      <c r="D44" s="190"/>
      <c r="E44" s="190"/>
      <c r="F44" s="190"/>
    </row>
    <row r="45" spans="1:6" ht="13.5" thickBot="1">
      <c r="A45" s="134"/>
      <c r="B45" s="534" t="s">
        <v>218</v>
      </c>
      <c r="C45" s="210" t="s">
        <v>346</v>
      </c>
      <c r="D45" s="226"/>
      <c r="E45" s="226"/>
      <c r="F45" s="226"/>
    </row>
    <row r="46" spans="1:6" ht="21.75" thickBot="1">
      <c r="A46" s="111" t="s">
        <v>67</v>
      </c>
      <c r="B46" s="125"/>
      <c r="C46" s="207" t="s">
        <v>283</v>
      </c>
      <c r="D46" s="192"/>
      <c r="E46" s="192"/>
      <c r="F46" s="192"/>
    </row>
    <row r="47" spans="1:6" ht="13.5" customHeight="1">
      <c r="A47" s="127"/>
      <c r="B47" s="81" t="s">
        <v>147</v>
      </c>
      <c r="C47" s="208" t="s">
        <v>180</v>
      </c>
      <c r="D47" s="190"/>
      <c r="E47" s="190"/>
      <c r="F47" s="190"/>
    </row>
    <row r="48" spans="1:6" ht="23.25" thickBot="1">
      <c r="A48" s="127"/>
      <c r="B48" s="81" t="s">
        <v>148</v>
      </c>
      <c r="C48" s="210" t="s">
        <v>7</v>
      </c>
      <c r="D48" s="190"/>
      <c r="E48" s="190"/>
      <c r="F48" s="190"/>
    </row>
    <row r="49" spans="1:6" ht="13.5" thickBot="1">
      <c r="A49" s="106" t="s">
        <v>68</v>
      </c>
      <c r="B49" s="125"/>
      <c r="C49" s="207" t="s">
        <v>6</v>
      </c>
      <c r="D49" s="192"/>
      <c r="E49" s="192"/>
      <c r="F49" s="192"/>
    </row>
    <row r="50" spans="1:6" ht="22.5">
      <c r="A50" s="135"/>
      <c r="B50" s="81" t="s">
        <v>222</v>
      </c>
      <c r="C50" s="208" t="s">
        <v>220</v>
      </c>
      <c r="D50" s="189"/>
      <c r="E50" s="189"/>
      <c r="F50" s="189"/>
    </row>
    <row r="51" spans="1:6" ht="18.75" customHeight="1">
      <c r="A51" s="135"/>
      <c r="B51" s="81" t="s">
        <v>223</v>
      </c>
      <c r="C51" s="209" t="s">
        <v>221</v>
      </c>
      <c r="D51" s="189"/>
      <c r="E51" s="189"/>
      <c r="F51" s="189"/>
    </row>
    <row r="52" spans="1:6" ht="23.25" customHeight="1">
      <c r="A52" s="135"/>
      <c r="B52" s="81" t="s">
        <v>332</v>
      </c>
      <c r="C52" s="211" t="s">
        <v>357</v>
      </c>
      <c r="D52" s="189"/>
      <c r="E52" s="189"/>
      <c r="F52" s="189"/>
    </row>
    <row r="53" spans="1:6" ht="13.5" thickBot="1">
      <c r="A53" s="127"/>
      <c r="B53" s="81" t="s">
        <v>356</v>
      </c>
      <c r="C53" s="211" t="s">
        <v>285</v>
      </c>
      <c r="D53" s="190"/>
      <c r="E53" s="190"/>
      <c r="F53" s="190"/>
    </row>
    <row r="54" spans="1:6" ht="13.5" thickBot="1">
      <c r="A54" s="111" t="s">
        <v>69</v>
      </c>
      <c r="B54" s="136"/>
      <c r="C54" s="186" t="s">
        <v>286</v>
      </c>
      <c r="D54" s="227"/>
      <c r="E54" s="227"/>
      <c r="F54" s="227"/>
    </row>
    <row r="55" spans="1:6" ht="13.5" thickBot="1">
      <c r="A55" s="137" t="s">
        <v>70</v>
      </c>
      <c r="B55" s="138"/>
      <c r="C55" s="186" t="s">
        <v>461</v>
      </c>
      <c r="D55" s="228"/>
      <c r="E55" s="228"/>
      <c r="F55" s="228"/>
    </row>
    <row r="56" spans="1:6" ht="13.5" thickBot="1">
      <c r="A56" s="106" t="s">
        <v>71</v>
      </c>
      <c r="B56" s="86"/>
      <c r="C56" s="186" t="s">
        <v>288</v>
      </c>
      <c r="D56" s="229"/>
      <c r="E56" s="229"/>
      <c r="F56" s="229"/>
    </row>
    <row r="57" spans="1:6" ht="22.5">
      <c r="A57" s="129"/>
      <c r="B57" s="84" t="s">
        <v>182</v>
      </c>
      <c r="C57" s="261" t="s">
        <v>8</v>
      </c>
      <c r="D57" s="230"/>
      <c r="E57" s="230"/>
      <c r="F57" s="230"/>
    </row>
    <row r="58" spans="1:6" ht="23.25" thickBot="1">
      <c r="A58" s="134"/>
      <c r="B58" s="85" t="s">
        <v>183</v>
      </c>
      <c r="C58" s="262" t="s">
        <v>9</v>
      </c>
      <c r="D58" s="45"/>
      <c r="E58" s="45"/>
      <c r="F58" s="45"/>
    </row>
    <row r="59" spans="1:6" ht="13.5" thickBot="1">
      <c r="A59" s="139" t="s">
        <v>72</v>
      </c>
      <c r="B59" s="263"/>
      <c r="C59" s="264" t="s">
        <v>10</v>
      </c>
      <c r="D59" s="192"/>
      <c r="E59" s="192"/>
      <c r="F59" s="372"/>
    </row>
    <row r="60" spans="1:6">
      <c r="A60" s="142"/>
      <c r="B60" s="142"/>
      <c r="C60" s="143"/>
      <c r="D60" s="231"/>
      <c r="E60" s="231"/>
      <c r="F60" s="290"/>
    </row>
    <row r="61" spans="1:6" ht="13.5" thickBot="1">
      <c r="A61" s="144"/>
      <c r="B61" s="145"/>
      <c r="C61" s="145"/>
      <c r="D61" s="232"/>
      <c r="E61" s="232"/>
      <c r="F61" s="231"/>
    </row>
    <row r="62" spans="1:6" ht="13.5" thickBot="1">
      <c r="A62" s="430"/>
      <c r="B62" s="147"/>
      <c r="C62" s="148" t="s">
        <v>105</v>
      </c>
      <c r="D62" s="233"/>
      <c r="E62" s="389"/>
      <c r="F62" s="538"/>
    </row>
    <row r="63" spans="1:6" ht="13.5" thickBot="1">
      <c r="A63" s="111" t="s">
        <v>61</v>
      </c>
      <c r="B63" s="14"/>
      <c r="C63" s="78" t="s">
        <v>29</v>
      </c>
      <c r="D63" s="192"/>
      <c r="E63" s="291">
        <v>314</v>
      </c>
      <c r="F63" s="440">
        <v>314</v>
      </c>
    </row>
    <row r="64" spans="1:6">
      <c r="A64" s="149"/>
      <c r="B64" s="83" t="s">
        <v>153</v>
      </c>
      <c r="C64" s="198" t="s">
        <v>92</v>
      </c>
      <c r="D64" s="234"/>
      <c r="E64" s="498"/>
      <c r="F64" s="539"/>
    </row>
    <row r="65" spans="1:6" ht="22.5">
      <c r="A65" s="150"/>
      <c r="B65" s="81" t="s">
        <v>154</v>
      </c>
      <c r="C65" s="199" t="s">
        <v>226</v>
      </c>
      <c r="D65" s="235"/>
      <c r="E65" s="288"/>
      <c r="F65" s="540"/>
    </row>
    <row r="66" spans="1:6">
      <c r="A66" s="150"/>
      <c r="B66" s="81" t="s">
        <v>155</v>
      </c>
      <c r="C66" s="199" t="s">
        <v>179</v>
      </c>
      <c r="D66" s="236"/>
      <c r="E66" s="499">
        <v>314</v>
      </c>
      <c r="F66" s="294">
        <v>314</v>
      </c>
    </row>
    <row r="67" spans="1:6">
      <c r="A67" s="150"/>
      <c r="B67" s="81" t="s">
        <v>156</v>
      </c>
      <c r="C67" s="199" t="s">
        <v>400</v>
      </c>
      <c r="D67" s="236"/>
      <c r="E67" s="499"/>
      <c r="F67" s="540"/>
    </row>
    <row r="68" spans="1:6">
      <c r="A68" s="150"/>
      <c r="B68" s="81" t="s">
        <v>181</v>
      </c>
      <c r="C68" s="199" t="s">
        <v>227</v>
      </c>
      <c r="D68" s="236"/>
      <c r="E68" s="499"/>
      <c r="F68" s="540"/>
    </row>
    <row r="69" spans="1:6">
      <c r="A69" s="150"/>
      <c r="B69" s="81" t="s">
        <v>391</v>
      </c>
      <c r="C69" s="199" t="s">
        <v>228</v>
      </c>
      <c r="D69" s="236"/>
      <c r="E69" s="499"/>
      <c r="F69" s="540"/>
    </row>
    <row r="70" spans="1:6">
      <c r="A70" s="150"/>
      <c r="B70" s="81" t="s">
        <v>401</v>
      </c>
      <c r="C70" s="199" t="s">
        <v>360</v>
      </c>
      <c r="D70" s="235"/>
      <c r="E70" s="288"/>
      <c r="F70" s="540"/>
    </row>
    <row r="71" spans="1:6">
      <c r="A71" s="150"/>
      <c r="B71" s="81" t="s">
        <v>402</v>
      </c>
      <c r="C71" s="200" t="s">
        <v>11</v>
      </c>
      <c r="D71" s="236"/>
      <c r="E71" s="499"/>
      <c r="F71" s="294"/>
    </row>
    <row r="72" spans="1:6" ht="22.5">
      <c r="A72" s="150"/>
      <c r="B72" s="81" t="s">
        <v>403</v>
      </c>
      <c r="C72" s="213" t="s">
        <v>354</v>
      </c>
      <c r="D72" s="236"/>
      <c r="E72" s="499"/>
      <c r="F72" s="540"/>
    </row>
    <row r="73" spans="1:6" ht="22.5">
      <c r="A73" s="150"/>
      <c r="B73" s="81" t="s">
        <v>404</v>
      </c>
      <c r="C73" s="213" t="s">
        <v>12</v>
      </c>
      <c r="D73" s="236"/>
      <c r="E73" s="499"/>
      <c r="F73" s="540"/>
    </row>
    <row r="74" spans="1:6">
      <c r="A74" s="150"/>
      <c r="B74" s="81" t="s">
        <v>405</v>
      </c>
      <c r="C74" s="213" t="s">
        <v>355</v>
      </c>
      <c r="D74" s="236"/>
      <c r="E74" s="499"/>
      <c r="F74" s="540"/>
    </row>
    <row r="75" spans="1:6" ht="22.5">
      <c r="A75" s="150"/>
      <c r="B75" s="81" t="s">
        <v>406</v>
      </c>
      <c r="C75" s="201" t="s">
        <v>13</v>
      </c>
      <c r="D75" s="236"/>
      <c r="E75" s="499"/>
      <c r="F75" s="540"/>
    </row>
    <row r="76" spans="1:6">
      <c r="A76" s="150"/>
      <c r="B76" s="81" t="s">
        <v>407</v>
      </c>
      <c r="C76" s="202" t="s">
        <v>14</v>
      </c>
      <c r="D76" s="236"/>
      <c r="E76" s="499"/>
      <c r="F76" s="540"/>
    </row>
    <row r="77" spans="1:6" ht="13.5" thickBot="1">
      <c r="A77" s="151"/>
      <c r="B77" s="81" t="s">
        <v>408</v>
      </c>
      <c r="C77" s="203" t="s">
        <v>15</v>
      </c>
      <c r="D77" s="237"/>
      <c r="E77" s="500"/>
      <c r="F77" s="503"/>
    </row>
    <row r="78" spans="1:6" ht="13.5" thickBot="1">
      <c r="A78" s="111" t="s">
        <v>62</v>
      </c>
      <c r="B78" s="14"/>
      <c r="C78" s="204" t="s">
        <v>409</v>
      </c>
      <c r="D78" s="229"/>
      <c r="E78" s="292"/>
      <c r="F78" s="519"/>
    </row>
    <row r="79" spans="1:6">
      <c r="A79" s="196"/>
      <c r="B79" s="84" t="s">
        <v>159</v>
      </c>
      <c r="C79" s="261" t="s">
        <v>16</v>
      </c>
      <c r="D79" s="280"/>
      <c r="E79" s="488"/>
      <c r="F79" s="541"/>
    </row>
    <row r="80" spans="1:6">
      <c r="A80" s="150"/>
      <c r="B80" s="81" t="s">
        <v>160</v>
      </c>
      <c r="C80" s="209" t="s">
        <v>230</v>
      </c>
      <c r="D80" s="235"/>
      <c r="E80" s="288"/>
      <c r="F80" s="294"/>
    </row>
    <row r="81" spans="1:6">
      <c r="A81" s="150"/>
      <c r="B81" s="81" t="s">
        <v>161</v>
      </c>
      <c r="C81" s="209" t="s">
        <v>313</v>
      </c>
      <c r="D81" s="235"/>
      <c r="E81" s="288"/>
      <c r="F81" s="294"/>
    </row>
    <row r="82" spans="1:6" ht="22.5">
      <c r="A82" s="150"/>
      <c r="B82" s="81" t="s">
        <v>162</v>
      </c>
      <c r="C82" s="209" t="s">
        <v>17</v>
      </c>
      <c r="D82" s="235"/>
      <c r="E82" s="288"/>
      <c r="F82" s="294"/>
    </row>
    <row r="83" spans="1:6" ht="22.5">
      <c r="A83" s="150"/>
      <c r="B83" s="81" t="s">
        <v>163</v>
      </c>
      <c r="C83" s="213" t="s">
        <v>22</v>
      </c>
      <c r="D83" s="235"/>
      <c r="E83" s="288"/>
      <c r="F83" s="294"/>
    </row>
    <row r="84" spans="1:6">
      <c r="A84" s="150"/>
      <c r="B84" s="81" t="s">
        <v>172</v>
      </c>
      <c r="C84" s="213" t="s">
        <v>21</v>
      </c>
      <c r="D84" s="235"/>
      <c r="E84" s="288"/>
      <c r="F84" s="294"/>
    </row>
    <row r="85" spans="1:6">
      <c r="A85" s="150"/>
      <c r="B85" s="81" t="s">
        <v>174</v>
      </c>
      <c r="C85" s="213" t="s">
        <v>20</v>
      </c>
      <c r="D85" s="235"/>
      <c r="E85" s="288"/>
      <c r="F85" s="294"/>
    </row>
    <row r="86" spans="1:6">
      <c r="A86" s="150"/>
      <c r="B86" s="81" t="s">
        <v>231</v>
      </c>
      <c r="C86" s="213" t="s">
        <v>19</v>
      </c>
      <c r="D86" s="235"/>
      <c r="E86" s="288"/>
      <c r="F86" s="294"/>
    </row>
    <row r="87" spans="1:6" ht="22.5">
      <c r="A87" s="150"/>
      <c r="B87" s="81" t="s">
        <v>232</v>
      </c>
      <c r="C87" s="213" t="s">
        <v>18</v>
      </c>
      <c r="D87" s="235"/>
      <c r="E87" s="288"/>
      <c r="F87" s="294"/>
    </row>
    <row r="88" spans="1:6" ht="33.75">
      <c r="A88" s="150"/>
      <c r="B88" s="81" t="s">
        <v>233</v>
      </c>
      <c r="C88" s="383" t="s">
        <v>23</v>
      </c>
      <c r="D88" s="235"/>
      <c r="E88" s="288"/>
      <c r="F88" s="294"/>
    </row>
    <row r="89" spans="1:6" ht="13.5" customHeight="1" thickBot="1">
      <c r="A89" s="197"/>
      <c r="B89" s="85" t="s">
        <v>361</v>
      </c>
      <c r="C89" s="265" t="s">
        <v>362</v>
      </c>
      <c r="D89" s="537"/>
      <c r="E89" s="489"/>
      <c r="F89" s="295"/>
    </row>
    <row r="90" spans="1:6" ht="13.5" thickBot="1">
      <c r="A90" s="111" t="s">
        <v>63</v>
      </c>
      <c r="B90" s="14"/>
      <c r="C90" s="510" t="s">
        <v>24</v>
      </c>
      <c r="D90" s="192"/>
      <c r="E90" s="291"/>
      <c r="F90" s="542"/>
    </row>
    <row r="91" spans="1:6">
      <c r="A91" s="196"/>
      <c r="B91" s="84" t="s">
        <v>133</v>
      </c>
      <c r="C91" s="215" t="s">
        <v>107</v>
      </c>
      <c r="D91" s="257"/>
      <c r="E91" s="293"/>
      <c r="F91" s="541"/>
    </row>
    <row r="92" spans="1:6" ht="13.5" thickBot="1">
      <c r="A92" s="151"/>
      <c r="B92" s="87" t="s">
        <v>134</v>
      </c>
      <c r="C92" s="513" t="s">
        <v>108</v>
      </c>
      <c r="D92" s="191"/>
      <c r="E92" s="503"/>
      <c r="F92" s="295"/>
    </row>
    <row r="93" spans="1:6" ht="13.5" thickBot="1">
      <c r="A93" s="385" t="s">
        <v>64</v>
      </c>
      <c r="B93" s="218"/>
      <c r="C93" s="186" t="s">
        <v>318</v>
      </c>
      <c r="D93" s="193"/>
      <c r="E93" s="438"/>
      <c r="F93" s="519"/>
    </row>
    <row r="94" spans="1:6" ht="13.5" thickBot="1">
      <c r="A94" s="111" t="s">
        <v>65</v>
      </c>
      <c r="B94" s="97"/>
      <c r="C94" s="266" t="s">
        <v>272</v>
      </c>
      <c r="D94" s="193"/>
      <c r="E94" s="438"/>
      <c r="F94" s="438"/>
    </row>
    <row r="95" spans="1:6" ht="21.75" thickBot="1">
      <c r="A95" s="111" t="s">
        <v>66</v>
      </c>
      <c r="B95" s="14"/>
      <c r="C95" s="186" t="s">
        <v>25</v>
      </c>
      <c r="D95" s="239"/>
      <c r="E95" s="501">
        <v>314</v>
      </c>
      <c r="F95" s="438">
        <v>314</v>
      </c>
    </row>
    <row r="96" spans="1:6" ht="13.5" thickBot="1">
      <c r="A96" s="111" t="s">
        <v>67</v>
      </c>
      <c r="B96" s="14"/>
      <c r="C96" s="186" t="s">
        <v>28</v>
      </c>
      <c r="D96" s="192"/>
      <c r="E96" s="291"/>
      <c r="F96" s="501"/>
    </row>
    <row r="97" spans="1:6">
      <c r="A97" s="149"/>
      <c r="B97" s="81" t="s">
        <v>271</v>
      </c>
      <c r="C97" s="261" t="s">
        <v>27</v>
      </c>
      <c r="D97" s="189"/>
      <c r="E97" s="502"/>
      <c r="F97" s="541"/>
    </row>
    <row r="98" spans="1:6" ht="13.5" thickBot="1">
      <c r="A98" s="151"/>
      <c r="B98" s="87" t="s">
        <v>148</v>
      </c>
      <c r="C98" s="262" t="s">
        <v>26</v>
      </c>
      <c r="D98" s="191"/>
      <c r="E98" s="503"/>
      <c r="F98" s="503"/>
    </row>
    <row r="99" spans="1:6" ht="13.5" thickBot="1">
      <c r="A99" s="111" t="s">
        <v>68</v>
      </c>
      <c r="B99" s="136"/>
      <c r="C99" s="186" t="s">
        <v>273</v>
      </c>
      <c r="D99" s="240"/>
      <c r="E99" s="440">
        <v>314</v>
      </c>
      <c r="F99" s="438">
        <v>314</v>
      </c>
    </row>
    <row r="100" spans="1:6" ht="13.5" thickBot="1">
      <c r="A100" s="267"/>
      <c r="B100" s="268"/>
      <c r="C100" s="268"/>
      <c r="D100" s="269"/>
      <c r="E100" s="269"/>
      <c r="F100" s="378"/>
    </row>
    <row r="101" spans="1:6" ht="13.5" thickBot="1">
      <c r="A101" s="155" t="s">
        <v>251</v>
      </c>
      <c r="B101" s="156"/>
      <c r="C101" s="157"/>
      <c r="D101" s="77"/>
      <c r="E101" s="441"/>
      <c r="F101" s="379"/>
    </row>
    <row r="102" spans="1:6" ht="13.5" thickBot="1">
      <c r="A102" s="155" t="s">
        <v>252</v>
      </c>
      <c r="B102" s="156"/>
      <c r="C102" s="157"/>
      <c r="D102" s="77"/>
      <c r="E102" s="441"/>
      <c r="F102" s="380"/>
    </row>
  </sheetData>
  <mergeCells count="2">
    <mergeCell ref="A2:B2"/>
    <mergeCell ref="A5:B5"/>
  </mergeCells>
  <pageMargins left="0.7" right="0.24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F102"/>
  <sheetViews>
    <sheetView workbookViewId="0">
      <selection activeCell="C1" sqref="C1"/>
    </sheetView>
  </sheetViews>
  <sheetFormatPr defaultRowHeight="12.75"/>
  <cols>
    <col min="1" max="1" width="6.1640625" customWidth="1"/>
    <col min="2" max="2" width="6.33203125" customWidth="1"/>
    <col min="3" max="3" width="50.1640625" bestFit="1" customWidth="1"/>
    <col min="4" max="5" width="12.6640625" customWidth="1"/>
    <col min="6" max="6" width="13" customWidth="1"/>
  </cols>
  <sheetData>
    <row r="1" spans="1:6" ht="16.5" thickBot="1">
      <c r="A1" s="113"/>
      <c r="B1" s="114"/>
      <c r="C1" s="833" t="s">
        <v>619</v>
      </c>
      <c r="D1" s="160"/>
      <c r="E1" s="160"/>
      <c r="F1" s="1"/>
    </row>
    <row r="2" spans="1:6">
      <c r="A2" s="856" t="s">
        <v>270</v>
      </c>
      <c r="B2" s="857"/>
      <c r="C2" s="365" t="s">
        <v>398</v>
      </c>
      <c r="D2" s="366"/>
      <c r="E2" s="366"/>
      <c r="F2" s="366" t="s">
        <v>97</v>
      </c>
    </row>
    <row r="3" spans="1:6" ht="13.5" thickBot="1">
      <c r="A3" s="300" t="s">
        <v>246</v>
      </c>
      <c r="B3" s="367"/>
      <c r="C3" s="368" t="s">
        <v>463</v>
      </c>
      <c r="D3" s="369"/>
      <c r="E3" s="369"/>
      <c r="F3" s="369">
        <v>31</v>
      </c>
    </row>
    <row r="4" spans="1:6" ht="13.5" thickBot="1">
      <c r="A4" s="370"/>
      <c r="B4" s="370"/>
      <c r="C4" s="370"/>
      <c r="D4" s="311"/>
      <c r="E4" s="311"/>
      <c r="F4" s="311" t="s">
        <v>607</v>
      </c>
    </row>
    <row r="5" spans="1:6" ht="21.75" thickBot="1">
      <c r="A5" s="860" t="s">
        <v>248</v>
      </c>
      <c r="B5" s="861"/>
      <c r="C5" s="363" t="s">
        <v>99</v>
      </c>
      <c r="D5" s="364" t="s">
        <v>100</v>
      </c>
      <c r="E5" s="371" t="s">
        <v>491</v>
      </c>
      <c r="F5" s="371" t="s">
        <v>492</v>
      </c>
    </row>
    <row r="6" spans="1:6" ht="13.5" thickBot="1">
      <c r="A6" s="106">
        <v>1</v>
      </c>
      <c r="B6" s="107">
        <v>2</v>
      </c>
      <c r="C6" s="107">
        <v>3</v>
      </c>
      <c r="D6" s="108">
        <v>4</v>
      </c>
      <c r="E6" s="108">
        <v>5</v>
      </c>
      <c r="F6" s="108">
        <v>6</v>
      </c>
    </row>
    <row r="7" spans="1:6" ht="13.5" thickBot="1">
      <c r="A7" s="122"/>
      <c r="B7" s="123"/>
      <c r="C7" s="123" t="s">
        <v>101</v>
      </c>
      <c r="D7" s="222"/>
      <c r="E7" s="282"/>
      <c r="F7" s="282"/>
    </row>
    <row r="8" spans="1:6" ht="13.5" thickBot="1">
      <c r="A8" s="106" t="s">
        <v>61</v>
      </c>
      <c r="B8" s="125"/>
      <c r="C8" s="186" t="s">
        <v>249</v>
      </c>
      <c r="D8" s="192">
        <f>+D9+D14</f>
        <v>0</v>
      </c>
      <c r="E8" s="192"/>
      <c r="F8" s="192"/>
    </row>
    <row r="9" spans="1:6" ht="13.5" thickBot="1">
      <c r="A9" s="106" t="s">
        <v>62</v>
      </c>
      <c r="B9" s="125"/>
      <c r="C9" s="207" t="s">
        <v>3</v>
      </c>
      <c r="D9" s="192">
        <f>SUM(D10:D13)</f>
        <v>0</v>
      </c>
      <c r="E9" s="192"/>
      <c r="F9" s="192"/>
    </row>
    <row r="10" spans="1:6">
      <c r="A10" s="127"/>
      <c r="B10" s="128" t="s">
        <v>159</v>
      </c>
      <c r="C10" s="208" t="s">
        <v>103</v>
      </c>
      <c r="D10" s="190"/>
      <c r="E10" s="190"/>
      <c r="F10" s="190"/>
    </row>
    <row r="11" spans="1:6">
      <c r="A11" s="127"/>
      <c r="B11" s="128" t="s">
        <v>160</v>
      </c>
      <c r="C11" s="209" t="s">
        <v>132</v>
      </c>
      <c r="D11" s="190"/>
      <c r="E11" s="190"/>
      <c r="F11" s="190"/>
    </row>
    <row r="12" spans="1:6">
      <c r="A12" s="127"/>
      <c r="B12" s="128" t="s">
        <v>161</v>
      </c>
      <c r="C12" s="209" t="s">
        <v>188</v>
      </c>
      <c r="D12" s="190"/>
      <c r="E12" s="190"/>
      <c r="F12" s="190"/>
    </row>
    <row r="13" spans="1:6" ht="13.5" thickBot="1">
      <c r="A13" s="127"/>
      <c r="B13" s="128" t="s">
        <v>162</v>
      </c>
      <c r="C13" s="210" t="s">
        <v>189</v>
      </c>
      <c r="D13" s="190"/>
      <c r="E13" s="190"/>
      <c r="F13" s="190"/>
    </row>
    <row r="14" spans="1:6" ht="13.5" thickBot="1">
      <c r="A14" s="106" t="s">
        <v>63</v>
      </c>
      <c r="B14" s="125"/>
      <c r="C14" s="207" t="s">
        <v>190</v>
      </c>
      <c r="D14" s="192">
        <f>SUM(D15:D22)</f>
        <v>0</v>
      </c>
      <c r="E14" s="192"/>
      <c r="F14" s="192"/>
    </row>
    <row r="15" spans="1:6">
      <c r="A15" s="129"/>
      <c r="B15" s="128" t="s">
        <v>133</v>
      </c>
      <c r="C15" s="208" t="s">
        <v>195</v>
      </c>
      <c r="D15" s="223"/>
      <c r="E15" s="223"/>
      <c r="F15" s="223"/>
    </row>
    <row r="16" spans="1:6">
      <c r="A16" s="127"/>
      <c r="B16" s="128" t="s">
        <v>134</v>
      </c>
      <c r="C16" s="209" t="s">
        <v>196</v>
      </c>
      <c r="D16" s="190"/>
      <c r="E16" s="190"/>
      <c r="F16" s="190"/>
    </row>
    <row r="17" spans="1:6">
      <c r="A17" s="127"/>
      <c r="B17" s="128" t="s">
        <v>135</v>
      </c>
      <c r="C17" s="209" t="s">
        <v>197</v>
      </c>
      <c r="D17" s="190"/>
      <c r="E17" s="190"/>
      <c r="F17" s="190"/>
    </row>
    <row r="18" spans="1:6">
      <c r="A18" s="127"/>
      <c r="B18" s="128" t="s">
        <v>136</v>
      </c>
      <c r="C18" s="209" t="s">
        <v>198</v>
      </c>
      <c r="D18" s="190"/>
      <c r="E18" s="190"/>
      <c r="F18" s="190"/>
    </row>
    <row r="19" spans="1:6">
      <c r="A19" s="127"/>
      <c r="B19" s="128" t="s">
        <v>191</v>
      </c>
      <c r="C19" s="209" t="s">
        <v>199</v>
      </c>
      <c r="D19" s="190"/>
      <c r="E19" s="190"/>
      <c r="F19" s="190"/>
    </row>
    <row r="20" spans="1:6">
      <c r="A20" s="130"/>
      <c r="B20" s="128" t="s">
        <v>192</v>
      </c>
      <c r="C20" s="209" t="s">
        <v>276</v>
      </c>
      <c r="D20" s="224"/>
      <c r="E20" s="224"/>
      <c r="F20" s="224"/>
    </row>
    <row r="21" spans="1:6">
      <c r="A21" s="127"/>
      <c r="B21" s="128" t="s">
        <v>193</v>
      </c>
      <c r="C21" s="209" t="s">
        <v>201</v>
      </c>
      <c r="D21" s="190"/>
      <c r="E21" s="190"/>
      <c r="F21" s="190"/>
    </row>
    <row r="22" spans="1:6" ht="13.5" thickBot="1">
      <c r="A22" s="131"/>
      <c r="B22" s="132" t="s">
        <v>194</v>
      </c>
      <c r="C22" s="210" t="s">
        <v>202</v>
      </c>
      <c r="D22" s="191"/>
      <c r="E22" s="191"/>
      <c r="F22" s="191"/>
    </row>
    <row r="23" spans="1:6" ht="13.5" thickBot="1">
      <c r="A23" s="106" t="s">
        <v>64</v>
      </c>
      <c r="B23" s="133"/>
      <c r="C23" s="207" t="s">
        <v>277</v>
      </c>
      <c r="D23" s="193"/>
      <c r="E23" s="193"/>
      <c r="F23" s="193"/>
    </row>
    <row r="24" spans="1:6" ht="13.5" thickBot="1">
      <c r="A24" s="106" t="s">
        <v>65</v>
      </c>
      <c r="B24" s="125"/>
      <c r="C24" s="207" t="s">
        <v>4</v>
      </c>
      <c r="D24" s="192">
        <f>D25</f>
        <v>0</v>
      </c>
      <c r="E24" s="192"/>
      <c r="F24" s="192"/>
    </row>
    <row r="25" spans="1:6" ht="22.5">
      <c r="A25" s="127"/>
      <c r="B25" s="128" t="s">
        <v>137</v>
      </c>
      <c r="C25" s="208" t="s">
        <v>5</v>
      </c>
      <c r="D25" s="44"/>
      <c r="E25" s="44"/>
      <c r="F25" s="44"/>
    </row>
    <row r="26" spans="1:6">
      <c r="A26" s="127"/>
      <c r="B26" s="128" t="s">
        <v>138</v>
      </c>
      <c r="C26" s="209" t="s">
        <v>212</v>
      </c>
      <c r="D26" s="44"/>
      <c r="E26" s="44"/>
      <c r="F26" s="44"/>
    </row>
    <row r="27" spans="1:6">
      <c r="A27" s="127"/>
      <c r="B27" s="128" t="s">
        <v>139</v>
      </c>
      <c r="C27" s="209" t="s">
        <v>142</v>
      </c>
      <c r="D27" s="44"/>
      <c r="E27" s="44"/>
      <c r="F27" s="44"/>
    </row>
    <row r="28" spans="1:6" ht="22.5">
      <c r="A28" s="127"/>
      <c r="B28" s="128" t="s">
        <v>205</v>
      </c>
      <c r="C28" s="209" t="s">
        <v>213</v>
      </c>
      <c r="D28" s="44"/>
      <c r="E28" s="44"/>
      <c r="F28" s="44"/>
    </row>
    <row r="29" spans="1:6">
      <c r="A29" s="127"/>
      <c r="B29" s="128" t="s">
        <v>206</v>
      </c>
      <c r="C29" s="209" t="s">
        <v>214</v>
      </c>
      <c r="D29" s="44"/>
      <c r="E29" s="44"/>
      <c r="F29" s="44"/>
    </row>
    <row r="30" spans="1:6">
      <c r="A30" s="127"/>
      <c r="B30" s="128" t="s">
        <v>207</v>
      </c>
      <c r="C30" s="209" t="s">
        <v>215</v>
      </c>
      <c r="D30" s="44"/>
      <c r="E30" s="44"/>
      <c r="F30" s="44"/>
    </row>
    <row r="31" spans="1:6">
      <c r="A31" s="127"/>
      <c r="B31" s="128" t="s">
        <v>208</v>
      </c>
      <c r="C31" s="209" t="s">
        <v>278</v>
      </c>
      <c r="D31" s="44"/>
      <c r="E31" s="44"/>
      <c r="F31" s="44"/>
    </row>
    <row r="32" spans="1:6" ht="13.5" thickBot="1">
      <c r="A32" s="131"/>
      <c r="B32" s="132" t="s">
        <v>209</v>
      </c>
      <c r="C32" s="211" t="s">
        <v>250</v>
      </c>
      <c r="D32" s="225"/>
      <c r="E32" s="225"/>
      <c r="F32" s="225"/>
    </row>
    <row r="33" spans="1:6" ht="21.75" thickBot="1">
      <c r="A33" s="111" t="s">
        <v>66</v>
      </c>
      <c r="B33" s="78"/>
      <c r="C33" s="186" t="s">
        <v>352</v>
      </c>
      <c r="D33" s="192"/>
      <c r="E33" s="192"/>
      <c r="F33" s="192"/>
    </row>
    <row r="34" spans="1:6" ht="22.5">
      <c r="A34" s="129"/>
      <c r="B34" s="536" t="s">
        <v>140</v>
      </c>
      <c r="C34" s="260" t="s">
        <v>343</v>
      </c>
      <c r="D34" s="243"/>
      <c r="E34" s="243"/>
      <c r="F34" s="243"/>
    </row>
    <row r="35" spans="1:6" ht="17.25" customHeight="1">
      <c r="A35" s="127"/>
      <c r="B35" s="535" t="s">
        <v>143</v>
      </c>
      <c r="C35" s="209" t="s">
        <v>279</v>
      </c>
      <c r="D35" s="190"/>
      <c r="E35" s="190"/>
      <c r="F35" s="190"/>
    </row>
    <row r="36" spans="1:6">
      <c r="A36" s="127"/>
      <c r="B36" s="535" t="s">
        <v>144</v>
      </c>
      <c r="C36" s="209" t="s">
        <v>280</v>
      </c>
      <c r="D36" s="190"/>
      <c r="E36" s="190"/>
      <c r="F36" s="190"/>
    </row>
    <row r="37" spans="1:6">
      <c r="A37" s="127"/>
      <c r="B37" s="535" t="s">
        <v>145</v>
      </c>
      <c r="C37" s="209" t="s">
        <v>281</v>
      </c>
      <c r="D37" s="190"/>
      <c r="E37" s="190"/>
      <c r="F37" s="190"/>
    </row>
    <row r="38" spans="1:6">
      <c r="A38" s="127"/>
      <c r="B38" s="535" t="s">
        <v>146</v>
      </c>
      <c r="C38" s="209" t="s">
        <v>282</v>
      </c>
      <c r="D38" s="190"/>
      <c r="E38" s="190"/>
      <c r="F38" s="190"/>
    </row>
    <row r="39" spans="1:6">
      <c r="A39" s="127"/>
      <c r="B39" s="535" t="s">
        <v>217</v>
      </c>
      <c r="C39" s="209" t="s">
        <v>344</v>
      </c>
      <c r="D39" s="190"/>
      <c r="E39" s="190"/>
      <c r="F39" s="190"/>
    </row>
    <row r="40" spans="1:6" ht="22.5">
      <c r="A40" s="127"/>
      <c r="B40" s="535" t="s">
        <v>141</v>
      </c>
      <c r="C40" s="212" t="s">
        <v>345</v>
      </c>
      <c r="D40" s="242"/>
      <c r="E40" s="242"/>
      <c r="F40" s="242"/>
    </row>
    <row r="41" spans="1:6" ht="16.5" customHeight="1">
      <c r="A41" s="127"/>
      <c r="B41" s="535" t="s">
        <v>149</v>
      </c>
      <c r="C41" s="209" t="s">
        <v>279</v>
      </c>
      <c r="D41" s="190"/>
      <c r="E41" s="190"/>
      <c r="F41" s="190"/>
    </row>
    <row r="42" spans="1:6">
      <c r="A42" s="127"/>
      <c r="B42" s="535" t="s">
        <v>150</v>
      </c>
      <c r="C42" s="209" t="s">
        <v>280</v>
      </c>
      <c r="D42" s="190"/>
      <c r="E42" s="190"/>
      <c r="F42" s="190"/>
    </row>
    <row r="43" spans="1:6">
      <c r="A43" s="127"/>
      <c r="B43" s="535" t="s">
        <v>151</v>
      </c>
      <c r="C43" s="209" t="s">
        <v>281</v>
      </c>
      <c r="D43" s="190"/>
      <c r="E43" s="190"/>
      <c r="F43" s="190"/>
    </row>
    <row r="44" spans="1:6">
      <c r="A44" s="127"/>
      <c r="B44" s="535" t="s">
        <v>152</v>
      </c>
      <c r="C44" s="209" t="s">
        <v>282</v>
      </c>
      <c r="D44" s="190"/>
      <c r="E44" s="190"/>
      <c r="F44" s="190"/>
    </row>
    <row r="45" spans="1:6" ht="13.5" thickBot="1">
      <c r="A45" s="134"/>
      <c r="B45" s="534" t="s">
        <v>218</v>
      </c>
      <c r="C45" s="210" t="s">
        <v>346</v>
      </c>
      <c r="D45" s="226"/>
      <c r="E45" s="226"/>
      <c r="F45" s="226"/>
    </row>
    <row r="46" spans="1:6" ht="21.75" thickBot="1">
      <c r="A46" s="111" t="s">
        <v>67</v>
      </c>
      <c r="B46" s="125"/>
      <c r="C46" s="207" t="s">
        <v>283</v>
      </c>
      <c r="D46" s="192"/>
      <c r="E46" s="192"/>
      <c r="F46" s="192"/>
    </row>
    <row r="47" spans="1:6" ht="15" customHeight="1">
      <c r="A47" s="127"/>
      <c r="B47" s="81" t="s">
        <v>147</v>
      </c>
      <c r="C47" s="208" t="s">
        <v>180</v>
      </c>
      <c r="D47" s="190"/>
      <c r="E47" s="190"/>
      <c r="F47" s="190"/>
    </row>
    <row r="48" spans="1:6" ht="23.25" thickBot="1">
      <c r="A48" s="127"/>
      <c r="B48" s="81" t="s">
        <v>148</v>
      </c>
      <c r="C48" s="210" t="s">
        <v>7</v>
      </c>
      <c r="D48" s="190"/>
      <c r="E48" s="190"/>
      <c r="F48" s="190"/>
    </row>
    <row r="49" spans="1:6" ht="13.5" thickBot="1">
      <c r="A49" s="106" t="s">
        <v>68</v>
      </c>
      <c r="B49" s="125"/>
      <c r="C49" s="207" t="s">
        <v>6</v>
      </c>
      <c r="D49" s="192"/>
      <c r="E49" s="192"/>
      <c r="F49" s="192"/>
    </row>
    <row r="50" spans="1:6" ht="22.5">
      <c r="A50" s="135"/>
      <c r="B50" s="81" t="s">
        <v>222</v>
      </c>
      <c r="C50" s="208" t="s">
        <v>220</v>
      </c>
      <c r="D50" s="189"/>
      <c r="E50" s="189"/>
      <c r="F50" s="189"/>
    </row>
    <row r="51" spans="1:6" ht="22.5">
      <c r="A51" s="135"/>
      <c r="B51" s="81" t="s">
        <v>223</v>
      </c>
      <c r="C51" s="209" t="s">
        <v>221</v>
      </c>
      <c r="D51" s="189"/>
      <c r="E51" s="189"/>
      <c r="F51" s="189"/>
    </row>
    <row r="52" spans="1:6" ht="22.5">
      <c r="A52" s="135"/>
      <c r="B52" s="81" t="s">
        <v>332</v>
      </c>
      <c r="C52" s="211" t="s">
        <v>357</v>
      </c>
      <c r="D52" s="189"/>
      <c r="E52" s="189"/>
      <c r="F52" s="189"/>
    </row>
    <row r="53" spans="1:6" ht="13.5" thickBot="1">
      <c r="A53" s="127"/>
      <c r="B53" s="81" t="s">
        <v>356</v>
      </c>
      <c r="C53" s="211" t="s">
        <v>285</v>
      </c>
      <c r="D53" s="190"/>
      <c r="E53" s="190"/>
      <c r="F53" s="190"/>
    </row>
    <row r="54" spans="1:6" ht="13.5" thickBot="1">
      <c r="A54" s="111" t="s">
        <v>69</v>
      </c>
      <c r="B54" s="136"/>
      <c r="C54" s="186" t="s">
        <v>286</v>
      </c>
      <c r="D54" s="227"/>
      <c r="E54" s="227"/>
      <c r="F54" s="227"/>
    </row>
    <row r="55" spans="1:6" ht="13.5" thickBot="1">
      <c r="A55" s="137" t="s">
        <v>70</v>
      </c>
      <c r="B55" s="138"/>
      <c r="C55" s="186" t="s">
        <v>461</v>
      </c>
      <c r="D55" s="228"/>
      <c r="E55" s="228"/>
      <c r="F55" s="228"/>
    </row>
    <row r="56" spans="1:6" ht="13.5" thickBot="1">
      <c r="A56" s="106" t="s">
        <v>71</v>
      </c>
      <c r="B56" s="86"/>
      <c r="C56" s="186" t="s">
        <v>288</v>
      </c>
      <c r="D56" s="229"/>
      <c r="E56" s="229"/>
      <c r="F56" s="229"/>
    </row>
    <row r="57" spans="1:6" ht="14.25" customHeight="1">
      <c r="A57" s="129"/>
      <c r="B57" s="84" t="s">
        <v>182</v>
      </c>
      <c r="C57" s="261" t="s">
        <v>8</v>
      </c>
      <c r="D57" s="230"/>
      <c r="E57" s="230"/>
      <c r="F57" s="230"/>
    </row>
    <row r="58" spans="1:6" ht="15" customHeight="1" thickBot="1">
      <c r="A58" s="134"/>
      <c r="B58" s="85" t="s">
        <v>183</v>
      </c>
      <c r="C58" s="262" t="s">
        <v>9</v>
      </c>
      <c r="D58" s="45"/>
      <c r="E58" s="45"/>
      <c r="F58" s="45"/>
    </row>
    <row r="59" spans="1:6" ht="13.5" thickBot="1">
      <c r="A59" s="139" t="s">
        <v>72</v>
      </c>
      <c r="B59" s="263"/>
      <c r="C59" s="264" t="s">
        <v>10</v>
      </c>
      <c r="D59" s="192"/>
      <c r="E59" s="192"/>
      <c r="F59" s="372"/>
    </row>
    <row r="60" spans="1:6">
      <c r="A60" s="142"/>
      <c r="B60" s="142"/>
      <c r="C60" s="143"/>
      <c r="D60" s="231"/>
      <c r="E60" s="231"/>
      <c r="F60" s="290"/>
    </row>
    <row r="61" spans="1:6" ht="13.5" thickBot="1">
      <c r="A61" s="144"/>
      <c r="B61" s="145"/>
      <c r="C61" s="145"/>
      <c r="D61" s="232"/>
      <c r="E61" s="232"/>
      <c r="F61" s="231"/>
    </row>
    <row r="62" spans="1:6" ht="13.5" thickBot="1">
      <c r="A62" s="430"/>
      <c r="B62" s="147"/>
      <c r="C62" s="148" t="s">
        <v>105</v>
      </c>
      <c r="D62" s="233"/>
      <c r="E62" s="389"/>
      <c r="F62" s="538"/>
    </row>
    <row r="63" spans="1:6" ht="13.5" thickBot="1">
      <c r="A63" s="111" t="s">
        <v>61</v>
      </c>
      <c r="B63" s="14"/>
      <c r="C63" s="78" t="s">
        <v>29</v>
      </c>
      <c r="D63" s="192"/>
      <c r="E63" s="291"/>
      <c r="F63" s="440">
        <v>15689</v>
      </c>
    </row>
    <row r="64" spans="1:6">
      <c r="A64" s="149"/>
      <c r="B64" s="83" t="s">
        <v>153</v>
      </c>
      <c r="C64" s="198" t="s">
        <v>92</v>
      </c>
      <c r="D64" s="234"/>
      <c r="E64" s="498"/>
      <c r="F64" s="539"/>
    </row>
    <row r="65" spans="1:6" ht="15" customHeight="1">
      <c r="A65" s="150"/>
      <c r="B65" s="81" t="s">
        <v>154</v>
      </c>
      <c r="C65" s="199" t="s">
        <v>226</v>
      </c>
      <c r="D65" s="235"/>
      <c r="E65" s="288"/>
      <c r="F65" s="540"/>
    </row>
    <row r="66" spans="1:6">
      <c r="A66" s="150"/>
      <c r="B66" s="81" t="s">
        <v>155</v>
      </c>
      <c r="C66" s="199" t="s">
        <v>179</v>
      </c>
      <c r="D66" s="236"/>
      <c r="E66" s="499"/>
      <c r="F66" s="294">
        <v>15689</v>
      </c>
    </row>
    <row r="67" spans="1:6">
      <c r="A67" s="150"/>
      <c r="B67" s="81" t="s">
        <v>156</v>
      </c>
      <c r="C67" s="199" t="s">
        <v>400</v>
      </c>
      <c r="D67" s="236"/>
      <c r="E67" s="499"/>
      <c r="F67" s="540"/>
    </row>
    <row r="68" spans="1:6">
      <c r="A68" s="150"/>
      <c r="B68" s="81" t="s">
        <v>181</v>
      </c>
      <c r="C68" s="199" t="s">
        <v>227</v>
      </c>
      <c r="D68" s="236"/>
      <c r="E68" s="499"/>
      <c r="F68" s="540"/>
    </row>
    <row r="69" spans="1:6">
      <c r="A69" s="150"/>
      <c r="B69" s="81" t="s">
        <v>391</v>
      </c>
      <c r="C69" s="199" t="s">
        <v>228</v>
      </c>
      <c r="D69" s="236"/>
      <c r="E69" s="499"/>
      <c r="F69" s="540"/>
    </row>
    <row r="70" spans="1:6">
      <c r="A70" s="150"/>
      <c r="B70" s="81" t="s">
        <v>401</v>
      </c>
      <c r="C70" s="199" t="s">
        <v>360</v>
      </c>
      <c r="D70" s="235"/>
      <c r="E70" s="288"/>
      <c r="F70" s="540"/>
    </row>
    <row r="71" spans="1:6">
      <c r="A71" s="150"/>
      <c r="B71" s="81" t="s">
        <v>402</v>
      </c>
      <c r="C71" s="200" t="s">
        <v>11</v>
      </c>
      <c r="D71" s="236"/>
      <c r="E71" s="499"/>
      <c r="F71" s="294"/>
    </row>
    <row r="72" spans="1:6" ht="22.5">
      <c r="A72" s="150"/>
      <c r="B72" s="81" t="s">
        <v>403</v>
      </c>
      <c r="C72" s="213" t="s">
        <v>354</v>
      </c>
      <c r="D72" s="236"/>
      <c r="E72" s="499"/>
      <c r="F72" s="540"/>
    </row>
    <row r="73" spans="1:6" ht="22.5">
      <c r="A73" s="150"/>
      <c r="B73" s="81" t="s">
        <v>404</v>
      </c>
      <c r="C73" s="213" t="s">
        <v>12</v>
      </c>
      <c r="D73" s="236"/>
      <c r="E73" s="499"/>
      <c r="F73" s="540"/>
    </row>
    <row r="74" spans="1:6">
      <c r="A74" s="150"/>
      <c r="B74" s="81" t="s">
        <v>405</v>
      </c>
      <c r="C74" s="213" t="s">
        <v>355</v>
      </c>
      <c r="D74" s="236"/>
      <c r="E74" s="499"/>
      <c r="F74" s="540"/>
    </row>
    <row r="75" spans="1:6" ht="22.5">
      <c r="A75" s="150"/>
      <c r="B75" s="81" t="s">
        <v>406</v>
      </c>
      <c r="C75" s="201" t="s">
        <v>13</v>
      </c>
      <c r="D75" s="236"/>
      <c r="E75" s="499"/>
      <c r="F75" s="540"/>
    </row>
    <row r="76" spans="1:6">
      <c r="A76" s="150"/>
      <c r="B76" s="81" t="s">
        <v>407</v>
      </c>
      <c r="C76" s="202" t="s">
        <v>14</v>
      </c>
      <c r="D76" s="236"/>
      <c r="E76" s="499"/>
      <c r="F76" s="540"/>
    </row>
    <row r="77" spans="1:6" ht="13.5" thickBot="1">
      <c r="A77" s="151"/>
      <c r="B77" s="81" t="s">
        <v>408</v>
      </c>
      <c r="C77" s="203" t="s">
        <v>15</v>
      </c>
      <c r="D77" s="237"/>
      <c r="E77" s="500"/>
      <c r="F77" s="503"/>
    </row>
    <row r="78" spans="1:6" ht="13.5" thickBot="1">
      <c r="A78" s="111" t="s">
        <v>62</v>
      </c>
      <c r="B78" s="14"/>
      <c r="C78" s="204" t="s">
        <v>409</v>
      </c>
      <c r="D78" s="229"/>
      <c r="E78" s="292"/>
      <c r="F78" s="519"/>
    </row>
    <row r="79" spans="1:6">
      <c r="A79" s="196"/>
      <c r="B79" s="84" t="s">
        <v>159</v>
      </c>
      <c r="C79" s="261" t="s">
        <v>16</v>
      </c>
      <c r="D79" s="280"/>
      <c r="E79" s="488"/>
      <c r="F79" s="541"/>
    </row>
    <row r="80" spans="1:6">
      <c r="A80" s="150"/>
      <c r="B80" s="81" t="s">
        <v>160</v>
      </c>
      <c r="C80" s="209" t="s">
        <v>230</v>
      </c>
      <c r="D80" s="235"/>
      <c r="E80" s="288"/>
      <c r="F80" s="294"/>
    </row>
    <row r="81" spans="1:6">
      <c r="A81" s="150"/>
      <c r="B81" s="81" t="s">
        <v>161</v>
      </c>
      <c r="C81" s="209" t="s">
        <v>313</v>
      </c>
      <c r="D81" s="235"/>
      <c r="E81" s="288"/>
      <c r="F81" s="294"/>
    </row>
    <row r="82" spans="1:6" ht="22.5">
      <c r="A82" s="150"/>
      <c r="B82" s="81" t="s">
        <v>162</v>
      </c>
      <c r="C82" s="209" t="s">
        <v>17</v>
      </c>
      <c r="D82" s="235"/>
      <c r="E82" s="288"/>
      <c r="F82" s="294"/>
    </row>
    <row r="83" spans="1:6" ht="22.5">
      <c r="A83" s="150"/>
      <c r="B83" s="81" t="s">
        <v>163</v>
      </c>
      <c r="C83" s="213" t="s">
        <v>22</v>
      </c>
      <c r="D83" s="235"/>
      <c r="E83" s="288"/>
      <c r="F83" s="294"/>
    </row>
    <row r="84" spans="1:6">
      <c r="A84" s="150"/>
      <c r="B84" s="81" t="s">
        <v>172</v>
      </c>
      <c r="C84" s="213" t="s">
        <v>21</v>
      </c>
      <c r="D84" s="235"/>
      <c r="E84" s="288"/>
      <c r="F84" s="294"/>
    </row>
    <row r="85" spans="1:6">
      <c r="A85" s="150"/>
      <c r="B85" s="81" t="s">
        <v>174</v>
      </c>
      <c r="C85" s="213" t="s">
        <v>20</v>
      </c>
      <c r="D85" s="235"/>
      <c r="E85" s="288"/>
      <c r="F85" s="294"/>
    </row>
    <row r="86" spans="1:6">
      <c r="A86" s="150"/>
      <c r="B86" s="81" t="s">
        <v>231</v>
      </c>
      <c r="C86" s="213" t="s">
        <v>19</v>
      </c>
      <c r="D86" s="235"/>
      <c r="E86" s="288"/>
      <c r="F86" s="294"/>
    </row>
    <row r="87" spans="1:6" ht="22.5">
      <c r="A87" s="150"/>
      <c r="B87" s="81" t="s">
        <v>232</v>
      </c>
      <c r="C87" s="213" t="s">
        <v>18</v>
      </c>
      <c r="D87" s="235"/>
      <c r="E87" s="288"/>
      <c r="F87" s="294"/>
    </row>
    <row r="88" spans="1:6" ht="33.75">
      <c r="A88" s="150"/>
      <c r="B88" s="81" t="s">
        <v>233</v>
      </c>
      <c r="C88" s="383" t="s">
        <v>23</v>
      </c>
      <c r="D88" s="235"/>
      <c r="E88" s="288"/>
      <c r="F88" s="294"/>
    </row>
    <row r="89" spans="1:6" ht="23.25" thickBot="1">
      <c r="A89" s="197"/>
      <c r="B89" s="85" t="s">
        <v>361</v>
      </c>
      <c r="C89" s="265" t="s">
        <v>362</v>
      </c>
      <c r="D89" s="537"/>
      <c r="E89" s="489"/>
      <c r="F89" s="295"/>
    </row>
    <row r="90" spans="1:6" ht="13.5" thickBot="1">
      <c r="A90" s="111" t="s">
        <v>63</v>
      </c>
      <c r="B90" s="14"/>
      <c r="C90" s="510" t="s">
        <v>24</v>
      </c>
      <c r="D90" s="192"/>
      <c r="E90" s="291"/>
      <c r="F90" s="542"/>
    </row>
    <row r="91" spans="1:6">
      <c r="A91" s="196"/>
      <c r="B91" s="84" t="s">
        <v>133</v>
      </c>
      <c r="C91" s="215" t="s">
        <v>107</v>
      </c>
      <c r="D91" s="257"/>
      <c r="E91" s="293"/>
      <c r="F91" s="541"/>
    </row>
    <row r="92" spans="1:6" ht="13.5" thickBot="1">
      <c r="A92" s="197"/>
      <c r="B92" s="85" t="s">
        <v>134</v>
      </c>
      <c r="C92" s="216" t="s">
        <v>108</v>
      </c>
      <c r="D92" s="226"/>
      <c r="E92" s="831"/>
      <c r="F92" s="295"/>
    </row>
    <row r="93" spans="1:6" ht="13.5" thickBot="1">
      <c r="A93" s="217" t="s">
        <v>64</v>
      </c>
      <c r="B93" s="218"/>
      <c r="C93" s="207" t="s">
        <v>318</v>
      </c>
      <c r="D93" s="273"/>
      <c r="E93" s="299"/>
      <c r="F93" s="519"/>
    </row>
    <row r="94" spans="1:6" ht="13.5" thickBot="1">
      <c r="A94" s="111" t="s">
        <v>65</v>
      </c>
      <c r="B94" s="97"/>
      <c r="C94" s="266" t="s">
        <v>272</v>
      </c>
      <c r="D94" s="193"/>
      <c r="E94" s="438"/>
      <c r="F94" s="438"/>
    </row>
    <row r="95" spans="1:6" ht="21.75" thickBot="1">
      <c r="A95" s="111" t="s">
        <v>66</v>
      </c>
      <c r="B95" s="14"/>
      <c r="C95" s="186" t="s">
        <v>25</v>
      </c>
      <c r="D95" s="239"/>
      <c r="E95" s="501"/>
      <c r="F95" s="438">
        <v>15689</v>
      </c>
    </row>
    <row r="96" spans="1:6" ht="13.5" thickBot="1">
      <c r="A96" s="111" t="s">
        <v>67</v>
      </c>
      <c r="B96" s="14"/>
      <c r="C96" s="186" t="s">
        <v>28</v>
      </c>
      <c r="D96" s="192"/>
      <c r="E96" s="291"/>
      <c r="F96" s="501"/>
    </row>
    <row r="97" spans="1:6">
      <c r="A97" s="149"/>
      <c r="B97" s="81" t="s">
        <v>271</v>
      </c>
      <c r="C97" s="261" t="s">
        <v>27</v>
      </c>
      <c r="D97" s="189"/>
      <c r="E97" s="502"/>
      <c r="F97" s="541"/>
    </row>
    <row r="98" spans="1:6" ht="13.5" thickBot="1">
      <c r="A98" s="151"/>
      <c r="B98" s="87" t="s">
        <v>148</v>
      </c>
      <c r="C98" s="262" t="s">
        <v>26</v>
      </c>
      <c r="D98" s="191"/>
      <c r="E98" s="503"/>
      <c r="F98" s="503"/>
    </row>
    <row r="99" spans="1:6" ht="13.5" thickBot="1">
      <c r="A99" s="111" t="s">
        <v>68</v>
      </c>
      <c r="B99" s="136"/>
      <c r="C99" s="186" t="s">
        <v>273</v>
      </c>
      <c r="D99" s="240"/>
      <c r="E99" s="440"/>
      <c r="F99" s="438">
        <v>15689</v>
      </c>
    </row>
    <row r="100" spans="1:6" ht="13.5" thickBot="1">
      <c r="A100" s="267"/>
      <c r="B100" s="268"/>
      <c r="C100" s="268"/>
      <c r="D100" s="269"/>
      <c r="E100" s="269"/>
      <c r="F100" s="378"/>
    </row>
    <row r="101" spans="1:6" ht="13.5" thickBot="1">
      <c r="A101" s="155" t="s">
        <v>251</v>
      </c>
      <c r="B101" s="156"/>
      <c r="C101" s="157"/>
      <c r="D101" s="77"/>
      <c r="E101" s="441"/>
      <c r="F101" s="379"/>
    </row>
    <row r="102" spans="1:6" ht="13.5" thickBot="1">
      <c r="A102" s="155" t="s">
        <v>252</v>
      </c>
      <c r="B102" s="156"/>
      <c r="C102" s="157"/>
      <c r="D102" s="77"/>
      <c r="E102" s="441"/>
      <c r="F102" s="380"/>
    </row>
  </sheetData>
  <mergeCells count="2">
    <mergeCell ref="A2:B2"/>
    <mergeCell ref="A5:B5"/>
  </mergeCells>
  <pageMargins left="0.7" right="0.24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F102"/>
  <sheetViews>
    <sheetView workbookViewId="0">
      <selection activeCell="C1" sqref="C1"/>
    </sheetView>
  </sheetViews>
  <sheetFormatPr defaultRowHeight="12.75"/>
  <cols>
    <col min="1" max="1" width="6.1640625" customWidth="1"/>
    <col min="2" max="2" width="6.33203125" customWidth="1"/>
    <col min="3" max="3" width="50.1640625" bestFit="1" customWidth="1"/>
    <col min="4" max="5" width="12.6640625" customWidth="1"/>
    <col min="6" max="6" width="13" customWidth="1"/>
  </cols>
  <sheetData>
    <row r="1" spans="1:6" ht="16.5" thickBot="1">
      <c r="A1" s="113"/>
      <c r="B1" s="114"/>
      <c r="C1" s="833" t="s">
        <v>620</v>
      </c>
      <c r="D1" s="160"/>
      <c r="E1" s="160"/>
      <c r="F1" s="1"/>
    </row>
    <row r="2" spans="1:6">
      <c r="A2" s="856" t="s">
        <v>270</v>
      </c>
      <c r="B2" s="857"/>
      <c r="C2" s="365" t="s">
        <v>398</v>
      </c>
      <c r="D2" s="366"/>
      <c r="E2" s="366"/>
      <c r="F2" s="366" t="s">
        <v>97</v>
      </c>
    </row>
    <row r="3" spans="1:6" ht="13.5" thickBot="1">
      <c r="A3" s="300" t="s">
        <v>246</v>
      </c>
      <c r="B3" s="367"/>
      <c r="C3" s="368" t="s">
        <v>464</v>
      </c>
      <c r="D3" s="369"/>
      <c r="E3" s="369"/>
      <c r="F3" s="369">
        <v>32</v>
      </c>
    </row>
    <row r="4" spans="1:6" ht="13.5" thickBot="1">
      <c r="A4" s="370"/>
      <c r="B4" s="370"/>
      <c r="C4" s="370"/>
      <c r="D4" s="311"/>
      <c r="E4" s="311"/>
      <c r="F4" s="311" t="s">
        <v>607</v>
      </c>
    </row>
    <row r="5" spans="1:6" ht="21.75" thickBot="1">
      <c r="A5" s="860" t="s">
        <v>248</v>
      </c>
      <c r="B5" s="861"/>
      <c r="C5" s="363" t="s">
        <v>99</v>
      </c>
      <c r="D5" s="364" t="s">
        <v>100</v>
      </c>
      <c r="E5" s="371" t="s">
        <v>491</v>
      </c>
      <c r="F5" s="371" t="s">
        <v>492</v>
      </c>
    </row>
    <row r="6" spans="1:6" ht="13.5" thickBot="1">
      <c r="A6" s="106">
        <v>1</v>
      </c>
      <c r="B6" s="107">
        <v>2</v>
      </c>
      <c r="C6" s="107">
        <v>3</v>
      </c>
      <c r="D6" s="108">
        <v>4</v>
      </c>
      <c r="E6" s="108">
        <v>5</v>
      </c>
      <c r="F6" s="108">
        <v>6</v>
      </c>
    </row>
    <row r="7" spans="1:6" ht="13.5" thickBot="1">
      <c r="A7" s="122"/>
      <c r="B7" s="123"/>
      <c r="C7" s="123" t="s">
        <v>101</v>
      </c>
      <c r="D7" s="222"/>
      <c r="E7" s="282"/>
      <c r="F7" s="282"/>
    </row>
    <row r="8" spans="1:6" ht="13.5" thickBot="1">
      <c r="A8" s="106" t="s">
        <v>61</v>
      </c>
      <c r="B8" s="125"/>
      <c r="C8" s="186" t="s">
        <v>249</v>
      </c>
      <c r="D8" s="192">
        <f>+D9+D14</f>
        <v>0</v>
      </c>
      <c r="E8" s="192"/>
      <c r="F8" s="192"/>
    </row>
    <row r="9" spans="1:6" ht="13.5" thickBot="1">
      <c r="A9" s="106" t="s">
        <v>62</v>
      </c>
      <c r="B9" s="125"/>
      <c r="C9" s="207" t="s">
        <v>3</v>
      </c>
      <c r="D9" s="192">
        <f>SUM(D10:D13)</f>
        <v>0</v>
      </c>
      <c r="E9" s="192"/>
      <c r="F9" s="192"/>
    </row>
    <row r="10" spans="1:6">
      <c r="A10" s="127"/>
      <c r="B10" s="128" t="s">
        <v>159</v>
      </c>
      <c r="C10" s="208" t="s">
        <v>103</v>
      </c>
      <c r="D10" s="190"/>
      <c r="E10" s="190"/>
      <c r="F10" s="190"/>
    </row>
    <row r="11" spans="1:6">
      <c r="A11" s="127"/>
      <c r="B11" s="128" t="s">
        <v>160</v>
      </c>
      <c r="C11" s="209" t="s">
        <v>132</v>
      </c>
      <c r="D11" s="190"/>
      <c r="E11" s="190"/>
      <c r="F11" s="190"/>
    </row>
    <row r="12" spans="1:6">
      <c r="A12" s="127"/>
      <c r="B12" s="128" t="s">
        <v>161</v>
      </c>
      <c r="C12" s="209" t="s">
        <v>188</v>
      </c>
      <c r="D12" s="190"/>
      <c r="E12" s="190"/>
      <c r="F12" s="190"/>
    </row>
    <row r="13" spans="1:6" ht="13.5" thickBot="1">
      <c r="A13" s="127"/>
      <c r="B13" s="128" t="s">
        <v>162</v>
      </c>
      <c r="C13" s="210" t="s">
        <v>189</v>
      </c>
      <c r="D13" s="190"/>
      <c r="E13" s="190"/>
      <c r="F13" s="190"/>
    </row>
    <row r="14" spans="1:6" ht="13.5" thickBot="1">
      <c r="A14" s="106" t="s">
        <v>63</v>
      </c>
      <c r="B14" s="125"/>
      <c r="C14" s="207" t="s">
        <v>190</v>
      </c>
      <c r="D14" s="192">
        <f>SUM(D15:D22)</f>
        <v>0</v>
      </c>
      <c r="E14" s="192"/>
      <c r="F14" s="192"/>
    </row>
    <row r="15" spans="1:6">
      <c r="A15" s="129"/>
      <c r="B15" s="128" t="s">
        <v>133</v>
      </c>
      <c r="C15" s="208" t="s">
        <v>195</v>
      </c>
      <c r="D15" s="223"/>
      <c r="E15" s="223"/>
      <c r="F15" s="223"/>
    </row>
    <row r="16" spans="1:6">
      <c r="A16" s="127"/>
      <c r="B16" s="128" t="s">
        <v>134</v>
      </c>
      <c r="C16" s="209" t="s">
        <v>196</v>
      </c>
      <c r="D16" s="190"/>
      <c r="E16" s="190"/>
      <c r="F16" s="190"/>
    </row>
    <row r="17" spans="1:6">
      <c r="A17" s="127"/>
      <c r="B17" s="128" t="s">
        <v>135</v>
      </c>
      <c r="C17" s="209" t="s">
        <v>197</v>
      </c>
      <c r="D17" s="190"/>
      <c r="E17" s="190"/>
      <c r="F17" s="190"/>
    </row>
    <row r="18" spans="1:6">
      <c r="A18" s="127"/>
      <c r="B18" s="128" t="s">
        <v>136</v>
      </c>
      <c r="C18" s="209" t="s">
        <v>198</v>
      </c>
      <c r="D18" s="190"/>
      <c r="E18" s="190"/>
      <c r="F18" s="190"/>
    </row>
    <row r="19" spans="1:6">
      <c r="A19" s="127"/>
      <c r="B19" s="128" t="s">
        <v>191</v>
      </c>
      <c r="C19" s="209" t="s">
        <v>199</v>
      </c>
      <c r="D19" s="190"/>
      <c r="E19" s="190"/>
      <c r="F19" s="190"/>
    </row>
    <row r="20" spans="1:6">
      <c r="A20" s="130"/>
      <c r="B20" s="128" t="s">
        <v>192</v>
      </c>
      <c r="C20" s="209" t="s">
        <v>276</v>
      </c>
      <c r="D20" s="224"/>
      <c r="E20" s="224"/>
      <c r="F20" s="224"/>
    </row>
    <row r="21" spans="1:6">
      <c r="A21" s="127"/>
      <c r="B21" s="128" t="s">
        <v>193</v>
      </c>
      <c r="C21" s="209" t="s">
        <v>201</v>
      </c>
      <c r="D21" s="190"/>
      <c r="E21" s="190"/>
      <c r="F21" s="190"/>
    </row>
    <row r="22" spans="1:6" ht="13.5" thickBot="1">
      <c r="A22" s="131"/>
      <c r="B22" s="132" t="s">
        <v>194</v>
      </c>
      <c r="C22" s="210" t="s">
        <v>202</v>
      </c>
      <c r="D22" s="191"/>
      <c r="E22" s="191"/>
      <c r="F22" s="191"/>
    </row>
    <row r="23" spans="1:6" ht="13.5" thickBot="1">
      <c r="A23" s="106" t="s">
        <v>64</v>
      </c>
      <c r="B23" s="133"/>
      <c r="C23" s="207" t="s">
        <v>277</v>
      </c>
      <c r="D23" s="193"/>
      <c r="E23" s="193"/>
      <c r="F23" s="193"/>
    </row>
    <row r="24" spans="1:6" ht="13.5" thickBot="1">
      <c r="A24" s="106" t="s">
        <v>65</v>
      </c>
      <c r="B24" s="125"/>
      <c r="C24" s="207" t="s">
        <v>4</v>
      </c>
      <c r="D24" s="192">
        <f>D25</f>
        <v>0</v>
      </c>
      <c r="E24" s="192"/>
      <c r="F24" s="192"/>
    </row>
    <row r="25" spans="1:6" ht="22.5">
      <c r="A25" s="127"/>
      <c r="B25" s="128" t="s">
        <v>137</v>
      </c>
      <c r="C25" s="208" t="s">
        <v>5</v>
      </c>
      <c r="D25" s="44"/>
      <c r="E25" s="44"/>
      <c r="F25" s="44"/>
    </row>
    <row r="26" spans="1:6">
      <c r="A26" s="127"/>
      <c r="B26" s="128" t="s">
        <v>138</v>
      </c>
      <c r="C26" s="209" t="s">
        <v>212</v>
      </c>
      <c r="D26" s="44"/>
      <c r="E26" s="44"/>
      <c r="F26" s="44"/>
    </row>
    <row r="27" spans="1:6">
      <c r="A27" s="127"/>
      <c r="B27" s="128" t="s">
        <v>139</v>
      </c>
      <c r="C27" s="209" t="s">
        <v>142</v>
      </c>
      <c r="D27" s="44"/>
      <c r="E27" s="44"/>
      <c r="F27" s="44"/>
    </row>
    <row r="28" spans="1:6" ht="22.5">
      <c r="A28" s="127"/>
      <c r="B28" s="128" t="s">
        <v>205</v>
      </c>
      <c r="C28" s="209" t="s">
        <v>213</v>
      </c>
      <c r="D28" s="44"/>
      <c r="E28" s="44"/>
      <c r="F28" s="44"/>
    </row>
    <row r="29" spans="1:6">
      <c r="A29" s="127"/>
      <c r="B29" s="128" t="s">
        <v>206</v>
      </c>
      <c r="C29" s="209" t="s">
        <v>214</v>
      </c>
      <c r="D29" s="44"/>
      <c r="E29" s="44"/>
      <c r="F29" s="44"/>
    </row>
    <row r="30" spans="1:6">
      <c r="A30" s="127"/>
      <c r="B30" s="128" t="s">
        <v>207</v>
      </c>
      <c r="C30" s="209" t="s">
        <v>215</v>
      </c>
      <c r="D30" s="44"/>
      <c r="E30" s="44"/>
      <c r="F30" s="44"/>
    </row>
    <row r="31" spans="1:6">
      <c r="A31" s="127"/>
      <c r="B31" s="128" t="s">
        <v>208</v>
      </c>
      <c r="C31" s="209" t="s">
        <v>278</v>
      </c>
      <c r="D31" s="44"/>
      <c r="E31" s="44"/>
      <c r="F31" s="44"/>
    </row>
    <row r="32" spans="1:6" ht="13.5" thickBot="1">
      <c r="A32" s="131"/>
      <c r="B32" s="132" t="s">
        <v>209</v>
      </c>
      <c r="C32" s="211" t="s">
        <v>250</v>
      </c>
      <c r="D32" s="225"/>
      <c r="E32" s="225"/>
      <c r="F32" s="225"/>
    </row>
    <row r="33" spans="1:6" ht="21.75" thickBot="1">
      <c r="A33" s="111" t="s">
        <v>66</v>
      </c>
      <c r="B33" s="78"/>
      <c r="C33" s="186" t="s">
        <v>352</v>
      </c>
      <c r="D33" s="192"/>
      <c r="E33" s="192"/>
      <c r="F33" s="192">
        <v>362</v>
      </c>
    </row>
    <row r="34" spans="1:6" ht="22.5">
      <c r="A34" s="129"/>
      <c r="B34" s="536" t="s">
        <v>140</v>
      </c>
      <c r="C34" s="260" t="s">
        <v>343</v>
      </c>
      <c r="D34" s="243"/>
      <c r="E34" s="243"/>
      <c r="F34" s="243"/>
    </row>
    <row r="35" spans="1:6" ht="22.5">
      <c r="A35" s="127"/>
      <c r="B35" s="535" t="s">
        <v>143</v>
      </c>
      <c r="C35" s="209" t="s">
        <v>279</v>
      </c>
      <c r="D35" s="190"/>
      <c r="E35" s="190"/>
      <c r="F35" s="190"/>
    </row>
    <row r="36" spans="1:6">
      <c r="A36" s="127"/>
      <c r="B36" s="535" t="s">
        <v>144</v>
      </c>
      <c r="C36" s="209" t="s">
        <v>280</v>
      </c>
      <c r="D36" s="190"/>
      <c r="E36" s="190"/>
      <c r="F36" s="190"/>
    </row>
    <row r="37" spans="1:6">
      <c r="A37" s="127"/>
      <c r="B37" s="535" t="s">
        <v>145</v>
      </c>
      <c r="C37" s="209" t="s">
        <v>281</v>
      </c>
      <c r="D37" s="190"/>
      <c r="E37" s="190"/>
      <c r="F37" s="190"/>
    </row>
    <row r="38" spans="1:6">
      <c r="A38" s="127"/>
      <c r="B38" s="535" t="s">
        <v>146</v>
      </c>
      <c r="C38" s="209" t="s">
        <v>282</v>
      </c>
      <c r="D38" s="190"/>
      <c r="E38" s="190"/>
      <c r="F38" s="190"/>
    </row>
    <row r="39" spans="1:6">
      <c r="A39" s="127"/>
      <c r="B39" s="535" t="s">
        <v>217</v>
      </c>
      <c r="C39" s="209" t="s">
        <v>344</v>
      </c>
      <c r="D39" s="190"/>
      <c r="E39" s="190"/>
      <c r="F39" s="190"/>
    </row>
    <row r="40" spans="1:6" ht="22.5">
      <c r="A40" s="127"/>
      <c r="B40" s="535" t="s">
        <v>141</v>
      </c>
      <c r="C40" s="212" t="s">
        <v>345</v>
      </c>
      <c r="D40" s="242"/>
      <c r="E40" s="242"/>
      <c r="F40" s="242">
        <v>362</v>
      </c>
    </row>
    <row r="41" spans="1:6" ht="22.5">
      <c r="A41" s="127"/>
      <c r="B41" s="535" t="s">
        <v>149</v>
      </c>
      <c r="C41" s="209" t="s">
        <v>279</v>
      </c>
      <c r="D41" s="190"/>
      <c r="E41" s="190"/>
      <c r="F41" s="190"/>
    </row>
    <row r="42" spans="1:6">
      <c r="A42" s="127"/>
      <c r="B42" s="535" t="s">
        <v>150</v>
      </c>
      <c r="C42" s="209" t="s">
        <v>280</v>
      </c>
      <c r="D42" s="190"/>
      <c r="E42" s="190"/>
      <c r="F42" s="190"/>
    </row>
    <row r="43" spans="1:6">
      <c r="A43" s="127"/>
      <c r="B43" s="535" t="s">
        <v>151</v>
      </c>
      <c r="C43" s="209" t="s">
        <v>281</v>
      </c>
      <c r="D43" s="190"/>
      <c r="E43" s="190"/>
      <c r="F43" s="190"/>
    </row>
    <row r="44" spans="1:6">
      <c r="A44" s="127"/>
      <c r="B44" s="535" t="s">
        <v>152</v>
      </c>
      <c r="C44" s="209" t="s">
        <v>282</v>
      </c>
      <c r="D44" s="190"/>
      <c r="E44" s="190"/>
      <c r="F44" s="190">
        <v>362</v>
      </c>
    </row>
    <row r="45" spans="1:6" ht="13.5" thickBot="1">
      <c r="A45" s="134"/>
      <c r="B45" s="534" t="s">
        <v>218</v>
      </c>
      <c r="C45" s="210" t="s">
        <v>346</v>
      </c>
      <c r="D45" s="226"/>
      <c r="E45" s="226"/>
      <c r="F45" s="226"/>
    </row>
    <row r="46" spans="1:6" ht="21.75" thickBot="1">
      <c r="A46" s="111" t="s">
        <v>67</v>
      </c>
      <c r="B46" s="125"/>
      <c r="C46" s="207" t="s">
        <v>283</v>
      </c>
      <c r="D46" s="192"/>
      <c r="E46" s="192"/>
      <c r="F46" s="192"/>
    </row>
    <row r="47" spans="1:6" ht="22.5">
      <c r="A47" s="127"/>
      <c r="B47" s="81" t="s">
        <v>147</v>
      </c>
      <c r="C47" s="208" t="s">
        <v>180</v>
      </c>
      <c r="D47" s="190"/>
      <c r="E47" s="190"/>
      <c r="F47" s="190"/>
    </row>
    <row r="48" spans="1:6" ht="23.25" thickBot="1">
      <c r="A48" s="127"/>
      <c r="B48" s="81" t="s">
        <v>148</v>
      </c>
      <c r="C48" s="210" t="s">
        <v>7</v>
      </c>
      <c r="D48" s="190"/>
      <c r="E48" s="190"/>
      <c r="F48" s="190"/>
    </row>
    <row r="49" spans="1:6" ht="13.5" thickBot="1">
      <c r="A49" s="106" t="s">
        <v>68</v>
      </c>
      <c r="B49" s="125"/>
      <c r="C49" s="207" t="s">
        <v>6</v>
      </c>
      <c r="D49" s="192"/>
      <c r="E49" s="192"/>
      <c r="F49" s="192"/>
    </row>
    <row r="50" spans="1:6" ht="22.5">
      <c r="A50" s="135"/>
      <c r="B50" s="81" t="s">
        <v>222</v>
      </c>
      <c r="C50" s="208" t="s">
        <v>220</v>
      </c>
      <c r="D50" s="189"/>
      <c r="E50" s="189"/>
      <c r="F50" s="189"/>
    </row>
    <row r="51" spans="1:6" ht="22.5">
      <c r="A51" s="135"/>
      <c r="B51" s="81" t="s">
        <v>223</v>
      </c>
      <c r="C51" s="209" t="s">
        <v>221</v>
      </c>
      <c r="D51" s="189"/>
      <c r="E51" s="189"/>
      <c r="F51" s="189"/>
    </row>
    <row r="52" spans="1:6" ht="22.5">
      <c r="A52" s="135"/>
      <c r="B52" s="81" t="s">
        <v>332</v>
      </c>
      <c r="C52" s="211" t="s">
        <v>357</v>
      </c>
      <c r="D52" s="189"/>
      <c r="E52" s="189"/>
      <c r="F52" s="189"/>
    </row>
    <row r="53" spans="1:6" ht="13.5" thickBot="1">
      <c r="A53" s="127"/>
      <c r="B53" s="81" t="s">
        <v>356</v>
      </c>
      <c r="C53" s="211" t="s">
        <v>285</v>
      </c>
      <c r="D53" s="190"/>
      <c r="E53" s="190"/>
      <c r="F53" s="190"/>
    </row>
    <row r="54" spans="1:6" ht="13.5" thickBot="1">
      <c r="A54" s="111" t="s">
        <v>69</v>
      </c>
      <c r="B54" s="136"/>
      <c r="C54" s="186" t="s">
        <v>286</v>
      </c>
      <c r="D54" s="227"/>
      <c r="E54" s="227"/>
      <c r="F54" s="227"/>
    </row>
    <row r="55" spans="1:6" ht="13.5" thickBot="1">
      <c r="A55" s="137" t="s">
        <v>70</v>
      </c>
      <c r="B55" s="138"/>
      <c r="C55" s="186" t="s">
        <v>461</v>
      </c>
      <c r="D55" s="228"/>
      <c r="E55" s="228"/>
      <c r="F55" s="228"/>
    </row>
    <row r="56" spans="1:6" ht="13.5" thickBot="1">
      <c r="A56" s="106" t="s">
        <v>71</v>
      </c>
      <c r="B56" s="86"/>
      <c r="C56" s="186" t="s">
        <v>288</v>
      </c>
      <c r="D56" s="229"/>
      <c r="E56" s="229"/>
      <c r="F56" s="229"/>
    </row>
    <row r="57" spans="1:6" ht="22.5">
      <c r="A57" s="129"/>
      <c r="B57" s="84" t="s">
        <v>182</v>
      </c>
      <c r="C57" s="261" t="s">
        <v>8</v>
      </c>
      <c r="D57" s="230"/>
      <c r="E57" s="230"/>
      <c r="F57" s="230"/>
    </row>
    <row r="58" spans="1:6" ht="23.25" thickBot="1">
      <c r="A58" s="134"/>
      <c r="B58" s="85" t="s">
        <v>183</v>
      </c>
      <c r="C58" s="262" t="s">
        <v>9</v>
      </c>
      <c r="D58" s="45"/>
      <c r="E58" s="45"/>
      <c r="F58" s="45"/>
    </row>
    <row r="59" spans="1:6" ht="13.5" thickBot="1">
      <c r="A59" s="139" t="s">
        <v>72</v>
      </c>
      <c r="B59" s="263"/>
      <c r="C59" s="264" t="s">
        <v>10</v>
      </c>
      <c r="D59" s="192"/>
      <c r="E59" s="192"/>
      <c r="F59" s="193">
        <v>362</v>
      </c>
    </row>
    <row r="60" spans="1:6">
      <c r="A60" s="142"/>
      <c r="B60" s="142"/>
      <c r="C60" s="143"/>
      <c r="D60" s="231"/>
      <c r="E60" s="231"/>
      <c r="F60" s="290"/>
    </row>
    <row r="61" spans="1:6" ht="13.5" thickBot="1">
      <c r="A61" s="144"/>
      <c r="B61" s="145"/>
      <c r="C61" s="145"/>
      <c r="D61" s="232"/>
      <c r="E61" s="232"/>
      <c r="F61" s="231"/>
    </row>
    <row r="62" spans="1:6" ht="13.5" thickBot="1">
      <c r="A62" s="430"/>
      <c r="B62" s="147"/>
      <c r="C62" s="148" t="s">
        <v>105</v>
      </c>
      <c r="D62" s="233"/>
      <c r="E62" s="389"/>
      <c r="F62" s="538"/>
    </row>
    <row r="63" spans="1:6" ht="13.5" thickBot="1">
      <c r="A63" s="111" t="s">
        <v>61</v>
      </c>
      <c r="B63" s="14"/>
      <c r="C63" s="78" t="s">
        <v>29</v>
      </c>
      <c r="D63" s="192"/>
      <c r="E63" s="291"/>
      <c r="F63" s="440"/>
    </row>
    <row r="64" spans="1:6">
      <c r="A64" s="149"/>
      <c r="B64" s="83" t="s">
        <v>153</v>
      </c>
      <c r="C64" s="198" t="s">
        <v>92</v>
      </c>
      <c r="D64" s="234"/>
      <c r="E64" s="498"/>
      <c r="F64" s="539"/>
    </row>
    <row r="65" spans="1:6" ht="22.5">
      <c r="A65" s="150"/>
      <c r="B65" s="81" t="s">
        <v>154</v>
      </c>
      <c r="C65" s="199" t="s">
        <v>226</v>
      </c>
      <c r="D65" s="235"/>
      <c r="E65" s="288"/>
      <c r="F65" s="540"/>
    </row>
    <row r="66" spans="1:6">
      <c r="A66" s="150"/>
      <c r="B66" s="81" t="s">
        <v>155</v>
      </c>
      <c r="C66" s="199" t="s">
        <v>179</v>
      </c>
      <c r="D66" s="236"/>
      <c r="E66" s="499"/>
      <c r="F66" s="294"/>
    </row>
    <row r="67" spans="1:6">
      <c r="A67" s="150"/>
      <c r="B67" s="81" t="s">
        <v>156</v>
      </c>
      <c r="C67" s="199" t="s">
        <v>400</v>
      </c>
      <c r="D67" s="236"/>
      <c r="E67" s="499"/>
      <c r="F67" s="540"/>
    </row>
    <row r="68" spans="1:6">
      <c r="A68" s="150"/>
      <c r="B68" s="81" t="s">
        <v>181</v>
      </c>
      <c r="C68" s="199" t="s">
        <v>227</v>
      </c>
      <c r="D68" s="236"/>
      <c r="E68" s="499"/>
      <c r="F68" s="540"/>
    </row>
    <row r="69" spans="1:6">
      <c r="A69" s="150"/>
      <c r="B69" s="81" t="s">
        <v>391</v>
      </c>
      <c r="C69" s="199" t="s">
        <v>228</v>
      </c>
      <c r="D69" s="236"/>
      <c r="E69" s="499"/>
      <c r="F69" s="540"/>
    </row>
    <row r="70" spans="1:6">
      <c r="A70" s="150"/>
      <c r="B70" s="81" t="s">
        <v>401</v>
      </c>
      <c r="C70" s="199" t="s">
        <v>360</v>
      </c>
      <c r="D70" s="235"/>
      <c r="E70" s="288"/>
      <c r="F70" s="540"/>
    </row>
    <row r="71" spans="1:6">
      <c r="A71" s="150"/>
      <c r="B71" s="81" t="s">
        <v>402</v>
      </c>
      <c r="C71" s="200" t="s">
        <v>11</v>
      </c>
      <c r="D71" s="236"/>
      <c r="E71" s="499"/>
      <c r="F71" s="294"/>
    </row>
    <row r="72" spans="1:6" ht="22.5">
      <c r="A72" s="150"/>
      <c r="B72" s="81" t="s">
        <v>403</v>
      </c>
      <c r="C72" s="213" t="s">
        <v>354</v>
      </c>
      <c r="D72" s="236"/>
      <c r="E72" s="499"/>
      <c r="F72" s="540"/>
    </row>
    <row r="73" spans="1:6" ht="22.5">
      <c r="A73" s="150"/>
      <c r="B73" s="81" t="s">
        <v>404</v>
      </c>
      <c r="C73" s="213" t="s">
        <v>12</v>
      </c>
      <c r="D73" s="236"/>
      <c r="E73" s="499"/>
      <c r="F73" s="540"/>
    </row>
    <row r="74" spans="1:6">
      <c r="A74" s="150"/>
      <c r="B74" s="81" t="s">
        <v>405</v>
      </c>
      <c r="C74" s="213" t="s">
        <v>355</v>
      </c>
      <c r="D74" s="236"/>
      <c r="E74" s="499"/>
      <c r="F74" s="540"/>
    </row>
    <row r="75" spans="1:6" ht="22.5">
      <c r="A75" s="150"/>
      <c r="B75" s="81" t="s">
        <v>406</v>
      </c>
      <c r="C75" s="201" t="s">
        <v>13</v>
      </c>
      <c r="D75" s="236"/>
      <c r="E75" s="499"/>
      <c r="F75" s="540"/>
    </row>
    <row r="76" spans="1:6">
      <c r="A76" s="150"/>
      <c r="B76" s="81" t="s">
        <v>407</v>
      </c>
      <c r="C76" s="202" t="s">
        <v>14</v>
      </c>
      <c r="D76" s="236"/>
      <c r="E76" s="499"/>
      <c r="F76" s="540"/>
    </row>
    <row r="77" spans="1:6" ht="13.5" thickBot="1">
      <c r="A77" s="151"/>
      <c r="B77" s="81" t="s">
        <v>408</v>
      </c>
      <c r="C77" s="203" t="s">
        <v>15</v>
      </c>
      <c r="D77" s="237"/>
      <c r="E77" s="500"/>
      <c r="F77" s="503"/>
    </row>
    <row r="78" spans="1:6" ht="13.5" thickBot="1">
      <c r="A78" s="111" t="s">
        <v>62</v>
      </c>
      <c r="B78" s="14"/>
      <c r="C78" s="204" t="s">
        <v>409</v>
      </c>
      <c r="D78" s="229"/>
      <c r="E78" s="292"/>
      <c r="F78" s="519"/>
    </row>
    <row r="79" spans="1:6">
      <c r="A79" s="196"/>
      <c r="B79" s="84" t="s">
        <v>159</v>
      </c>
      <c r="C79" s="261" t="s">
        <v>16</v>
      </c>
      <c r="D79" s="280"/>
      <c r="E79" s="488"/>
      <c r="F79" s="541"/>
    </row>
    <row r="80" spans="1:6">
      <c r="A80" s="150"/>
      <c r="B80" s="81" t="s">
        <v>160</v>
      </c>
      <c r="C80" s="209" t="s">
        <v>230</v>
      </c>
      <c r="D80" s="235"/>
      <c r="E80" s="288"/>
      <c r="F80" s="294"/>
    </row>
    <row r="81" spans="1:6">
      <c r="A81" s="150"/>
      <c r="B81" s="81" t="s">
        <v>161</v>
      </c>
      <c r="C81" s="209" t="s">
        <v>313</v>
      </c>
      <c r="D81" s="235"/>
      <c r="E81" s="288"/>
      <c r="F81" s="294"/>
    </row>
    <row r="82" spans="1:6" ht="22.5">
      <c r="A82" s="150"/>
      <c r="B82" s="81" t="s">
        <v>162</v>
      </c>
      <c r="C82" s="209" t="s">
        <v>17</v>
      </c>
      <c r="D82" s="235"/>
      <c r="E82" s="288"/>
      <c r="F82" s="294"/>
    </row>
    <row r="83" spans="1:6" ht="22.5">
      <c r="A83" s="150"/>
      <c r="B83" s="81" t="s">
        <v>163</v>
      </c>
      <c r="C83" s="213" t="s">
        <v>22</v>
      </c>
      <c r="D83" s="235"/>
      <c r="E83" s="288"/>
      <c r="F83" s="294"/>
    </row>
    <row r="84" spans="1:6">
      <c r="A84" s="150"/>
      <c r="B84" s="81" t="s">
        <v>172</v>
      </c>
      <c r="C84" s="213" t="s">
        <v>21</v>
      </c>
      <c r="D84" s="235"/>
      <c r="E84" s="288"/>
      <c r="F84" s="294"/>
    </row>
    <row r="85" spans="1:6">
      <c r="A85" s="150"/>
      <c r="B85" s="81" t="s">
        <v>174</v>
      </c>
      <c r="C85" s="213" t="s">
        <v>20</v>
      </c>
      <c r="D85" s="235"/>
      <c r="E85" s="288"/>
      <c r="F85" s="294"/>
    </row>
    <row r="86" spans="1:6">
      <c r="A86" s="150"/>
      <c r="B86" s="81" t="s">
        <v>231</v>
      </c>
      <c r="C86" s="213" t="s">
        <v>19</v>
      </c>
      <c r="D86" s="235"/>
      <c r="E86" s="288"/>
      <c r="F86" s="294"/>
    </row>
    <row r="87" spans="1:6" ht="22.5">
      <c r="A87" s="150"/>
      <c r="B87" s="81" t="s">
        <v>232</v>
      </c>
      <c r="C87" s="213" t="s">
        <v>18</v>
      </c>
      <c r="D87" s="235"/>
      <c r="E87" s="288"/>
      <c r="F87" s="294"/>
    </row>
    <row r="88" spans="1:6" ht="33.75">
      <c r="A88" s="150"/>
      <c r="B88" s="81" t="s">
        <v>233</v>
      </c>
      <c r="C88" s="383" t="s">
        <v>23</v>
      </c>
      <c r="D88" s="235"/>
      <c r="E88" s="288"/>
      <c r="F88" s="294"/>
    </row>
    <row r="89" spans="1:6" ht="23.25" thickBot="1">
      <c r="A89" s="197"/>
      <c r="B89" s="85" t="s">
        <v>361</v>
      </c>
      <c r="C89" s="265" t="s">
        <v>362</v>
      </c>
      <c r="D89" s="537"/>
      <c r="E89" s="489"/>
      <c r="F89" s="295"/>
    </row>
    <row r="90" spans="1:6" ht="13.5" thickBot="1">
      <c r="A90" s="111" t="s">
        <v>63</v>
      </c>
      <c r="B90" s="14"/>
      <c r="C90" s="510" t="s">
        <v>24</v>
      </c>
      <c r="D90" s="192"/>
      <c r="E90" s="291"/>
      <c r="F90" s="542"/>
    </row>
    <row r="91" spans="1:6">
      <c r="A91" s="196"/>
      <c r="B91" s="84" t="s">
        <v>133</v>
      </c>
      <c r="C91" s="215" t="s">
        <v>107</v>
      </c>
      <c r="D91" s="257"/>
      <c r="E91" s="293"/>
      <c r="F91" s="541"/>
    </row>
    <row r="92" spans="1:6" ht="13.5" thickBot="1">
      <c r="A92" s="197"/>
      <c r="B92" s="85" t="s">
        <v>134</v>
      </c>
      <c r="C92" s="216" t="s">
        <v>108</v>
      </c>
      <c r="D92" s="226"/>
      <c r="E92" s="831"/>
      <c r="F92" s="295"/>
    </row>
    <row r="93" spans="1:6" ht="13.5" thickBot="1">
      <c r="A93" s="217" t="s">
        <v>64</v>
      </c>
      <c r="B93" s="218"/>
      <c r="C93" s="207" t="s">
        <v>318</v>
      </c>
      <c r="D93" s="273"/>
      <c r="E93" s="299"/>
      <c r="F93" s="519"/>
    </row>
    <row r="94" spans="1:6" ht="13.5" thickBot="1">
      <c r="A94" s="111" t="s">
        <v>65</v>
      </c>
      <c r="B94" s="97"/>
      <c r="C94" s="266" t="s">
        <v>272</v>
      </c>
      <c r="D94" s="193"/>
      <c r="E94" s="438"/>
      <c r="F94" s="438"/>
    </row>
    <row r="95" spans="1:6" ht="21.75" thickBot="1">
      <c r="A95" s="111" t="s">
        <v>66</v>
      </c>
      <c r="B95" s="14"/>
      <c r="C95" s="186" t="s">
        <v>25</v>
      </c>
      <c r="D95" s="239"/>
      <c r="E95" s="501"/>
      <c r="F95" s="438"/>
    </row>
    <row r="96" spans="1:6" ht="13.5" thickBot="1">
      <c r="A96" s="111" t="s">
        <v>67</v>
      </c>
      <c r="B96" s="14"/>
      <c r="C96" s="186" t="s">
        <v>28</v>
      </c>
      <c r="D96" s="192"/>
      <c r="E96" s="291"/>
      <c r="F96" s="501"/>
    </row>
    <row r="97" spans="1:6">
      <c r="A97" s="149"/>
      <c r="B97" s="81" t="s">
        <v>271</v>
      </c>
      <c r="C97" s="261" t="s">
        <v>27</v>
      </c>
      <c r="D97" s="189"/>
      <c r="E97" s="502"/>
      <c r="F97" s="541"/>
    </row>
    <row r="98" spans="1:6" ht="13.5" thickBot="1">
      <c r="A98" s="151"/>
      <c r="B98" s="87" t="s">
        <v>148</v>
      </c>
      <c r="C98" s="262" t="s">
        <v>26</v>
      </c>
      <c r="D98" s="191"/>
      <c r="E98" s="503"/>
      <c r="F98" s="503"/>
    </row>
    <row r="99" spans="1:6" ht="13.5" thickBot="1">
      <c r="A99" s="111" t="s">
        <v>68</v>
      </c>
      <c r="B99" s="136"/>
      <c r="C99" s="186" t="s">
        <v>273</v>
      </c>
      <c r="D99" s="240"/>
      <c r="E99" s="440"/>
      <c r="F99" s="438"/>
    </row>
    <row r="100" spans="1:6" ht="13.5" thickBot="1">
      <c r="A100" s="267"/>
      <c r="B100" s="268"/>
      <c r="C100" s="268"/>
      <c r="D100" s="269"/>
      <c r="E100" s="269"/>
      <c r="F100" s="378"/>
    </row>
    <row r="101" spans="1:6" ht="13.5" thickBot="1">
      <c r="A101" s="155" t="s">
        <v>251</v>
      </c>
      <c r="B101" s="156"/>
      <c r="C101" s="157"/>
      <c r="D101" s="77"/>
      <c r="E101" s="441"/>
      <c r="F101" s="379"/>
    </row>
    <row r="102" spans="1:6" ht="13.5" thickBot="1">
      <c r="A102" s="155" t="s">
        <v>252</v>
      </c>
      <c r="B102" s="156"/>
      <c r="C102" s="157"/>
      <c r="D102" s="77"/>
      <c r="E102" s="441"/>
      <c r="F102" s="380"/>
    </row>
  </sheetData>
  <mergeCells count="2">
    <mergeCell ref="A2:B2"/>
    <mergeCell ref="A5:B5"/>
  </mergeCells>
  <pageMargins left="0.7" right="0.33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F102"/>
  <sheetViews>
    <sheetView workbookViewId="0">
      <selection activeCell="C1" sqref="C1"/>
    </sheetView>
  </sheetViews>
  <sheetFormatPr defaultRowHeight="12.75"/>
  <cols>
    <col min="1" max="1" width="6.1640625" customWidth="1"/>
    <col min="2" max="2" width="6.33203125" customWidth="1"/>
    <col min="3" max="3" width="50.1640625" bestFit="1" customWidth="1"/>
    <col min="4" max="5" width="12.6640625" customWidth="1"/>
    <col min="6" max="6" width="13" customWidth="1"/>
  </cols>
  <sheetData>
    <row r="1" spans="1:6" ht="16.5" thickBot="1">
      <c r="A1" s="113"/>
      <c r="B1" s="114"/>
      <c r="C1" s="160" t="s">
        <v>621</v>
      </c>
      <c r="D1" s="160"/>
      <c r="E1" s="160"/>
      <c r="F1" s="1"/>
    </row>
    <row r="2" spans="1:6">
      <c r="A2" s="856" t="s">
        <v>270</v>
      </c>
      <c r="B2" s="857"/>
      <c r="C2" s="365" t="s">
        <v>398</v>
      </c>
      <c r="D2" s="366"/>
      <c r="E2" s="366"/>
      <c r="F2" s="366" t="s">
        <v>97</v>
      </c>
    </row>
    <row r="3" spans="1:6" ht="13.5" thickBot="1">
      <c r="A3" s="300" t="s">
        <v>246</v>
      </c>
      <c r="B3" s="367"/>
      <c r="C3" s="368" t="s">
        <v>466</v>
      </c>
      <c r="D3" s="369"/>
      <c r="E3" s="369"/>
      <c r="F3" s="369">
        <v>34</v>
      </c>
    </row>
    <row r="4" spans="1:6" ht="13.5" thickBot="1">
      <c r="A4" s="370"/>
      <c r="B4" s="370"/>
      <c r="C4" s="370"/>
      <c r="D4" s="311"/>
      <c r="E4" s="311"/>
      <c r="F4" s="311" t="s">
        <v>607</v>
      </c>
    </row>
    <row r="5" spans="1:6" ht="21.75" thickBot="1">
      <c r="A5" s="860" t="s">
        <v>248</v>
      </c>
      <c r="B5" s="861"/>
      <c r="C5" s="363" t="s">
        <v>99</v>
      </c>
      <c r="D5" s="364" t="s">
        <v>100</v>
      </c>
      <c r="E5" s="371" t="s">
        <v>491</v>
      </c>
      <c r="F5" s="371" t="s">
        <v>492</v>
      </c>
    </row>
    <row r="6" spans="1:6" ht="13.5" thickBot="1">
      <c r="A6" s="106">
        <v>1</v>
      </c>
      <c r="B6" s="107">
        <v>2</v>
      </c>
      <c r="C6" s="107">
        <v>3</v>
      </c>
      <c r="D6" s="108">
        <v>4</v>
      </c>
      <c r="E6" s="108">
        <v>5</v>
      </c>
      <c r="F6" s="108">
        <v>6</v>
      </c>
    </row>
    <row r="7" spans="1:6" ht="13.5" thickBot="1">
      <c r="A7" s="122"/>
      <c r="B7" s="123"/>
      <c r="C7" s="123" t="s">
        <v>101</v>
      </c>
      <c r="D7" s="222"/>
      <c r="E7" s="282"/>
      <c r="F7" s="282"/>
    </row>
    <row r="8" spans="1:6" ht="13.5" thickBot="1">
      <c r="A8" s="106" t="s">
        <v>61</v>
      </c>
      <c r="B8" s="125"/>
      <c r="C8" s="186" t="s">
        <v>249</v>
      </c>
      <c r="D8" s="192">
        <f>+D9+D14</f>
        <v>0</v>
      </c>
      <c r="E8" s="192"/>
      <c r="F8" s="192"/>
    </row>
    <row r="9" spans="1:6" ht="13.5" thickBot="1">
      <c r="A9" s="106" t="s">
        <v>62</v>
      </c>
      <c r="B9" s="125"/>
      <c r="C9" s="207" t="s">
        <v>3</v>
      </c>
      <c r="D9" s="192">
        <f>SUM(D10:D13)</f>
        <v>0</v>
      </c>
      <c r="E9" s="192"/>
      <c r="F9" s="192"/>
    </row>
    <row r="10" spans="1:6">
      <c r="A10" s="127"/>
      <c r="B10" s="128" t="s">
        <v>159</v>
      </c>
      <c r="C10" s="208" t="s">
        <v>103</v>
      </c>
      <c r="D10" s="190"/>
      <c r="E10" s="190"/>
      <c r="F10" s="190"/>
    </row>
    <row r="11" spans="1:6">
      <c r="A11" s="127"/>
      <c r="B11" s="128" t="s">
        <v>160</v>
      </c>
      <c r="C11" s="209" t="s">
        <v>132</v>
      </c>
      <c r="D11" s="190"/>
      <c r="E11" s="190"/>
      <c r="F11" s="190"/>
    </row>
    <row r="12" spans="1:6">
      <c r="A12" s="127"/>
      <c r="B12" s="128" t="s">
        <v>161</v>
      </c>
      <c r="C12" s="209" t="s">
        <v>188</v>
      </c>
      <c r="D12" s="190"/>
      <c r="E12" s="190"/>
      <c r="F12" s="190"/>
    </row>
    <row r="13" spans="1:6" ht="13.5" thickBot="1">
      <c r="A13" s="127"/>
      <c r="B13" s="128" t="s">
        <v>162</v>
      </c>
      <c r="C13" s="210" t="s">
        <v>189</v>
      </c>
      <c r="D13" s="190"/>
      <c r="E13" s="190"/>
      <c r="F13" s="190"/>
    </row>
    <row r="14" spans="1:6" ht="13.5" thickBot="1">
      <c r="A14" s="106" t="s">
        <v>63</v>
      </c>
      <c r="B14" s="125"/>
      <c r="C14" s="207" t="s">
        <v>190</v>
      </c>
      <c r="D14" s="192">
        <f>SUM(D15:D22)</f>
        <v>0</v>
      </c>
      <c r="E14" s="192"/>
      <c r="F14" s="192"/>
    </row>
    <row r="15" spans="1:6">
      <c r="A15" s="129"/>
      <c r="B15" s="128" t="s">
        <v>133</v>
      </c>
      <c r="C15" s="208" t="s">
        <v>195</v>
      </c>
      <c r="D15" s="223"/>
      <c r="E15" s="223"/>
      <c r="F15" s="223"/>
    </row>
    <row r="16" spans="1:6">
      <c r="A16" s="127"/>
      <c r="B16" s="128" t="s">
        <v>134</v>
      </c>
      <c r="C16" s="209" t="s">
        <v>196</v>
      </c>
      <c r="D16" s="190"/>
      <c r="E16" s="190"/>
      <c r="F16" s="190"/>
    </row>
    <row r="17" spans="1:6">
      <c r="A17" s="127"/>
      <c r="B17" s="128" t="s">
        <v>135</v>
      </c>
      <c r="C17" s="209" t="s">
        <v>197</v>
      </c>
      <c r="D17" s="190"/>
      <c r="E17" s="190"/>
      <c r="F17" s="190"/>
    </row>
    <row r="18" spans="1:6">
      <c r="A18" s="127"/>
      <c r="B18" s="128" t="s">
        <v>136</v>
      </c>
      <c r="C18" s="209" t="s">
        <v>198</v>
      </c>
      <c r="D18" s="190"/>
      <c r="E18" s="190"/>
      <c r="F18" s="190"/>
    </row>
    <row r="19" spans="1:6">
      <c r="A19" s="127"/>
      <c r="B19" s="128" t="s">
        <v>191</v>
      </c>
      <c r="C19" s="209" t="s">
        <v>199</v>
      </c>
      <c r="D19" s="190"/>
      <c r="E19" s="190"/>
      <c r="F19" s="190"/>
    </row>
    <row r="20" spans="1:6">
      <c r="A20" s="130"/>
      <c r="B20" s="128" t="s">
        <v>192</v>
      </c>
      <c r="C20" s="209" t="s">
        <v>276</v>
      </c>
      <c r="D20" s="224"/>
      <c r="E20" s="224"/>
      <c r="F20" s="224"/>
    </row>
    <row r="21" spans="1:6">
      <c r="A21" s="127"/>
      <c r="B21" s="128" t="s">
        <v>193</v>
      </c>
      <c r="C21" s="209" t="s">
        <v>201</v>
      </c>
      <c r="D21" s="190"/>
      <c r="E21" s="190"/>
      <c r="F21" s="190"/>
    </row>
    <row r="22" spans="1:6" ht="13.5" thickBot="1">
      <c r="A22" s="131"/>
      <c r="B22" s="132" t="s">
        <v>194</v>
      </c>
      <c r="C22" s="210" t="s">
        <v>202</v>
      </c>
      <c r="D22" s="191"/>
      <c r="E22" s="191"/>
      <c r="F22" s="191"/>
    </row>
    <row r="23" spans="1:6" ht="13.5" thickBot="1">
      <c r="A23" s="106" t="s">
        <v>64</v>
      </c>
      <c r="B23" s="133"/>
      <c r="C23" s="207" t="s">
        <v>277</v>
      </c>
      <c r="D23" s="193"/>
      <c r="E23" s="193"/>
      <c r="F23" s="193"/>
    </row>
    <row r="24" spans="1:6" ht="13.5" thickBot="1">
      <c r="A24" s="106" t="s">
        <v>65</v>
      </c>
      <c r="B24" s="125"/>
      <c r="C24" s="207" t="s">
        <v>4</v>
      </c>
      <c r="D24" s="192">
        <f>D25</f>
        <v>0</v>
      </c>
      <c r="E24" s="192"/>
      <c r="F24" s="192"/>
    </row>
    <row r="25" spans="1:6" ht="22.5">
      <c r="A25" s="127"/>
      <c r="B25" s="128" t="s">
        <v>137</v>
      </c>
      <c r="C25" s="208" t="s">
        <v>5</v>
      </c>
      <c r="D25" s="44"/>
      <c r="E25" s="44"/>
      <c r="F25" s="44"/>
    </row>
    <row r="26" spans="1:6">
      <c r="A26" s="127"/>
      <c r="B26" s="128" t="s">
        <v>138</v>
      </c>
      <c r="C26" s="209" t="s">
        <v>212</v>
      </c>
      <c r="D26" s="44"/>
      <c r="E26" s="44"/>
      <c r="F26" s="44"/>
    </row>
    <row r="27" spans="1:6">
      <c r="A27" s="127"/>
      <c r="B27" s="128" t="s">
        <v>139</v>
      </c>
      <c r="C27" s="209" t="s">
        <v>142</v>
      </c>
      <c r="D27" s="44"/>
      <c r="E27" s="44"/>
      <c r="F27" s="44"/>
    </row>
    <row r="28" spans="1:6" ht="22.5">
      <c r="A28" s="127"/>
      <c r="B28" s="128" t="s">
        <v>205</v>
      </c>
      <c r="C28" s="209" t="s">
        <v>213</v>
      </c>
      <c r="D28" s="44"/>
      <c r="E28" s="44"/>
      <c r="F28" s="44"/>
    </row>
    <row r="29" spans="1:6">
      <c r="A29" s="127"/>
      <c r="B29" s="128" t="s">
        <v>206</v>
      </c>
      <c r="C29" s="209" t="s">
        <v>214</v>
      </c>
      <c r="D29" s="44"/>
      <c r="E29" s="44"/>
      <c r="F29" s="44"/>
    </row>
    <row r="30" spans="1:6">
      <c r="A30" s="127"/>
      <c r="B30" s="128" t="s">
        <v>207</v>
      </c>
      <c r="C30" s="209" t="s">
        <v>215</v>
      </c>
      <c r="D30" s="44"/>
      <c r="E30" s="44"/>
      <c r="F30" s="44"/>
    </row>
    <row r="31" spans="1:6">
      <c r="A31" s="127"/>
      <c r="B31" s="128" t="s">
        <v>208</v>
      </c>
      <c r="C31" s="209" t="s">
        <v>278</v>
      </c>
      <c r="D31" s="44"/>
      <c r="E31" s="44"/>
      <c r="F31" s="44"/>
    </row>
    <row r="32" spans="1:6" ht="13.5" thickBot="1">
      <c r="A32" s="131"/>
      <c r="B32" s="132" t="s">
        <v>209</v>
      </c>
      <c r="C32" s="211" t="s">
        <v>250</v>
      </c>
      <c r="D32" s="225"/>
      <c r="E32" s="225"/>
      <c r="F32" s="225"/>
    </row>
    <row r="33" spans="1:6" ht="21.75" thickBot="1">
      <c r="A33" s="111" t="s">
        <v>66</v>
      </c>
      <c r="B33" s="78"/>
      <c r="C33" s="186" t="s">
        <v>352</v>
      </c>
      <c r="D33" s="192"/>
      <c r="E33" s="192"/>
      <c r="F33" s="192"/>
    </row>
    <row r="34" spans="1:6" ht="22.5">
      <c r="A34" s="129"/>
      <c r="B34" s="536" t="s">
        <v>140</v>
      </c>
      <c r="C34" s="260" t="s">
        <v>343</v>
      </c>
      <c r="D34" s="243"/>
      <c r="E34" s="243"/>
      <c r="F34" s="243"/>
    </row>
    <row r="35" spans="1:6" ht="22.5">
      <c r="A35" s="127"/>
      <c r="B35" s="535" t="s">
        <v>143</v>
      </c>
      <c r="C35" s="209" t="s">
        <v>279</v>
      </c>
      <c r="D35" s="190"/>
      <c r="E35" s="190"/>
      <c r="F35" s="190"/>
    </row>
    <row r="36" spans="1:6">
      <c r="A36" s="127"/>
      <c r="B36" s="535" t="s">
        <v>144</v>
      </c>
      <c r="C36" s="209" t="s">
        <v>280</v>
      </c>
      <c r="D36" s="190"/>
      <c r="E36" s="190"/>
      <c r="F36" s="190"/>
    </row>
    <row r="37" spans="1:6">
      <c r="A37" s="127"/>
      <c r="B37" s="535" t="s">
        <v>145</v>
      </c>
      <c r="C37" s="209" t="s">
        <v>281</v>
      </c>
      <c r="D37" s="190"/>
      <c r="E37" s="190"/>
      <c r="F37" s="190"/>
    </row>
    <row r="38" spans="1:6">
      <c r="A38" s="127"/>
      <c r="B38" s="535" t="s">
        <v>146</v>
      </c>
      <c r="C38" s="209" t="s">
        <v>282</v>
      </c>
      <c r="D38" s="190"/>
      <c r="E38" s="190"/>
      <c r="F38" s="190"/>
    </row>
    <row r="39" spans="1:6">
      <c r="A39" s="127"/>
      <c r="B39" s="535" t="s">
        <v>217</v>
      </c>
      <c r="C39" s="209" t="s">
        <v>344</v>
      </c>
      <c r="D39" s="190"/>
      <c r="E39" s="190"/>
      <c r="F39" s="190"/>
    </row>
    <row r="40" spans="1:6" ht="22.5">
      <c r="A40" s="127"/>
      <c r="B40" s="535" t="s">
        <v>141</v>
      </c>
      <c r="C40" s="212" t="s">
        <v>345</v>
      </c>
      <c r="D40" s="242"/>
      <c r="E40" s="242"/>
      <c r="F40" s="242"/>
    </row>
    <row r="41" spans="1:6" ht="22.5">
      <c r="A41" s="127"/>
      <c r="B41" s="535" t="s">
        <v>149</v>
      </c>
      <c r="C41" s="209" t="s">
        <v>279</v>
      </c>
      <c r="D41" s="190"/>
      <c r="E41" s="190"/>
      <c r="F41" s="190"/>
    </row>
    <row r="42" spans="1:6">
      <c r="A42" s="127"/>
      <c r="B42" s="535" t="s">
        <v>150</v>
      </c>
      <c r="C42" s="209" t="s">
        <v>280</v>
      </c>
      <c r="D42" s="190"/>
      <c r="E42" s="190"/>
      <c r="F42" s="190"/>
    </row>
    <row r="43" spans="1:6">
      <c r="A43" s="127"/>
      <c r="B43" s="535" t="s">
        <v>151</v>
      </c>
      <c r="C43" s="209" t="s">
        <v>281</v>
      </c>
      <c r="D43" s="190"/>
      <c r="E43" s="190"/>
      <c r="F43" s="190"/>
    </row>
    <row r="44" spans="1:6">
      <c r="A44" s="127"/>
      <c r="B44" s="535" t="s">
        <v>152</v>
      </c>
      <c r="C44" s="209" t="s">
        <v>282</v>
      </c>
      <c r="D44" s="190"/>
      <c r="E44" s="190"/>
      <c r="F44" s="190"/>
    </row>
    <row r="45" spans="1:6" ht="13.5" thickBot="1">
      <c r="A45" s="134"/>
      <c r="B45" s="534" t="s">
        <v>218</v>
      </c>
      <c r="C45" s="210" t="s">
        <v>346</v>
      </c>
      <c r="D45" s="226"/>
      <c r="E45" s="226"/>
      <c r="F45" s="226"/>
    </row>
    <row r="46" spans="1:6" ht="21.75" thickBot="1">
      <c r="A46" s="111" t="s">
        <v>67</v>
      </c>
      <c r="B46" s="125"/>
      <c r="C46" s="207" t="s">
        <v>283</v>
      </c>
      <c r="D46" s="192"/>
      <c r="E46" s="192"/>
      <c r="F46" s="192"/>
    </row>
    <row r="47" spans="1:6" ht="22.5">
      <c r="A47" s="127"/>
      <c r="B47" s="81" t="s">
        <v>147</v>
      </c>
      <c r="C47" s="208" t="s">
        <v>180</v>
      </c>
      <c r="D47" s="190"/>
      <c r="E47" s="190"/>
      <c r="F47" s="190"/>
    </row>
    <row r="48" spans="1:6" ht="23.25" thickBot="1">
      <c r="A48" s="127"/>
      <c r="B48" s="81" t="s">
        <v>148</v>
      </c>
      <c r="C48" s="210" t="s">
        <v>7</v>
      </c>
      <c r="D48" s="190"/>
      <c r="E48" s="190"/>
      <c r="F48" s="190"/>
    </row>
    <row r="49" spans="1:6" ht="13.5" thickBot="1">
      <c r="A49" s="106" t="s">
        <v>68</v>
      </c>
      <c r="B49" s="125"/>
      <c r="C49" s="207" t="s">
        <v>6</v>
      </c>
      <c r="D49" s="192"/>
      <c r="E49" s="192"/>
      <c r="F49" s="192"/>
    </row>
    <row r="50" spans="1:6" ht="22.5">
      <c r="A50" s="135"/>
      <c r="B50" s="81" t="s">
        <v>222</v>
      </c>
      <c r="C50" s="208" t="s">
        <v>220</v>
      </c>
      <c r="D50" s="189"/>
      <c r="E50" s="189"/>
      <c r="F50" s="189"/>
    </row>
    <row r="51" spans="1:6" ht="22.5">
      <c r="A51" s="135"/>
      <c r="B51" s="81" t="s">
        <v>223</v>
      </c>
      <c r="C51" s="209" t="s">
        <v>221</v>
      </c>
      <c r="D51" s="189"/>
      <c r="E51" s="189"/>
      <c r="F51" s="189"/>
    </row>
    <row r="52" spans="1:6" ht="22.5">
      <c r="A52" s="135"/>
      <c r="B52" s="81" t="s">
        <v>332</v>
      </c>
      <c r="C52" s="211" t="s">
        <v>357</v>
      </c>
      <c r="D52" s="189"/>
      <c r="E52" s="189"/>
      <c r="F52" s="189"/>
    </row>
    <row r="53" spans="1:6" ht="13.5" thickBot="1">
      <c r="A53" s="127"/>
      <c r="B53" s="81" t="s">
        <v>356</v>
      </c>
      <c r="C53" s="211" t="s">
        <v>285</v>
      </c>
      <c r="D53" s="190"/>
      <c r="E53" s="190"/>
      <c r="F53" s="190"/>
    </row>
    <row r="54" spans="1:6" ht="13.5" thickBot="1">
      <c r="A54" s="111" t="s">
        <v>69</v>
      </c>
      <c r="B54" s="136"/>
      <c r="C54" s="186" t="s">
        <v>286</v>
      </c>
      <c r="D54" s="227"/>
      <c r="E54" s="227"/>
      <c r="F54" s="227"/>
    </row>
    <row r="55" spans="1:6" ht="13.5" thickBot="1">
      <c r="A55" s="137" t="s">
        <v>70</v>
      </c>
      <c r="B55" s="138"/>
      <c r="C55" s="186" t="s">
        <v>461</v>
      </c>
      <c r="D55" s="228"/>
      <c r="E55" s="228"/>
      <c r="F55" s="228"/>
    </row>
    <row r="56" spans="1:6" ht="13.5" thickBot="1">
      <c r="A56" s="106" t="s">
        <v>71</v>
      </c>
      <c r="B56" s="86"/>
      <c r="C56" s="186" t="s">
        <v>288</v>
      </c>
      <c r="D56" s="229"/>
      <c r="E56" s="229"/>
      <c r="F56" s="229"/>
    </row>
    <row r="57" spans="1:6" ht="22.5">
      <c r="A57" s="129"/>
      <c r="B57" s="84" t="s">
        <v>182</v>
      </c>
      <c r="C57" s="261" t="s">
        <v>8</v>
      </c>
      <c r="D57" s="230"/>
      <c r="E57" s="230"/>
      <c r="F57" s="230"/>
    </row>
    <row r="58" spans="1:6" ht="23.25" thickBot="1">
      <c r="A58" s="134"/>
      <c r="B58" s="85" t="s">
        <v>183</v>
      </c>
      <c r="C58" s="262" t="s">
        <v>9</v>
      </c>
      <c r="D58" s="45"/>
      <c r="E58" s="45"/>
      <c r="F58" s="45"/>
    </row>
    <row r="59" spans="1:6" ht="13.5" thickBot="1">
      <c r="A59" s="139" t="s">
        <v>72</v>
      </c>
      <c r="B59" s="263"/>
      <c r="C59" s="264" t="s">
        <v>10</v>
      </c>
      <c r="D59" s="192"/>
      <c r="E59" s="192"/>
      <c r="F59" s="372"/>
    </row>
    <row r="60" spans="1:6">
      <c r="A60" s="142"/>
      <c r="B60" s="142"/>
      <c r="C60" s="143"/>
      <c r="D60" s="231"/>
      <c r="E60" s="231"/>
      <c r="F60" s="290"/>
    </row>
    <row r="61" spans="1:6" ht="13.5" thickBot="1">
      <c r="A61" s="144"/>
      <c r="B61" s="145"/>
      <c r="C61" s="145"/>
      <c r="D61" s="232"/>
      <c r="E61" s="232"/>
      <c r="F61" s="231"/>
    </row>
    <row r="62" spans="1:6" ht="13.5" thickBot="1">
      <c r="A62" s="430"/>
      <c r="B62" s="147"/>
      <c r="C62" s="148" t="s">
        <v>105</v>
      </c>
      <c r="D62" s="233"/>
      <c r="E62" s="389"/>
      <c r="F62" s="538"/>
    </row>
    <row r="63" spans="1:6" ht="13.5" thickBot="1">
      <c r="A63" s="111" t="s">
        <v>61</v>
      </c>
      <c r="B63" s="14"/>
      <c r="C63" s="78" t="s">
        <v>29</v>
      </c>
      <c r="D63" s="192"/>
      <c r="E63" s="291"/>
      <c r="F63" s="440">
        <v>398</v>
      </c>
    </row>
    <row r="64" spans="1:6">
      <c r="A64" s="149"/>
      <c r="B64" s="83" t="s">
        <v>153</v>
      </c>
      <c r="C64" s="198" t="s">
        <v>92</v>
      </c>
      <c r="D64" s="234"/>
      <c r="E64" s="498"/>
      <c r="F64" s="544">
        <v>351</v>
      </c>
    </row>
    <row r="65" spans="1:6" ht="17.25" customHeight="1">
      <c r="A65" s="150"/>
      <c r="B65" s="81" t="s">
        <v>154</v>
      </c>
      <c r="C65" s="199" t="s">
        <v>226</v>
      </c>
      <c r="D65" s="235"/>
      <c r="E65" s="288"/>
      <c r="F65" s="540">
        <v>47</v>
      </c>
    </row>
    <row r="66" spans="1:6">
      <c r="A66" s="150"/>
      <c r="B66" s="81" t="s">
        <v>155</v>
      </c>
      <c r="C66" s="199" t="s">
        <v>179</v>
      </c>
      <c r="D66" s="236"/>
      <c r="E66" s="499"/>
      <c r="F66" s="294"/>
    </row>
    <row r="67" spans="1:6">
      <c r="A67" s="150"/>
      <c r="B67" s="81" t="s">
        <v>156</v>
      </c>
      <c r="C67" s="199" t="s">
        <v>400</v>
      </c>
      <c r="D67" s="236"/>
      <c r="E67" s="499"/>
      <c r="F67" s="540"/>
    </row>
    <row r="68" spans="1:6">
      <c r="A68" s="150"/>
      <c r="B68" s="81" t="s">
        <v>181</v>
      </c>
      <c r="C68" s="199" t="s">
        <v>227</v>
      </c>
      <c r="D68" s="236"/>
      <c r="E68" s="499"/>
      <c r="F68" s="540"/>
    </row>
    <row r="69" spans="1:6">
      <c r="A69" s="150"/>
      <c r="B69" s="81" t="s">
        <v>391</v>
      </c>
      <c r="C69" s="199" t="s">
        <v>228</v>
      </c>
      <c r="D69" s="236"/>
      <c r="E69" s="499"/>
      <c r="F69" s="540"/>
    </row>
    <row r="70" spans="1:6">
      <c r="A70" s="150"/>
      <c r="B70" s="81" t="s">
        <v>401</v>
      </c>
      <c r="C70" s="199" t="s">
        <v>360</v>
      </c>
      <c r="D70" s="235"/>
      <c r="E70" s="288"/>
      <c r="F70" s="540"/>
    </row>
    <row r="71" spans="1:6">
      <c r="A71" s="150"/>
      <c r="B71" s="81" t="s">
        <v>402</v>
      </c>
      <c r="C71" s="200" t="s">
        <v>11</v>
      </c>
      <c r="D71" s="236"/>
      <c r="E71" s="499"/>
      <c r="F71" s="294"/>
    </row>
    <row r="72" spans="1:6" ht="22.5">
      <c r="A72" s="150"/>
      <c r="B72" s="81" t="s">
        <v>403</v>
      </c>
      <c r="C72" s="213" t="s">
        <v>354</v>
      </c>
      <c r="D72" s="236"/>
      <c r="E72" s="499"/>
      <c r="F72" s="540"/>
    </row>
    <row r="73" spans="1:6" ht="22.5">
      <c r="A73" s="150"/>
      <c r="B73" s="81" t="s">
        <v>404</v>
      </c>
      <c r="C73" s="213" t="s">
        <v>12</v>
      </c>
      <c r="D73" s="236"/>
      <c r="E73" s="499"/>
      <c r="F73" s="540"/>
    </row>
    <row r="74" spans="1:6">
      <c r="A74" s="150"/>
      <c r="B74" s="81" t="s">
        <v>405</v>
      </c>
      <c r="C74" s="213" t="s">
        <v>355</v>
      </c>
      <c r="D74" s="236"/>
      <c r="E74" s="499"/>
      <c r="F74" s="540"/>
    </row>
    <row r="75" spans="1:6" ht="22.5">
      <c r="A75" s="150"/>
      <c r="B75" s="81" t="s">
        <v>406</v>
      </c>
      <c r="C75" s="201" t="s">
        <v>13</v>
      </c>
      <c r="D75" s="236"/>
      <c r="E75" s="499"/>
      <c r="F75" s="540"/>
    </row>
    <row r="76" spans="1:6">
      <c r="A76" s="150"/>
      <c r="B76" s="81" t="s">
        <v>407</v>
      </c>
      <c r="C76" s="202" t="s">
        <v>14</v>
      </c>
      <c r="D76" s="236"/>
      <c r="E76" s="499"/>
      <c r="F76" s="540"/>
    </row>
    <row r="77" spans="1:6" ht="13.5" thickBot="1">
      <c r="A77" s="151"/>
      <c r="B77" s="81" t="s">
        <v>408</v>
      </c>
      <c r="C77" s="203" t="s">
        <v>15</v>
      </c>
      <c r="D77" s="237"/>
      <c r="E77" s="500"/>
      <c r="F77" s="503"/>
    </row>
    <row r="78" spans="1:6" ht="13.5" thickBot="1">
      <c r="A78" s="111" t="s">
        <v>62</v>
      </c>
      <c r="B78" s="14"/>
      <c r="C78" s="204" t="s">
        <v>409</v>
      </c>
      <c r="D78" s="229"/>
      <c r="E78" s="292"/>
      <c r="F78" s="519"/>
    </row>
    <row r="79" spans="1:6">
      <c r="A79" s="196"/>
      <c r="B79" s="84" t="s">
        <v>159</v>
      </c>
      <c r="C79" s="261" t="s">
        <v>16</v>
      </c>
      <c r="D79" s="280"/>
      <c r="E79" s="488"/>
      <c r="F79" s="541"/>
    </row>
    <row r="80" spans="1:6">
      <c r="A80" s="150"/>
      <c r="B80" s="81" t="s">
        <v>160</v>
      </c>
      <c r="C80" s="209" t="s">
        <v>230</v>
      </c>
      <c r="D80" s="235"/>
      <c r="E80" s="288"/>
      <c r="F80" s="294"/>
    </row>
    <row r="81" spans="1:6">
      <c r="A81" s="150"/>
      <c r="B81" s="81" t="s">
        <v>161</v>
      </c>
      <c r="C81" s="209" t="s">
        <v>313</v>
      </c>
      <c r="D81" s="235"/>
      <c r="E81" s="288"/>
      <c r="F81" s="294"/>
    </row>
    <row r="82" spans="1:6" ht="22.5">
      <c r="A82" s="150"/>
      <c r="B82" s="81" t="s">
        <v>162</v>
      </c>
      <c r="C82" s="209" t="s">
        <v>17</v>
      </c>
      <c r="D82" s="235"/>
      <c r="E82" s="288"/>
      <c r="F82" s="294"/>
    </row>
    <row r="83" spans="1:6" ht="22.5">
      <c r="A83" s="150"/>
      <c r="B83" s="81" t="s">
        <v>163</v>
      </c>
      <c r="C83" s="213" t="s">
        <v>22</v>
      </c>
      <c r="D83" s="235"/>
      <c r="E83" s="288"/>
      <c r="F83" s="294"/>
    </row>
    <row r="84" spans="1:6">
      <c r="A84" s="150"/>
      <c r="B84" s="81" t="s">
        <v>172</v>
      </c>
      <c r="C84" s="213" t="s">
        <v>21</v>
      </c>
      <c r="D84" s="235"/>
      <c r="E84" s="288"/>
      <c r="F84" s="294"/>
    </row>
    <row r="85" spans="1:6">
      <c r="A85" s="150"/>
      <c r="B85" s="81" t="s">
        <v>174</v>
      </c>
      <c r="C85" s="213" t="s">
        <v>20</v>
      </c>
      <c r="D85" s="235"/>
      <c r="E85" s="288"/>
      <c r="F85" s="294"/>
    </row>
    <row r="86" spans="1:6">
      <c r="A86" s="150"/>
      <c r="B86" s="81" t="s">
        <v>231</v>
      </c>
      <c r="C86" s="213" t="s">
        <v>19</v>
      </c>
      <c r="D86" s="235"/>
      <c r="E86" s="288"/>
      <c r="F86" s="294"/>
    </row>
    <row r="87" spans="1:6" ht="22.5">
      <c r="A87" s="150"/>
      <c r="B87" s="81" t="s">
        <v>232</v>
      </c>
      <c r="C87" s="213" t="s">
        <v>18</v>
      </c>
      <c r="D87" s="235"/>
      <c r="E87" s="288"/>
      <c r="F87" s="294"/>
    </row>
    <row r="88" spans="1:6" ht="33.75">
      <c r="A88" s="150"/>
      <c r="B88" s="81" t="s">
        <v>233</v>
      </c>
      <c r="C88" s="383" t="s">
        <v>23</v>
      </c>
      <c r="D88" s="235"/>
      <c r="E88" s="288"/>
      <c r="F88" s="294"/>
    </row>
    <row r="89" spans="1:6" ht="23.25" thickBot="1">
      <c r="A89" s="197"/>
      <c r="B89" s="85" t="s">
        <v>361</v>
      </c>
      <c r="C89" s="265" t="s">
        <v>362</v>
      </c>
      <c r="D89" s="537"/>
      <c r="E89" s="489"/>
      <c r="F89" s="295"/>
    </row>
    <row r="90" spans="1:6" ht="13.5" thickBot="1">
      <c r="A90" s="111" t="s">
        <v>63</v>
      </c>
      <c r="B90" s="14"/>
      <c r="C90" s="510" t="s">
        <v>24</v>
      </c>
      <c r="D90" s="192"/>
      <c r="E90" s="291"/>
      <c r="F90" s="542"/>
    </row>
    <row r="91" spans="1:6">
      <c r="A91" s="196"/>
      <c r="B91" s="84" t="s">
        <v>133</v>
      </c>
      <c r="C91" s="215" t="s">
        <v>107</v>
      </c>
      <c r="D91" s="257"/>
      <c r="E91" s="293"/>
      <c r="F91" s="541"/>
    </row>
    <row r="92" spans="1:6" ht="13.5" thickBot="1">
      <c r="A92" s="151"/>
      <c r="B92" s="87" t="s">
        <v>134</v>
      </c>
      <c r="C92" s="513" t="s">
        <v>108</v>
      </c>
      <c r="D92" s="191"/>
      <c r="E92" s="503"/>
      <c r="F92" s="295"/>
    </row>
    <row r="93" spans="1:6" ht="13.5" thickBot="1">
      <c r="A93" s="385" t="s">
        <v>64</v>
      </c>
      <c r="B93" s="218"/>
      <c r="C93" s="186" t="s">
        <v>318</v>
      </c>
      <c r="D93" s="193"/>
      <c r="E93" s="438"/>
      <c r="F93" s="519"/>
    </row>
    <row r="94" spans="1:6" ht="13.5" thickBot="1">
      <c r="A94" s="111" t="s">
        <v>65</v>
      </c>
      <c r="B94" s="97"/>
      <c r="C94" s="266" t="s">
        <v>272</v>
      </c>
      <c r="D94" s="193"/>
      <c r="E94" s="438"/>
      <c r="F94" s="438"/>
    </row>
    <row r="95" spans="1:6" ht="21.75" thickBot="1">
      <c r="A95" s="111" t="s">
        <v>66</v>
      </c>
      <c r="B95" s="14"/>
      <c r="C95" s="186" t="s">
        <v>25</v>
      </c>
      <c r="D95" s="239"/>
      <c r="E95" s="501"/>
      <c r="F95" s="438">
        <v>398</v>
      </c>
    </row>
    <row r="96" spans="1:6" ht="13.5" thickBot="1">
      <c r="A96" s="111" t="s">
        <v>67</v>
      </c>
      <c r="B96" s="14"/>
      <c r="C96" s="186" t="s">
        <v>28</v>
      </c>
      <c r="D96" s="192"/>
      <c r="E96" s="291"/>
      <c r="F96" s="501"/>
    </row>
    <row r="97" spans="1:6">
      <c r="A97" s="149"/>
      <c r="B97" s="81" t="s">
        <v>271</v>
      </c>
      <c r="C97" s="261" t="s">
        <v>27</v>
      </c>
      <c r="D97" s="189"/>
      <c r="E97" s="502"/>
      <c r="F97" s="543"/>
    </row>
    <row r="98" spans="1:6" ht="13.5" thickBot="1">
      <c r="A98" s="151"/>
      <c r="B98" s="87" t="s">
        <v>148</v>
      </c>
      <c r="C98" s="262" t="s">
        <v>26</v>
      </c>
      <c r="D98" s="191"/>
      <c r="E98" s="503"/>
      <c r="F98" s="295"/>
    </row>
    <row r="99" spans="1:6" ht="13.5" thickBot="1">
      <c r="A99" s="111" t="s">
        <v>68</v>
      </c>
      <c r="B99" s="136"/>
      <c r="C99" s="186" t="s">
        <v>273</v>
      </c>
      <c r="D99" s="240"/>
      <c r="E99" s="440"/>
      <c r="F99" s="438">
        <v>398</v>
      </c>
    </row>
    <row r="100" spans="1:6" ht="13.5" thickBot="1">
      <c r="A100" s="267"/>
      <c r="B100" s="268"/>
      <c r="C100" s="268"/>
      <c r="D100" s="269"/>
      <c r="E100" s="269"/>
      <c r="F100" s="378"/>
    </row>
    <row r="101" spans="1:6" ht="13.5" thickBot="1">
      <c r="A101" s="155" t="s">
        <v>251</v>
      </c>
      <c r="B101" s="156"/>
      <c r="C101" s="157"/>
      <c r="D101" s="77"/>
      <c r="E101" s="441"/>
      <c r="F101" s="379"/>
    </row>
    <row r="102" spans="1:6" ht="13.5" thickBot="1">
      <c r="A102" s="155" t="s">
        <v>252</v>
      </c>
      <c r="B102" s="156"/>
      <c r="C102" s="157"/>
      <c r="D102" s="77"/>
      <c r="E102" s="441"/>
      <c r="F102" s="380"/>
    </row>
  </sheetData>
  <mergeCells count="2">
    <mergeCell ref="A2:B2"/>
    <mergeCell ref="A5:B5"/>
  </mergeCells>
  <pageMargins left="0.7" right="0.26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F102"/>
  <sheetViews>
    <sheetView workbookViewId="0">
      <selection activeCell="C1" sqref="C1"/>
    </sheetView>
  </sheetViews>
  <sheetFormatPr defaultRowHeight="12.75"/>
  <cols>
    <col min="1" max="1" width="6.1640625" customWidth="1"/>
    <col min="2" max="2" width="6.33203125" customWidth="1"/>
    <col min="3" max="3" width="50.1640625" bestFit="1" customWidth="1"/>
    <col min="4" max="5" width="12.6640625" customWidth="1"/>
    <col min="6" max="6" width="13" customWidth="1"/>
  </cols>
  <sheetData>
    <row r="1" spans="1:6" ht="16.5" thickBot="1">
      <c r="A1" s="113"/>
      <c r="B1" s="114"/>
      <c r="C1" s="160" t="s">
        <v>622</v>
      </c>
      <c r="D1" s="160"/>
      <c r="E1" s="160"/>
      <c r="F1" s="1"/>
    </row>
    <row r="2" spans="1:6">
      <c r="A2" s="856" t="s">
        <v>270</v>
      </c>
      <c r="B2" s="857"/>
      <c r="C2" s="365" t="s">
        <v>398</v>
      </c>
      <c r="D2" s="366"/>
      <c r="E2" s="366"/>
      <c r="F2" s="366" t="s">
        <v>97</v>
      </c>
    </row>
    <row r="3" spans="1:6" ht="13.5" thickBot="1">
      <c r="A3" s="300" t="s">
        <v>246</v>
      </c>
      <c r="B3" s="367"/>
      <c r="C3" s="368" t="s">
        <v>465</v>
      </c>
      <c r="D3" s="369"/>
      <c r="E3" s="369"/>
      <c r="F3" s="369">
        <v>33</v>
      </c>
    </row>
    <row r="4" spans="1:6" ht="13.5" thickBot="1">
      <c r="A4" s="370"/>
      <c r="B4" s="370"/>
      <c r="C4" s="370"/>
      <c r="D4" s="311"/>
      <c r="E4" s="311"/>
      <c r="F4" s="311" t="s">
        <v>607</v>
      </c>
    </row>
    <row r="5" spans="1:6" ht="21.75" thickBot="1">
      <c r="A5" s="860" t="s">
        <v>248</v>
      </c>
      <c r="B5" s="861"/>
      <c r="C5" s="363" t="s">
        <v>99</v>
      </c>
      <c r="D5" s="364" t="s">
        <v>100</v>
      </c>
      <c r="E5" s="371" t="s">
        <v>491</v>
      </c>
      <c r="F5" s="371" t="s">
        <v>492</v>
      </c>
    </row>
    <row r="6" spans="1:6" ht="13.5" thickBot="1">
      <c r="A6" s="106">
        <v>1</v>
      </c>
      <c r="B6" s="107">
        <v>2</v>
      </c>
      <c r="C6" s="107">
        <v>3</v>
      </c>
      <c r="D6" s="108">
        <v>4</v>
      </c>
      <c r="E6" s="108">
        <v>5</v>
      </c>
      <c r="F6" s="108">
        <v>6</v>
      </c>
    </row>
    <row r="7" spans="1:6" ht="13.5" thickBot="1">
      <c r="A7" s="122"/>
      <c r="B7" s="123"/>
      <c r="C7" s="123" t="s">
        <v>101</v>
      </c>
      <c r="D7" s="222"/>
      <c r="E7" s="282"/>
      <c r="F7" s="282"/>
    </row>
    <row r="8" spans="1:6" ht="13.5" thickBot="1">
      <c r="A8" s="106" t="s">
        <v>61</v>
      </c>
      <c r="B8" s="125"/>
      <c r="C8" s="186" t="s">
        <v>249</v>
      </c>
      <c r="D8" s="192">
        <f>+D9+D14</f>
        <v>0</v>
      </c>
      <c r="E8" s="192"/>
      <c r="F8" s="192"/>
    </row>
    <row r="9" spans="1:6" ht="13.5" thickBot="1">
      <c r="A9" s="106" t="s">
        <v>62</v>
      </c>
      <c r="B9" s="125"/>
      <c r="C9" s="207" t="s">
        <v>3</v>
      </c>
      <c r="D9" s="192">
        <f>SUM(D10:D13)</f>
        <v>0</v>
      </c>
      <c r="E9" s="192"/>
      <c r="F9" s="192"/>
    </row>
    <row r="10" spans="1:6">
      <c r="A10" s="127"/>
      <c r="B10" s="128" t="s">
        <v>159</v>
      </c>
      <c r="C10" s="208" t="s">
        <v>103</v>
      </c>
      <c r="D10" s="190"/>
      <c r="E10" s="190"/>
      <c r="F10" s="190"/>
    </row>
    <row r="11" spans="1:6">
      <c r="A11" s="127"/>
      <c r="B11" s="128" t="s">
        <v>160</v>
      </c>
      <c r="C11" s="209" t="s">
        <v>132</v>
      </c>
      <c r="D11" s="190"/>
      <c r="E11" s="190"/>
      <c r="F11" s="190"/>
    </row>
    <row r="12" spans="1:6">
      <c r="A12" s="127"/>
      <c r="B12" s="128" t="s">
        <v>161</v>
      </c>
      <c r="C12" s="209" t="s">
        <v>188</v>
      </c>
      <c r="D12" s="190"/>
      <c r="E12" s="190"/>
      <c r="F12" s="190"/>
    </row>
    <row r="13" spans="1:6" ht="13.5" thickBot="1">
      <c r="A13" s="127"/>
      <c r="B13" s="128" t="s">
        <v>162</v>
      </c>
      <c r="C13" s="210" t="s">
        <v>189</v>
      </c>
      <c r="D13" s="190"/>
      <c r="E13" s="190"/>
      <c r="F13" s="190"/>
    </row>
    <row r="14" spans="1:6" ht="13.5" thickBot="1">
      <c r="A14" s="106" t="s">
        <v>63</v>
      </c>
      <c r="B14" s="125"/>
      <c r="C14" s="207" t="s">
        <v>190</v>
      </c>
      <c r="D14" s="192">
        <f>SUM(D15:D22)</f>
        <v>0</v>
      </c>
      <c r="E14" s="192"/>
      <c r="F14" s="192"/>
    </row>
    <row r="15" spans="1:6">
      <c r="A15" s="129"/>
      <c r="B15" s="128" t="s">
        <v>133</v>
      </c>
      <c r="C15" s="208" t="s">
        <v>195</v>
      </c>
      <c r="D15" s="223"/>
      <c r="E15" s="223"/>
      <c r="F15" s="223"/>
    </row>
    <row r="16" spans="1:6">
      <c r="A16" s="127"/>
      <c r="B16" s="128" t="s">
        <v>134</v>
      </c>
      <c r="C16" s="209" t="s">
        <v>196</v>
      </c>
      <c r="D16" s="190"/>
      <c r="E16" s="190"/>
      <c r="F16" s="190"/>
    </row>
    <row r="17" spans="1:6">
      <c r="A17" s="127"/>
      <c r="B17" s="128" t="s">
        <v>135</v>
      </c>
      <c r="C17" s="209" t="s">
        <v>197</v>
      </c>
      <c r="D17" s="190"/>
      <c r="E17" s="190"/>
      <c r="F17" s="190"/>
    </row>
    <row r="18" spans="1:6">
      <c r="A18" s="127"/>
      <c r="B18" s="128" t="s">
        <v>136</v>
      </c>
      <c r="C18" s="209" t="s">
        <v>198</v>
      </c>
      <c r="D18" s="190"/>
      <c r="E18" s="190"/>
      <c r="F18" s="190"/>
    </row>
    <row r="19" spans="1:6">
      <c r="A19" s="127"/>
      <c r="B19" s="128" t="s">
        <v>191</v>
      </c>
      <c r="C19" s="209" t="s">
        <v>199</v>
      </c>
      <c r="D19" s="190"/>
      <c r="E19" s="190"/>
      <c r="F19" s="190"/>
    </row>
    <row r="20" spans="1:6">
      <c r="A20" s="130"/>
      <c r="B20" s="128" t="s">
        <v>192</v>
      </c>
      <c r="C20" s="209" t="s">
        <v>276</v>
      </c>
      <c r="D20" s="224"/>
      <c r="E20" s="224"/>
      <c r="F20" s="224"/>
    </row>
    <row r="21" spans="1:6">
      <c r="A21" s="127"/>
      <c r="B21" s="128" t="s">
        <v>193</v>
      </c>
      <c r="C21" s="209" t="s">
        <v>201</v>
      </c>
      <c r="D21" s="190"/>
      <c r="E21" s="190"/>
      <c r="F21" s="190"/>
    </row>
    <row r="22" spans="1:6" ht="13.5" thickBot="1">
      <c r="A22" s="131"/>
      <c r="B22" s="132" t="s">
        <v>194</v>
      </c>
      <c r="C22" s="210" t="s">
        <v>202</v>
      </c>
      <c r="D22" s="191"/>
      <c r="E22" s="191"/>
      <c r="F22" s="191"/>
    </row>
    <row r="23" spans="1:6" ht="13.5" thickBot="1">
      <c r="A23" s="106" t="s">
        <v>64</v>
      </c>
      <c r="B23" s="133"/>
      <c r="C23" s="207" t="s">
        <v>277</v>
      </c>
      <c r="D23" s="193"/>
      <c r="E23" s="193"/>
      <c r="F23" s="193"/>
    </row>
    <row r="24" spans="1:6" ht="13.5" thickBot="1">
      <c r="A24" s="106" t="s">
        <v>65</v>
      </c>
      <c r="B24" s="125"/>
      <c r="C24" s="207" t="s">
        <v>4</v>
      </c>
      <c r="D24" s="192">
        <f>D25</f>
        <v>0</v>
      </c>
      <c r="E24" s="192"/>
      <c r="F24" s="192"/>
    </row>
    <row r="25" spans="1:6" ht="22.5">
      <c r="A25" s="127"/>
      <c r="B25" s="128" t="s">
        <v>137</v>
      </c>
      <c r="C25" s="208" t="s">
        <v>5</v>
      </c>
      <c r="D25" s="44"/>
      <c r="E25" s="44"/>
      <c r="F25" s="44"/>
    </row>
    <row r="26" spans="1:6">
      <c r="A26" s="127"/>
      <c r="B26" s="128" t="s">
        <v>138</v>
      </c>
      <c r="C26" s="209" t="s">
        <v>212</v>
      </c>
      <c r="D26" s="44"/>
      <c r="E26" s="44"/>
      <c r="F26" s="44"/>
    </row>
    <row r="27" spans="1:6">
      <c r="A27" s="127"/>
      <c r="B27" s="128" t="s">
        <v>139</v>
      </c>
      <c r="C27" s="209" t="s">
        <v>142</v>
      </c>
      <c r="D27" s="44"/>
      <c r="E27" s="44"/>
      <c r="F27" s="44"/>
    </row>
    <row r="28" spans="1:6" ht="22.5">
      <c r="A28" s="127"/>
      <c r="B28" s="128" t="s">
        <v>205</v>
      </c>
      <c r="C28" s="209" t="s">
        <v>213</v>
      </c>
      <c r="D28" s="44"/>
      <c r="E28" s="44"/>
      <c r="F28" s="44"/>
    </row>
    <row r="29" spans="1:6">
      <c r="A29" s="127"/>
      <c r="B29" s="128" t="s">
        <v>206</v>
      </c>
      <c r="C29" s="209" t="s">
        <v>214</v>
      </c>
      <c r="D29" s="44"/>
      <c r="E29" s="44"/>
      <c r="F29" s="44"/>
    </row>
    <row r="30" spans="1:6">
      <c r="A30" s="127"/>
      <c r="B30" s="128" t="s">
        <v>207</v>
      </c>
      <c r="C30" s="209" t="s">
        <v>215</v>
      </c>
      <c r="D30" s="44"/>
      <c r="E30" s="44"/>
      <c r="F30" s="44"/>
    </row>
    <row r="31" spans="1:6">
      <c r="A31" s="127"/>
      <c r="B31" s="128" t="s">
        <v>208</v>
      </c>
      <c r="C31" s="209" t="s">
        <v>278</v>
      </c>
      <c r="D31" s="44"/>
      <c r="E31" s="44"/>
      <c r="F31" s="44"/>
    </row>
    <row r="32" spans="1:6" ht="13.5" thickBot="1">
      <c r="A32" s="131"/>
      <c r="B32" s="132" t="s">
        <v>209</v>
      </c>
      <c r="C32" s="211" t="s">
        <v>250</v>
      </c>
      <c r="D32" s="225"/>
      <c r="E32" s="225"/>
      <c r="F32" s="225"/>
    </row>
    <row r="33" spans="1:6" ht="21.75" thickBot="1">
      <c r="A33" s="111" t="s">
        <v>66</v>
      </c>
      <c r="B33" s="78"/>
      <c r="C33" s="186" t="s">
        <v>352</v>
      </c>
      <c r="D33" s="192"/>
      <c r="E33" s="192"/>
      <c r="F33" s="192"/>
    </row>
    <row r="34" spans="1:6" ht="22.5">
      <c r="A34" s="129"/>
      <c r="B34" s="536" t="s">
        <v>140</v>
      </c>
      <c r="C34" s="260" t="s">
        <v>343</v>
      </c>
      <c r="D34" s="243"/>
      <c r="E34" s="243"/>
      <c r="F34" s="243"/>
    </row>
    <row r="35" spans="1:6" ht="22.5">
      <c r="A35" s="127"/>
      <c r="B35" s="535" t="s">
        <v>143</v>
      </c>
      <c r="C35" s="209" t="s">
        <v>279</v>
      </c>
      <c r="D35" s="190"/>
      <c r="E35" s="190"/>
      <c r="F35" s="190"/>
    </row>
    <row r="36" spans="1:6">
      <c r="A36" s="127"/>
      <c r="B36" s="535" t="s">
        <v>144</v>
      </c>
      <c r="C36" s="209" t="s">
        <v>280</v>
      </c>
      <c r="D36" s="190"/>
      <c r="E36" s="190"/>
      <c r="F36" s="190"/>
    </row>
    <row r="37" spans="1:6">
      <c r="A37" s="127"/>
      <c r="B37" s="535" t="s">
        <v>145</v>
      </c>
      <c r="C37" s="209" t="s">
        <v>281</v>
      </c>
      <c r="D37" s="190"/>
      <c r="E37" s="190"/>
      <c r="F37" s="190"/>
    </row>
    <row r="38" spans="1:6">
      <c r="A38" s="127"/>
      <c r="B38" s="535" t="s">
        <v>146</v>
      </c>
      <c r="C38" s="209" t="s">
        <v>282</v>
      </c>
      <c r="D38" s="190"/>
      <c r="E38" s="190"/>
      <c r="F38" s="190"/>
    </row>
    <row r="39" spans="1:6">
      <c r="A39" s="127"/>
      <c r="B39" s="535" t="s">
        <v>217</v>
      </c>
      <c r="C39" s="209" t="s">
        <v>344</v>
      </c>
      <c r="D39" s="190"/>
      <c r="E39" s="190"/>
      <c r="F39" s="190"/>
    </row>
    <row r="40" spans="1:6" ht="22.5">
      <c r="A40" s="127"/>
      <c r="B40" s="535" t="s">
        <v>141</v>
      </c>
      <c r="C40" s="212" t="s">
        <v>345</v>
      </c>
      <c r="D40" s="242"/>
      <c r="E40" s="242"/>
      <c r="F40" s="242"/>
    </row>
    <row r="41" spans="1:6" ht="22.5">
      <c r="A41" s="127"/>
      <c r="B41" s="535" t="s">
        <v>149</v>
      </c>
      <c r="C41" s="209" t="s">
        <v>279</v>
      </c>
      <c r="D41" s="190"/>
      <c r="E41" s="190"/>
      <c r="F41" s="190"/>
    </row>
    <row r="42" spans="1:6">
      <c r="A42" s="127"/>
      <c r="B42" s="535" t="s">
        <v>150</v>
      </c>
      <c r="C42" s="209" t="s">
        <v>280</v>
      </c>
      <c r="D42" s="190"/>
      <c r="E42" s="190"/>
      <c r="F42" s="190"/>
    </row>
    <row r="43" spans="1:6">
      <c r="A43" s="127"/>
      <c r="B43" s="535" t="s">
        <v>151</v>
      </c>
      <c r="C43" s="209" t="s">
        <v>281</v>
      </c>
      <c r="D43" s="190"/>
      <c r="E43" s="190"/>
      <c r="F43" s="190"/>
    </row>
    <row r="44" spans="1:6">
      <c r="A44" s="127"/>
      <c r="B44" s="535" t="s">
        <v>152</v>
      </c>
      <c r="C44" s="209" t="s">
        <v>282</v>
      </c>
      <c r="D44" s="190"/>
      <c r="E44" s="190"/>
      <c r="F44" s="190"/>
    </row>
    <row r="45" spans="1:6" ht="13.5" thickBot="1">
      <c r="A45" s="134"/>
      <c r="B45" s="534" t="s">
        <v>218</v>
      </c>
      <c r="C45" s="210" t="s">
        <v>346</v>
      </c>
      <c r="D45" s="226"/>
      <c r="E45" s="226"/>
      <c r="F45" s="226"/>
    </row>
    <row r="46" spans="1:6" ht="21.75" thickBot="1">
      <c r="A46" s="111" t="s">
        <v>67</v>
      </c>
      <c r="B46" s="125"/>
      <c r="C46" s="207" t="s">
        <v>283</v>
      </c>
      <c r="D46" s="192"/>
      <c r="E46" s="192"/>
      <c r="F46" s="192"/>
    </row>
    <row r="47" spans="1:6" ht="22.5">
      <c r="A47" s="127"/>
      <c r="B47" s="81" t="s">
        <v>147</v>
      </c>
      <c r="C47" s="208" t="s">
        <v>180</v>
      </c>
      <c r="D47" s="190"/>
      <c r="E47" s="190"/>
      <c r="F47" s="190"/>
    </row>
    <row r="48" spans="1:6" ht="23.25" thickBot="1">
      <c r="A48" s="127"/>
      <c r="B48" s="81" t="s">
        <v>148</v>
      </c>
      <c r="C48" s="210" t="s">
        <v>7</v>
      </c>
      <c r="D48" s="190"/>
      <c r="E48" s="190"/>
      <c r="F48" s="190"/>
    </row>
    <row r="49" spans="1:6" ht="13.5" thickBot="1">
      <c r="A49" s="106" t="s">
        <v>68</v>
      </c>
      <c r="B49" s="125"/>
      <c r="C49" s="207" t="s">
        <v>6</v>
      </c>
      <c r="D49" s="192"/>
      <c r="E49" s="192"/>
      <c r="F49" s="192"/>
    </row>
    <row r="50" spans="1:6" ht="22.5">
      <c r="A50" s="135"/>
      <c r="B50" s="81" t="s">
        <v>222</v>
      </c>
      <c r="C50" s="208" t="s">
        <v>220</v>
      </c>
      <c r="D50" s="189"/>
      <c r="E50" s="189"/>
      <c r="F50" s="189"/>
    </row>
    <row r="51" spans="1:6" ht="22.5">
      <c r="A51" s="135"/>
      <c r="B51" s="81" t="s">
        <v>223</v>
      </c>
      <c r="C51" s="209" t="s">
        <v>221</v>
      </c>
      <c r="D51" s="189"/>
      <c r="E51" s="189"/>
      <c r="F51" s="189"/>
    </row>
    <row r="52" spans="1:6" ht="22.5">
      <c r="A52" s="135"/>
      <c r="B52" s="81" t="s">
        <v>332</v>
      </c>
      <c r="C52" s="211" t="s">
        <v>357</v>
      </c>
      <c r="D52" s="189"/>
      <c r="E52" s="189"/>
      <c r="F52" s="189"/>
    </row>
    <row r="53" spans="1:6" ht="13.5" thickBot="1">
      <c r="A53" s="127"/>
      <c r="B53" s="81" t="s">
        <v>356</v>
      </c>
      <c r="C53" s="211" t="s">
        <v>285</v>
      </c>
      <c r="D53" s="190"/>
      <c r="E53" s="190"/>
      <c r="F53" s="190"/>
    </row>
    <row r="54" spans="1:6" ht="13.5" thickBot="1">
      <c r="A54" s="111" t="s">
        <v>69</v>
      </c>
      <c r="B54" s="136"/>
      <c r="C54" s="186" t="s">
        <v>286</v>
      </c>
      <c r="D54" s="227"/>
      <c r="E54" s="227"/>
      <c r="F54" s="227"/>
    </row>
    <row r="55" spans="1:6" ht="13.5" thickBot="1">
      <c r="A55" s="137" t="s">
        <v>70</v>
      </c>
      <c r="B55" s="138"/>
      <c r="C55" s="186" t="s">
        <v>461</v>
      </c>
      <c r="D55" s="228"/>
      <c r="E55" s="228"/>
      <c r="F55" s="228"/>
    </row>
    <row r="56" spans="1:6" ht="13.5" thickBot="1">
      <c r="A56" s="106" t="s">
        <v>71</v>
      </c>
      <c r="B56" s="86"/>
      <c r="C56" s="186" t="s">
        <v>288</v>
      </c>
      <c r="D56" s="229"/>
      <c r="E56" s="229"/>
      <c r="F56" s="229"/>
    </row>
    <row r="57" spans="1:6" ht="22.5">
      <c r="A57" s="129"/>
      <c r="B57" s="84" t="s">
        <v>182</v>
      </c>
      <c r="C57" s="261" t="s">
        <v>8</v>
      </c>
      <c r="D57" s="230"/>
      <c r="E57" s="230"/>
      <c r="F57" s="230"/>
    </row>
    <row r="58" spans="1:6" ht="23.25" thickBot="1">
      <c r="A58" s="134"/>
      <c r="B58" s="85" t="s">
        <v>183</v>
      </c>
      <c r="C58" s="262" t="s">
        <v>9</v>
      </c>
      <c r="D58" s="45"/>
      <c r="E58" s="45"/>
      <c r="F58" s="45"/>
    </row>
    <row r="59" spans="1:6" ht="13.5" thickBot="1">
      <c r="A59" s="139" t="s">
        <v>72</v>
      </c>
      <c r="B59" s="263"/>
      <c r="C59" s="264" t="s">
        <v>10</v>
      </c>
      <c r="D59" s="192"/>
      <c r="E59" s="192"/>
      <c r="F59" s="372"/>
    </row>
    <row r="60" spans="1:6">
      <c r="A60" s="142"/>
      <c r="B60" s="142"/>
      <c r="C60" s="143"/>
      <c r="D60" s="231"/>
      <c r="E60" s="231"/>
      <c r="F60" s="290"/>
    </row>
    <row r="61" spans="1:6" ht="13.5" thickBot="1">
      <c r="A61" s="144"/>
      <c r="B61" s="145"/>
      <c r="C61" s="145"/>
      <c r="D61" s="232"/>
      <c r="E61" s="232"/>
      <c r="F61" s="231"/>
    </row>
    <row r="62" spans="1:6" ht="13.5" thickBot="1">
      <c r="A62" s="430"/>
      <c r="B62" s="147"/>
      <c r="C62" s="148" t="s">
        <v>105</v>
      </c>
      <c r="D62" s="233"/>
      <c r="E62" s="389"/>
      <c r="F62" s="538"/>
    </row>
    <row r="63" spans="1:6" ht="13.5" thickBot="1">
      <c r="A63" s="111" t="s">
        <v>61</v>
      </c>
      <c r="B63" s="14"/>
      <c r="C63" s="78" t="s">
        <v>29</v>
      </c>
      <c r="D63" s="192"/>
      <c r="E63" s="291"/>
      <c r="F63" s="440"/>
    </row>
    <row r="64" spans="1:6">
      <c r="A64" s="149"/>
      <c r="B64" s="83" t="s">
        <v>153</v>
      </c>
      <c r="C64" s="198" t="s">
        <v>92</v>
      </c>
      <c r="D64" s="234"/>
      <c r="E64" s="498"/>
      <c r="F64" s="539"/>
    </row>
    <row r="65" spans="1:6" ht="22.5">
      <c r="A65" s="150"/>
      <c r="B65" s="81" t="s">
        <v>154</v>
      </c>
      <c r="C65" s="199" t="s">
        <v>226</v>
      </c>
      <c r="D65" s="235"/>
      <c r="E65" s="288"/>
      <c r="F65" s="540"/>
    </row>
    <row r="66" spans="1:6">
      <c r="A66" s="150"/>
      <c r="B66" s="81" t="s">
        <v>155</v>
      </c>
      <c r="C66" s="199" t="s">
        <v>179</v>
      </c>
      <c r="D66" s="236"/>
      <c r="E66" s="499"/>
      <c r="F66" s="294"/>
    </row>
    <row r="67" spans="1:6">
      <c r="A67" s="150"/>
      <c r="B67" s="81" t="s">
        <v>156</v>
      </c>
      <c r="C67" s="199" t="s">
        <v>400</v>
      </c>
      <c r="D67" s="236"/>
      <c r="E67" s="499"/>
      <c r="F67" s="540"/>
    </row>
    <row r="68" spans="1:6">
      <c r="A68" s="150"/>
      <c r="B68" s="81" t="s">
        <v>181</v>
      </c>
      <c r="C68" s="199" t="s">
        <v>227</v>
      </c>
      <c r="D68" s="236"/>
      <c r="E68" s="499"/>
      <c r="F68" s="540"/>
    </row>
    <row r="69" spans="1:6">
      <c r="A69" s="150"/>
      <c r="B69" s="81" t="s">
        <v>391</v>
      </c>
      <c r="C69" s="199" t="s">
        <v>228</v>
      </c>
      <c r="D69" s="236"/>
      <c r="E69" s="499"/>
      <c r="F69" s="540"/>
    </row>
    <row r="70" spans="1:6">
      <c r="A70" s="150"/>
      <c r="B70" s="81" t="s">
        <v>401</v>
      </c>
      <c r="C70" s="199" t="s">
        <v>360</v>
      </c>
      <c r="D70" s="235"/>
      <c r="E70" s="288"/>
      <c r="F70" s="540"/>
    </row>
    <row r="71" spans="1:6">
      <c r="A71" s="150"/>
      <c r="B71" s="81" t="s">
        <v>402</v>
      </c>
      <c r="C71" s="200" t="s">
        <v>11</v>
      </c>
      <c r="D71" s="236"/>
      <c r="E71" s="499"/>
      <c r="F71" s="294"/>
    </row>
    <row r="72" spans="1:6" ht="22.5">
      <c r="A72" s="150"/>
      <c r="B72" s="81" t="s">
        <v>403</v>
      </c>
      <c r="C72" s="213" t="s">
        <v>354</v>
      </c>
      <c r="D72" s="236"/>
      <c r="E72" s="499"/>
      <c r="F72" s="540"/>
    </row>
    <row r="73" spans="1:6" ht="22.5">
      <c r="A73" s="150"/>
      <c r="B73" s="81" t="s">
        <v>404</v>
      </c>
      <c r="C73" s="213" t="s">
        <v>12</v>
      </c>
      <c r="D73" s="236"/>
      <c r="E73" s="499"/>
      <c r="F73" s="540"/>
    </row>
    <row r="74" spans="1:6">
      <c r="A74" s="150"/>
      <c r="B74" s="81" t="s">
        <v>405</v>
      </c>
      <c r="C74" s="213" t="s">
        <v>355</v>
      </c>
      <c r="D74" s="236"/>
      <c r="E74" s="499"/>
      <c r="F74" s="540"/>
    </row>
    <row r="75" spans="1:6" ht="22.5">
      <c r="A75" s="150"/>
      <c r="B75" s="81" t="s">
        <v>406</v>
      </c>
      <c r="C75" s="201" t="s">
        <v>13</v>
      </c>
      <c r="D75" s="236"/>
      <c r="E75" s="499"/>
      <c r="F75" s="540"/>
    </row>
    <row r="76" spans="1:6">
      <c r="A76" s="150"/>
      <c r="B76" s="81" t="s">
        <v>407</v>
      </c>
      <c r="C76" s="202" t="s">
        <v>14</v>
      </c>
      <c r="D76" s="236"/>
      <c r="E76" s="499"/>
      <c r="F76" s="540"/>
    </row>
    <row r="77" spans="1:6" ht="13.5" thickBot="1">
      <c r="A77" s="151"/>
      <c r="B77" s="81" t="s">
        <v>408</v>
      </c>
      <c r="C77" s="203" t="s">
        <v>15</v>
      </c>
      <c r="D77" s="237"/>
      <c r="E77" s="500"/>
      <c r="F77" s="503"/>
    </row>
    <row r="78" spans="1:6" ht="13.5" thickBot="1">
      <c r="A78" s="111" t="s">
        <v>62</v>
      </c>
      <c r="B78" s="14"/>
      <c r="C78" s="204" t="s">
        <v>409</v>
      </c>
      <c r="D78" s="229"/>
      <c r="E78" s="292"/>
      <c r="F78" s="519"/>
    </row>
    <row r="79" spans="1:6">
      <c r="A79" s="196"/>
      <c r="B79" s="84" t="s">
        <v>159</v>
      </c>
      <c r="C79" s="261" t="s">
        <v>16</v>
      </c>
      <c r="D79" s="280"/>
      <c r="E79" s="488"/>
      <c r="F79" s="541"/>
    </row>
    <row r="80" spans="1:6">
      <c r="A80" s="150"/>
      <c r="B80" s="81" t="s">
        <v>160</v>
      </c>
      <c r="C80" s="209" t="s">
        <v>230</v>
      </c>
      <c r="D80" s="235"/>
      <c r="E80" s="288"/>
      <c r="F80" s="294"/>
    </row>
    <row r="81" spans="1:6">
      <c r="A81" s="150"/>
      <c r="B81" s="81" t="s">
        <v>161</v>
      </c>
      <c r="C81" s="209" t="s">
        <v>313</v>
      </c>
      <c r="D81" s="235"/>
      <c r="E81" s="288"/>
      <c r="F81" s="294"/>
    </row>
    <row r="82" spans="1:6" ht="22.5">
      <c r="A82" s="150"/>
      <c r="B82" s="81" t="s">
        <v>162</v>
      </c>
      <c r="C82" s="209" t="s">
        <v>17</v>
      </c>
      <c r="D82" s="235"/>
      <c r="E82" s="288"/>
      <c r="F82" s="294"/>
    </row>
    <row r="83" spans="1:6" ht="22.5">
      <c r="A83" s="150"/>
      <c r="B83" s="81" t="s">
        <v>163</v>
      </c>
      <c r="C83" s="213" t="s">
        <v>22</v>
      </c>
      <c r="D83" s="235"/>
      <c r="E83" s="288"/>
      <c r="F83" s="294"/>
    </row>
    <row r="84" spans="1:6">
      <c r="A84" s="150"/>
      <c r="B84" s="81" t="s">
        <v>172</v>
      </c>
      <c r="C84" s="213" t="s">
        <v>21</v>
      </c>
      <c r="D84" s="235"/>
      <c r="E84" s="288"/>
      <c r="F84" s="294"/>
    </row>
    <row r="85" spans="1:6">
      <c r="A85" s="150"/>
      <c r="B85" s="81" t="s">
        <v>174</v>
      </c>
      <c r="C85" s="213" t="s">
        <v>20</v>
      </c>
      <c r="D85" s="235"/>
      <c r="E85" s="288"/>
      <c r="F85" s="294"/>
    </row>
    <row r="86" spans="1:6">
      <c r="A86" s="150"/>
      <c r="B86" s="81" t="s">
        <v>231</v>
      </c>
      <c r="C86" s="213" t="s">
        <v>19</v>
      </c>
      <c r="D86" s="235"/>
      <c r="E86" s="288"/>
      <c r="F86" s="294"/>
    </row>
    <row r="87" spans="1:6" ht="22.5">
      <c r="A87" s="150"/>
      <c r="B87" s="81" t="s">
        <v>232</v>
      </c>
      <c r="C87" s="213" t="s">
        <v>18</v>
      </c>
      <c r="D87" s="235"/>
      <c r="E87" s="288"/>
      <c r="F87" s="294"/>
    </row>
    <row r="88" spans="1:6" ht="33.75">
      <c r="A88" s="150"/>
      <c r="B88" s="81" t="s">
        <v>233</v>
      </c>
      <c r="C88" s="383" t="s">
        <v>23</v>
      </c>
      <c r="D88" s="235"/>
      <c r="E88" s="288"/>
      <c r="F88" s="294"/>
    </row>
    <row r="89" spans="1:6" ht="23.25" thickBot="1">
      <c r="A89" s="197"/>
      <c r="B89" s="85" t="s">
        <v>361</v>
      </c>
      <c r="C89" s="265" t="s">
        <v>362</v>
      </c>
      <c r="D89" s="537"/>
      <c r="E89" s="489"/>
      <c r="F89" s="295"/>
    </row>
    <row r="90" spans="1:6" ht="13.5" thickBot="1">
      <c r="A90" s="111" t="s">
        <v>63</v>
      </c>
      <c r="B90" s="14"/>
      <c r="C90" s="510" t="s">
        <v>24</v>
      </c>
      <c r="D90" s="192"/>
      <c r="E90" s="291"/>
      <c r="F90" s="542"/>
    </row>
    <row r="91" spans="1:6">
      <c r="A91" s="196"/>
      <c r="B91" s="84" t="s">
        <v>133</v>
      </c>
      <c r="C91" s="215" t="s">
        <v>107</v>
      </c>
      <c r="D91" s="257"/>
      <c r="E91" s="293"/>
      <c r="F91" s="541"/>
    </row>
    <row r="92" spans="1:6" ht="13.5" thickBot="1">
      <c r="A92" s="151"/>
      <c r="B92" s="87" t="s">
        <v>134</v>
      </c>
      <c r="C92" s="513" t="s">
        <v>108</v>
      </c>
      <c r="D92" s="191"/>
      <c r="E92" s="503"/>
      <c r="F92" s="295"/>
    </row>
    <row r="93" spans="1:6" ht="13.5" thickBot="1">
      <c r="A93" s="385" t="s">
        <v>64</v>
      </c>
      <c r="B93" s="218"/>
      <c r="C93" s="186" t="s">
        <v>318</v>
      </c>
      <c r="D93" s="193"/>
      <c r="E93" s="438"/>
      <c r="F93" s="519"/>
    </row>
    <row r="94" spans="1:6" ht="13.5" thickBot="1">
      <c r="A94" s="111" t="s">
        <v>65</v>
      </c>
      <c r="B94" s="97"/>
      <c r="C94" s="266" t="s">
        <v>272</v>
      </c>
      <c r="D94" s="193"/>
      <c r="E94" s="438"/>
      <c r="F94" s="438"/>
    </row>
    <row r="95" spans="1:6" ht="21.75" thickBot="1">
      <c r="A95" s="111" t="s">
        <v>66</v>
      </c>
      <c r="B95" s="14"/>
      <c r="C95" s="186" t="s">
        <v>25</v>
      </c>
      <c r="D95" s="239"/>
      <c r="E95" s="501"/>
      <c r="F95" s="438"/>
    </row>
    <row r="96" spans="1:6" ht="13.5" thickBot="1">
      <c r="A96" s="111" t="s">
        <v>67</v>
      </c>
      <c r="B96" s="14"/>
      <c r="C96" s="186" t="s">
        <v>28</v>
      </c>
      <c r="D96" s="192"/>
      <c r="E96" s="291">
        <v>111650</v>
      </c>
      <c r="F96" s="501">
        <v>104054</v>
      </c>
    </row>
    <row r="97" spans="1:6">
      <c r="A97" s="149"/>
      <c r="B97" s="81" t="s">
        <v>271</v>
      </c>
      <c r="C97" s="261" t="s">
        <v>27</v>
      </c>
      <c r="D97" s="189"/>
      <c r="E97" s="502">
        <v>111650</v>
      </c>
      <c r="F97" s="543">
        <v>102861</v>
      </c>
    </row>
    <row r="98" spans="1:6" ht="13.5" thickBot="1">
      <c r="A98" s="151"/>
      <c r="B98" s="87" t="s">
        <v>148</v>
      </c>
      <c r="C98" s="262" t="s">
        <v>26</v>
      </c>
      <c r="D98" s="191"/>
      <c r="E98" s="503">
        <v>0</v>
      </c>
      <c r="F98" s="295">
        <v>1193</v>
      </c>
    </row>
    <row r="99" spans="1:6" ht="13.5" thickBot="1">
      <c r="A99" s="111" t="s">
        <v>68</v>
      </c>
      <c r="B99" s="136"/>
      <c r="C99" s="186" t="s">
        <v>273</v>
      </c>
      <c r="D99" s="240"/>
      <c r="E99" s="440">
        <v>111650</v>
      </c>
      <c r="F99" s="438">
        <v>104054</v>
      </c>
    </row>
    <row r="100" spans="1:6" ht="13.5" thickBot="1">
      <c r="A100" s="267"/>
      <c r="B100" s="268"/>
      <c r="C100" s="268"/>
      <c r="D100" s="269"/>
      <c r="E100" s="269"/>
      <c r="F100" s="378"/>
    </row>
    <row r="101" spans="1:6" ht="13.5" thickBot="1">
      <c r="A101" s="155" t="s">
        <v>251</v>
      </c>
      <c r="B101" s="156"/>
      <c r="C101" s="157"/>
      <c r="D101" s="77"/>
      <c r="E101" s="441"/>
      <c r="F101" s="379"/>
    </row>
    <row r="102" spans="1:6" ht="13.5" thickBot="1">
      <c r="A102" s="155" t="s">
        <v>252</v>
      </c>
      <c r="B102" s="156"/>
      <c r="C102" s="157"/>
      <c r="D102" s="77"/>
      <c r="E102" s="441"/>
      <c r="F102" s="380"/>
    </row>
  </sheetData>
  <mergeCells count="2">
    <mergeCell ref="A2:B2"/>
    <mergeCell ref="A5:B5"/>
  </mergeCells>
  <pageMargins left="0.7" right="0.3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8"/>
  <sheetViews>
    <sheetView zoomScaleNormal="100" workbookViewId="0">
      <selection activeCell="H7" sqref="H7"/>
    </sheetView>
  </sheetViews>
  <sheetFormatPr defaultRowHeight="12.75"/>
  <cols>
    <col min="1" max="1" width="43.1640625" style="20" customWidth="1"/>
    <col min="2" max="2" width="14.5" style="19" customWidth="1"/>
    <col min="3" max="3" width="14.6640625" style="19" customWidth="1"/>
    <col min="4" max="4" width="15.6640625" style="19" customWidth="1"/>
    <col min="5" max="7" width="16.6640625" style="19" customWidth="1"/>
    <col min="8" max="9" width="12.83203125" style="19" customWidth="1"/>
    <col min="10" max="10" width="13.83203125" style="19" customWidth="1"/>
    <col min="11" max="16384" width="9.33203125" style="19"/>
  </cols>
  <sheetData>
    <row r="1" spans="1:8" ht="25.5" customHeight="1">
      <c r="A1" s="855" t="s">
        <v>1</v>
      </c>
      <c r="B1" s="855"/>
      <c r="C1" s="855"/>
      <c r="D1" s="855"/>
      <c r="E1" s="855"/>
      <c r="F1" s="855"/>
      <c r="G1" s="855"/>
    </row>
    <row r="2" spans="1:8" ht="34.5" customHeight="1" thickBot="1">
      <c r="A2" s="98"/>
      <c r="B2" s="28"/>
      <c r="C2" s="28"/>
      <c r="D2" s="28"/>
      <c r="E2" s="28"/>
      <c r="F2" s="28"/>
      <c r="G2" s="28" t="s">
        <v>607</v>
      </c>
    </row>
    <row r="3" spans="1:8" s="21" customFormat="1" ht="47.25" customHeight="1" thickBot="1">
      <c r="A3" s="99" t="s">
        <v>115</v>
      </c>
      <c r="B3" s="100" t="s">
        <v>116</v>
      </c>
      <c r="C3" s="100" t="s">
        <v>117</v>
      </c>
      <c r="D3" s="100" t="s">
        <v>0</v>
      </c>
      <c r="E3" s="100" t="s">
        <v>310</v>
      </c>
      <c r="F3" s="312" t="s">
        <v>600</v>
      </c>
      <c r="G3" s="24" t="s">
        <v>599</v>
      </c>
      <c r="H3" s="936"/>
    </row>
    <row r="4" spans="1:8" s="28" customFormat="1" ht="12" customHeight="1" thickBot="1">
      <c r="A4" s="25">
        <v>1</v>
      </c>
      <c r="B4" s="26">
        <v>2</v>
      </c>
      <c r="C4" s="26">
        <v>3</v>
      </c>
      <c r="D4" s="26">
        <v>4</v>
      </c>
      <c r="E4" s="26">
        <v>5</v>
      </c>
      <c r="F4" s="313">
        <v>6</v>
      </c>
      <c r="G4" s="27">
        <v>7</v>
      </c>
    </row>
    <row r="5" spans="1:8" ht="15.95" customHeight="1">
      <c r="A5" s="22" t="s">
        <v>363</v>
      </c>
      <c r="B5" s="16">
        <v>39661</v>
      </c>
      <c r="C5" s="29">
        <v>2012</v>
      </c>
      <c r="D5" s="16">
        <v>6379</v>
      </c>
      <c r="E5" s="16">
        <v>33282</v>
      </c>
      <c r="F5" s="314">
        <v>33282</v>
      </c>
      <c r="G5" s="937">
        <v>33282</v>
      </c>
    </row>
    <row r="6" spans="1:8" ht="15.95" customHeight="1">
      <c r="A6" s="22" t="s">
        <v>364</v>
      </c>
      <c r="B6" s="16">
        <v>3000</v>
      </c>
      <c r="C6" s="29">
        <v>2013</v>
      </c>
      <c r="D6" s="16"/>
      <c r="E6" s="16">
        <v>3000</v>
      </c>
      <c r="F6" s="314">
        <v>3000</v>
      </c>
      <c r="G6" s="937">
        <v>3000</v>
      </c>
    </row>
    <row r="7" spans="1:8" ht="15.95" customHeight="1">
      <c r="A7" s="22" t="s">
        <v>365</v>
      </c>
      <c r="B7" s="16">
        <v>1876</v>
      </c>
      <c r="C7" s="29">
        <v>2013</v>
      </c>
      <c r="D7" s="16"/>
      <c r="E7" s="16">
        <v>1876</v>
      </c>
      <c r="F7" s="314">
        <v>1876</v>
      </c>
      <c r="G7" s="937">
        <v>1876</v>
      </c>
    </row>
    <row r="8" spans="1:8" ht="15.95" customHeight="1">
      <c r="A8" s="22" t="s">
        <v>366</v>
      </c>
      <c r="B8" s="16">
        <v>300</v>
      </c>
      <c r="C8" s="29">
        <v>2013</v>
      </c>
      <c r="D8" s="16"/>
      <c r="E8" s="16">
        <v>300</v>
      </c>
      <c r="F8" s="314">
        <v>300</v>
      </c>
      <c r="G8" s="937">
        <v>300</v>
      </c>
    </row>
    <row r="9" spans="1:8" ht="15.95" customHeight="1">
      <c r="A9" s="22" t="s">
        <v>367</v>
      </c>
      <c r="B9" s="16">
        <v>1000</v>
      </c>
      <c r="C9" s="29">
        <v>2013</v>
      </c>
      <c r="D9" s="16"/>
      <c r="E9" s="16">
        <v>1000</v>
      </c>
      <c r="F9" s="314">
        <v>1000</v>
      </c>
      <c r="G9" s="937">
        <v>1000</v>
      </c>
    </row>
    <row r="10" spans="1:8" ht="15.95" customHeight="1">
      <c r="A10" s="22" t="s">
        <v>368</v>
      </c>
      <c r="B10" s="16">
        <v>200</v>
      </c>
      <c r="C10" s="29">
        <v>2013</v>
      </c>
      <c r="D10" s="16"/>
      <c r="E10" s="16">
        <v>200</v>
      </c>
      <c r="F10" s="314">
        <v>200</v>
      </c>
      <c r="G10" s="937">
        <v>200</v>
      </c>
    </row>
    <row r="11" spans="1:8" ht="15.95" customHeight="1">
      <c r="A11" s="22" t="s">
        <v>451</v>
      </c>
      <c r="B11" s="16"/>
      <c r="C11" s="29"/>
      <c r="D11" s="16"/>
      <c r="E11" s="16"/>
      <c r="F11" s="314"/>
      <c r="G11" s="937">
        <v>800</v>
      </c>
    </row>
    <row r="12" spans="1:8" ht="15.95" customHeight="1">
      <c r="A12" s="22" t="s">
        <v>452</v>
      </c>
      <c r="B12" s="16"/>
      <c r="C12" s="29"/>
      <c r="D12" s="16"/>
      <c r="E12" s="16"/>
      <c r="F12" s="314"/>
      <c r="G12" s="937">
        <v>12</v>
      </c>
    </row>
    <row r="13" spans="1:8" ht="15.95" customHeight="1">
      <c r="A13" s="22" t="s">
        <v>453</v>
      </c>
      <c r="B13" s="16"/>
      <c r="C13" s="29"/>
      <c r="D13" s="16"/>
      <c r="E13" s="16"/>
      <c r="F13" s="314">
        <v>380</v>
      </c>
      <c r="G13" s="937">
        <v>380</v>
      </c>
    </row>
    <row r="14" spans="1:8" ht="15.95" customHeight="1">
      <c r="A14" s="22" t="s">
        <v>454</v>
      </c>
      <c r="B14" s="16"/>
      <c r="C14" s="29"/>
      <c r="D14" s="16"/>
      <c r="E14" s="16"/>
      <c r="F14" s="314"/>
      <c r="G14" s="937"/>
    </row>
    <row r="15" spans="1:8" ht="15.95" customHeight="1">
      <c r="A15" s="22" t="s">
        <v>467</v>
      </c>
      <c r="B15" s="16"/>
      <c r="C15" s="29"/>
      <c r="D15" s="16"/>
      <c r="E15" s="16"/>
      <c r="F15" s="314"/>
      <c r="G15" s="937"/>
    </row>
    <row r="16" spans="1:8" ht="15.95" customHeight="1">
      <c r="A16" s="22"/>
      <c r="B16" s="16"/>
      <c r="C16" s="29"/>
      <c r="D16" s="16"/>
      <c r="E16" s="16"/>
      <c r="F16" s="314"/>
      <c r="G16" s="937"/>
    </row>
    <row r="17" spans="1:7" ht="15.95" customHeight="1" thickBot="1">
      <c r="A17" s="30"/>
      <c r="B17" s="17"/>
      <c r="C17" s="31"/>
      <c r="D17" s="17"/>
      <c r="E17" s="17"/>
      <c r="F17" s="315"/>
      <c r="G17" s="938"/>
    </row>
    <row r="18" spans="1:7" s="34" customFormat="1" ht="18" customHeight="1" thickBot="1">
      <c r="A18" s="101" t="s">
        <v>114</v>
      </c>
      <c r="B18" s="32">
        <v>46037</v>
      </c>
      <c r="C18" s="75"/>
      <c r="D18" s="32">
        <v>6379</v>
      </c>
      <c r="E18" s="32">
        <v>39658</v>
      </c>
      <c r="F18" s="316">
        <v>40038</v>
      </c>
      <c r="G18" s="33">
        <f>SUM(G5:G17)</f>
        <v>40850</v>
      </c>
    </row>
  </sheetData>
  <mergeCells count="1">
    <mergeCell ref="A1:G1"/>
  </mergeCells>
  <pageMargins left="0.31496062992125984" right="0.31496062992125984" top="0.74803149606299213" bottom="0.74803149606299213" header="0.31496062992125984" footer="0.31496062992125984"/>
  <pageSetup paperSize="9" orientation="landscape" r:id="rId1"/>
  <headerFooter>
    <oddHeader>&amp;R&amp;"Times New Roman CE,Félkövér dőlt"6. melléklet a 4/2014. (V. 23.) önkormányzati rendelethez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>
  <dimension ref="A1:K102"/>
  <sheetViews>
    <sheetView zoomScale="115" zoomScaleNormal="100" workbookViewId="0">
      <selection activeCell="C2" sqref="C2"/>
    </sheetView>
  </sheetViews>
  <sheetFormatPr defaultRowHeight="12.75"/>
  <cols>
    <col min="1" max="1" width="7" style="270" customWidth="1"/>
    <col min="2" max="2" width="7.6640625" style="271" customWidth="1"/>
    <col min="3" max="3" width="59.83203125" style="271" customWidth="1"/>
    <col min="4" max="5" width="12" style="272" customWidth="1"/>
    <col min="6" max="6" width="12.33203125" style="3" customWidth="1"/>
    <col min="7" max="16384" width="9.33203125" style="3"/>
  </cols>
  <sheetData>
    <row r="1" spans="1:6" s="1" customFormat="1" ht="16.5" customHeight="1" thickBot="1">
      <c r="A1" s="113"/>
      <c r="B1" s="114"/>
      <c r="C1" s="160" t="s">
        <v>623</v>
      </c>
      <c r="D1" s="160"/>
      <c r="E1" s="160"/>
    </row>
    <row r="2" spans="1:6" s="46" customFormat="1" ht="25.5" customHeight="1">
      <c r="A2" s="856" t="s">
        <v>270</v>
      </c>
      <c r="B2" s="857"/>
      <c r="C2" s="365" t="s">
        <v>398</v>
      </c>
      <c r="D2" s="366"/>
      <c r="E2" s="366"/>
      <c r="F2" s="366" t="s">
        <v>97</v>
      </c>
    </row>
    <row r="3" spans="1:6" s="46" customFormat="1" ht="16.5" thickBot="1">
      <c r="A3" s="300" t="s">
        <v>246</v>
      </c>
      <c r="B3" s="367"/>
      <c r="C3" s="368" t="s">
        <v>438</v>
      </c>
      <c r="D3" s="369"/>
      <c r="E3" s="369"/>
      <c r="F3" s="369">
        <v>29</v>
      </c>
    </row>
    <row r="4" spans="1:6" s="47" customFormat="1" ht="15.95" customHeight="1" thickBot="1">
      <c r="A4" s="370"/>
      <c r="B4" s="370"/>
      <c r="C4" s="370"/>
      <c r="D4" s="311"/>
      <c r="E4" s="311"/>
      <c r="F4" s="311" t="s">
        <v>607</v>
      </c>
    </row>
    <row r="5" spans="1:6" ht="36" customHeight="1" thickBot="1">
      <c r="A5" s="860" t="s">
        <v>248</v>
      </c>
      <c r="B5" s="861"/>
      <c r="C5" s="363" t="s">
        <v>99</v>
      </c>
      <c r="D5" s="364" t="s">
        <v>100</v>
      </c>
      <c r="E5" s="371" t="s">
        <v>491</v>
      </c>
      <c r="F5" s="371" t="s">
        <v>492</v>
      </c>
    </row>
    <row r="6" spans="1:6" s="41" customFormat="1" ht="12.95" customHeight="1" thickBot="1">
      <c r="A6" s="106">
        <v>1</v>
      </c>
      <c r="B6" s="107">
        <v>2</v>
      </c>
      <c r="C6" s="107">
        <v>3</v>
      </c>
      <c r="D6" s="108">
        <v>4</v>
      </c>
      <c r="E6" s="108">
        <v>5</v>
      </c>
      <c r="F6" s="108">
        <v>6</v>
      </c>
    </row>
    <row r="7" spans="1:6" s="41" customFormat="1" ht="15.95" customHeight="1" thickBot="1">
      <c r="A7" s="122"/>
      <c r="B7" s="123"/>
      <c r="C7" s="123" t="s">
        <v>101</v>
      </c>
      <c r="D7" s="222"/>
      <c r="E7" s="282"/>
      <c r="F7" s="282"/>
    </row>
    <row r="8" spans="1:6" s="41" customFormat="1" ht="12" customHeight="1" thickBot="1">
      <c r="A8" s="106" t="s">
        <v>61</v>
      </c>
      <c r="B8" s="125"/>
      <c r="C8" s="186" t="s">
        <v>249</v>
      </c>
      <c r="D8" s="192">
        <f>+D9+D14</f>
        <v>0</v>
      </c>
      <c r="E8" s="192"/>
      <c r="F8" s="192"/>
    </row>
    <row r="9" spans="1:6" s="48" customFormat="1" ht="12" customHeight="1" thickBot="1">
      <c r="A9" s="106" t="s">
        <v>62</v>
      </c>
      <c r="B9" s="125"/>
      <c r="C9" s="207" t="s">
        <v>3</v>
      </c>
      <c r="D9" s="192">
        <f>SUM(D10:D13)</f>
        <v>0</v>
      </c>
      <c r="E9" s="192"/>
      <c r="F9" s="192"/>
    </row>
    <row r="10" spans="1:6" s="49" customFormat="1" ht="12" customHeight="1">
      <c r="A10" s="127"/>
      <c r="B10" s="128" t="s">
        <v>159</v>
      </c>
      <c r="C10" s="208" t="s">
        <v>103</v>
      </c>
      <c r="D10" s="190"/>
      <c r="E10" s="190"/>
      <c r="F10" s="190"/>
    </row>
    <row r="11" spans="1:6" s="49" customFormat="1" ht="12" customHeight="1">
      <c r="A11" s="127"/>
      <c r="B11" s="128" t="s">
        <v>160</v>
      </c>
      <c r="C11" s="209" t="s">
        <v>132</v>
      </c>
      <c r="D11" s="190"/>
      <c r="E11" s="190"/>
      <c r="F11" s="190"/>
    </row>
    <row r="12" spans="1:6" s="49" customFormat="1" ht="12" customHeight="1">
      <c r="A12" s="127"/>
      <c r="B12" s="128" t="s">
        <v>161</v>
      </c>
      <c r="C12" s="209" t="s">
        <v>188</v>
      </c>
      <c r="D12" s="190"/>
      <c r="E12" s="190"/>
      <c r="F12" s="190"/>
    </row>
    <row r="13" spans="1:6" s="49" customFormat="1" ht="12" customHeight="1" thickBot="1">
      <c r="A13" s="127"/>
      <c r="B13" s="128" t="s">
        <v>162</v>
      </c>
      <c r="C13" s="210" t="s">
        <v>189</v>
      </c>
      <c r="D13" s="190"/>
      <c r="E13" s="190"/>
      <c r="F13" s="190"/>
    </row>
    <row r="14" spans="1:6" s="48" customFormat="1" ht="12" customHeight="1" thickBot="1">
      <c r="A14" s="106" t="s">
        <v>63</v>
      </c>
      <c r="B14" s="125"/>
      <c r="C14" s="207" t="s">
        <v>190</v>
      </c>
      <c r="D14" s="192">
        <f>SUM(D15:D22)</f>
        <v>0</v>
      </c>
      <c r="E14" s="192"/>
      <c r="F14" s="192"/>
    </row>
    <row r="15" spans="1:6" s="48" customFormat="1" ht="12" customHeight="1">
      <c r="A15" s="129"/>
      <c r="B15" s="128" t="s">
        <v>133</v>
      </c>
      <c r="C15" s="208" t="s">
        <v>195</v>
      </c>
      <c r="D15" s="223"/>
      <c r="E15" s="223"/>
      <c r="F15" s="223"/>
    </row>
    <row r="16" spans="1:6" s="48" customFormat="1" ht="12" customHeight="1">
      <c r="A16" s="127"/>
      <c r="B16" s="128" t="s">
        <v>134</v>
      </c>
      <c r="C16" s="209" t="s">
        <v>196</v>
      </c>
      <c r="D16" s="190"/>
      <c r="E16" s="190"/>
      <c r="F16" s="190"/>
    </row>
    <row r="17" spans="1:6" s="48" customFormat="1" ht="12" customHeight="1">
      <c r="A17" s="127"/>
      <c r="B17" s="128" t="s">
        <v>135</v>
      </c>
      <c r="C17" s="209" t="s">
        <v>197</v>
      </c>
      <c r="D17" s="190"/>
      <c r="E17" s="190"/>
      <c r="F17" s="190"/>
    </row>
    <row r="18" spans="1:6" s="48" customFormat="1" ht="12" customHeight="1">
      <c r="A18" s="127"/>
      <c r="B18" s="128" t="s">
        <v>136</v>
      </c>
      <c r="C18" s="209" t="s">
        <v>198</v>
      </c>
      <c r="D18" s="190"/>
      <c r="E18" s="190"/>
      <c r="F18" s="190"/>
    </row>
    <row r="19" spans="1:6" s="48" customFormat="1" ht="12" customHeight="1">
      <c r="A19" s="127"/>
      <c r="B19" s="128" t="s">
        <v>191</v>
      </c>
      <c r="C19" s="209" t="s">
        <v>199</v>
      </c>
      <c r="D19" s="190"/>
      <c r="E19" s="190"/>
      <c r="F19" s="190"/>
    </row>
    <row r="20" spans="1:6" s="48" customFormat="1" ht="12" customHeight="1">
      <c r="A20" s="130"/>
      <c r="B20" s="128" t="s">
        <v>192</v>
      </c>
      <c r="C20" s="209" t="s">
        <v>276</v>
      </c>
      <c r="D20" s="224"/>
      <c r="E20" s="224"/>
      <c r="F20" s="224"/>
    </row>
    <row r="21" spans="1:6" s="49" customFormat="1" ht="12" customHeight="1">
      <c r="A21" s="127"/>
      <c r="B21" s="128" t="s">
        <v>193</v>
      </c>
      <c r="C21" s="209" t="s">
        <v>201</v>
      </c>
      <c r="D21" s="190"/>
      <c r="E21" s="190"/>
      <c r="F21" s="190"/>
    </row>
    <row r="22" spans="1:6" s="49" customFormat="1" ht="12" customHeight="1" thickBot="1">
      <c r="A22" s="131"/>
      <c r="B22" s="132" t="s">
        <v>194</v>
      </c>
      <c r="C22" s="210" t="s">
        <v>202</v>
      </c>
      <c r="D22" s="191"/>
      <c r="E22" s="191"/>
      <c r="F22" s="191"/>
    </row>
    <row r="23" spans="1:6" s="49" customFormat="1" ht="12" customHeight="1" thickBot="1">
      <c r="A23" s="106" t="s">
        <v>64</v>
      </c>
      <c r="B23" s="133"/>
      <c r="C23" s="207" t="s">
        <v>277</v>
      </c>
      <c r="D23" s="193"/>
      <c r="E23" s="193"/>
      <c r="F23" s="193"/>
    </row>
    <row r="24" spans="1:6" s="48" customFormat="1" ht="12" customHeight="1" thickBot="1">
      <c r="A24" s="106" t="s">
        <v>65</v>
      </c>
      <c r="B24" s="125"/>
      <c r="C24" s="207" t="s">
        <v>4</v>
      </c>
      <c r="D24" s="192">
        <f>D25</f>
        <v>0</v>
      </c>
      <c r="E24" s="192"/>
      <c r="F24" s="192"/>
    </row>
    <row r="25" spans="1:6" s="49" customFormat="1" ht="12" customHeight="1">
      <c r="A25" s="127"/>
      <c r="B25" s="128" t="s">
        <v>137</v>
      </c>
      <c r="C25" s="208" t="s">
        <v>5</v>
      </c>
      <c r="D25" s="44"/>
      <c r="E25" s="44"/>
      <c r="F25" s="44"/>
    </row>
    <row r="26" spans="1:6" s="49" customFormat="1" ht="12" customHeight="1">
      <c r="A26" s="127"/>
      <c r="B26" s="128" t="s">
        <v>138</v>
      </c>
      <c r="C26" s="209" t="s">
        <v>212</v>
      </c>
      <c r="D26" s="44"/>
      <c r="E26" s="44"/>
      <c r="F26" s="44"/>
    </row>
    <row r="27" spans="1:6" s="49" customFormat="1" ht="12" customHeight="1">
      <c r="A27" s="127"/>
      <c r="B27" s="128" t="s">
        <v>139</v>
      </c>
      <c r="C27" s="209" t="s">
        <v>142</v>
      </c>
      <c r="D27" s="44"/>
      <c r="E27" s="44"/>
      <c r="F27" s="44"/>
    </row>
    <row r="28" spans="1:6" s="49" customFormat="1" ht="12" customHeight="1">
      <c r="A28" s="127"/>
      <c r="B28" s="128" t="s">
        <v>205</v>
      </c>
      <c r="C28" s="209" t="s">
        <v>213</v>
      </c>
      <c r="D28" s="44"/>
      <c r="E28" s="44"/>
      <c r="F28" s="44"/>
    </row>
    <row r="29" spans="1:6" s="49" customFormat="1" ht="12" customHeight="1">
      <c r="A29" s="127"/>
      <c r="B29" s="128" t="s">
        <v>206</v>
      </c>
      <c r="C29" s="209" t="s">
        <v>214</v>
      </c>
      <c r="D29" s="44"/>
      <c r="E29" s="44"/>
      <c r="F29" s="44"/>
    </row>
    <row r="30" spans="1:6" s="49" customFormat="1" ht="12" customHeight="1">
      <c r="A30" s="127"/>
      <c r="B30" s="128" t="s">
        <v>207</v>
      </c>
      <c r="C30" s="209" t="s">
        <v>215</v>
      </c>
      <c r="D30" s="44"/>
      <c r="E30" s="44"/>
      <c r="F30" s="44"/>
    </row>
    <row r="31" spans="1:6" s="49" customFormat="1" ht="12" customHeight="1">
      <c r="A31" s="127"/>
      <c r="B31" s="128" t="s">
        <v>208</v>
      </c>
      <c r="C31" s="209" t="s">
        <v>278</v>
      </c>
      <c r="D31" s="44"/>
      <c r="E31" s="44"/>
      <c r="F31" s="44"/>
    </row>
    <row r="32" spans="1:6" s="49" customFormat="1" ht="12" customHeight="1" thickBot="1">
      <c r="A32" s="131"/>
      <c r="B32" s="132" t="s">
        <v>209</v>
      </c>
      <c r="C32" s="211" t="s">
        <v>250</v>
      </c>
      <c r="D32" s="225"/>
      <c r="E32" s="225"/>
      <c r="F32" s="225"/>
    </row>
    <row r="33" spans="1:6" s="49" customFormat="1" ht="12" customHeight="1" thickBot="1">
      <c r="A33" s="111" t="s">
        <v>66</v>
      </c>
      <c r="B33" s="78"/>
      <c r="C33" s="186" t="s">
        <v>352</v>
      </c>
      <c r="D33" s="192">
        <f>+D34+D40</f>
        <v>0</v>
      </c>
      <c r="E33" s="192"/>
      <c r="F33" s="192"/>
    </row>
    <row r="34" spans="1:6" s="49" customFormat="1" ht="12" customHeight="1">
      <c r="A34" s="129"/>
      <c r="B34" s="84" t="s">
        <v>140</v>
      </c>
      <c r="C34" s="260" t="s">
        <v>343</v>
      </c>
      <c r="D34" s="243">
        <f>SUM(D35:D39)</f>
        <v>0</v>
      </c>
      <c r="E34" s="243"/>
      <c r="F34" s="243"/>
    </row>
    <row r="35" spans="1:6" s="49" customFormat="1" ht="12" customHeight="1">
      <c r="A35" s="127"/>
      <c r="B35" s="81" t="s">
        <v>143</v>
      </c>
      <c r="C35" s="209" t="s">
        <v>279</v>
      </c>
      <c r="D35" s="190"/>
      <c r="E35" s="190"/>
      <c r="F35" s="190"/>
    </row>
    <row r="36" spans="1:6" s="49" customFormat="1" ht="12" customHeight="1">
      <c r="A36" s="127"/>
      <c r="B36" s="81" t="s">
        <v>144</v>
      </c>
      <c r="C36" s="209" t="s">
        <v>280</v>
      </c>
      <c r="D36" s="190"/>
      <c r="E36" s="190"/>
      <c r="F36" s="190"/>
    </row>
    <row r="37" spans="1:6" s="49" customFormat="1" ht="12" customHeight="1">
      <c r="A37" s="127"/>
      <c r="B37" s="81" t="s">
        <v>145</v>
      </c>
      <c r="C37" s="209" t="s">
        <v>281</v>
      </c>
      <c r="D37" s="190"/>
      <c r="E37" s="190"/>
      <c r="F37" s="190"/>
    </row>
    <row r="38" spans="1:6" s="49" customFormat="1" ht="12" customHeight="1">
      <c r="A38" s="127"/>
      <c r="B38" s="81" t="s">
        <v>146</v>
      </c>
      <c r="C38" s="209" t="s">
        <v>282</v>
      </c>
      <c r="D38" s="190"/>
      <c r="E38" s="190"/>
      <c r="F38" s="190"/>
    </row>
    <row r="39" spans="1:6" s="49" customFormat="1" ht="12" customHeight="1">
      <c r="A39" s="127"/>
      <c r="B39" s="81" t="s">
        <v>217</v>
      </c>
      <c r="C39" s="209" t="s">
        <v>344</v>
      </c>
      <c r="D39" s="190"/>
      <c r="E39" s="190"/>
      <c r="F39" s="190"/>
    </row>
    <row r="40" spans="1:6" s="49" customFormat="1" ht="12" customHeight="1">
      <c r="A40" s="127"/>
      <c r="B40" s="81" t="s">
        <v>141</v>
      </c>
      <c r="C40" s="212" t="s">
        <v>345</v>
      </c>
      <c r="D40" s="242">
        <f>SUM(D41:D45)</f>
        <v>0</v>
      </c>
      <c r="E40" s="242"/>
      <c r="F40" s="242"/>
    </row>
    <row r="41" spans="1:6" s="49" customFormat="1" ht="12" customHeight="1">
      <c r="A41" s="127"/>
      <c r="B41" s="81" t="s">
        <v>149</v>
      </c>
      <c r="C41" s="209" t="s">
        <v>279</v>
      </c>
      <c r="D41" s="190"/>
      <c r="E41" s="190"/>
      <c r="F41" s="190"/>
    </row>
    <row r="42" spans="1:6" s="49" customFormat="1" ht="12" customHeight="1">
      <c r="A42" s="127"/>
      <c r="B42" s="81" t="s">
        <v>150</v>
      </c>
      <c r="C42" s="209" t="s">
        <v>280</v>
      </c>
      <c r="D42" s="190"/>
      <c r="E42" s="190"/>
      <c r="F42" s="190"/>
    </row>
    <row r="43" spans="1:6" s="49" customFormat="1" ht="12" customHeight="1">
      <c r="A43" s="127"/>
      <c r="B43" s="81" t="s">
        <v>151</v>
      </c>
      <c r="C43" s="209" t="s">
        <v>281</v>
      </c>
      <c r="D43" s="190"/>
      <c r="E43" s="190"/>
      <c r="F43" s="190"/>
    </row>
    <row r="44" spans="1:6" s="49" customFormat="1" ht="12" customHeight="1">
      <c r="A44" s="127"/>
      <c r="B44" s="81" t="s">
        <v>152</v>
      </c>
      <c r="C44" s="209" t="s">
        <v>282</v>
      </c>
      <c r="D44" s="190"/>
      <c r="E44" s="190"/>
      <c r="F44" s="190"/>
    </row>
    <row r="45" spans="1:6" s="49" customFormat="1" ht="12" customHeight="1" thickBot="1">
      <c r="A45" s="134"/>
      <c r="B45" s="85" t="s">
        <v>218</v>
      </c>
      <c r="C45" s="210" t="s">
        <v>346</v>
      </c>
      <c r="D45" s="226"/>
      <c r="E45" s="226"/>
      <c r="F45" s="226"/>
    </row>
    <row r="46" spans="1:6" s="48" customFormat="1" ht="12" customHeight="1" thickBot="1">
      <c r="A46" s="111" t="s">
        <v>67</v>
      </c>
      <c r="B46" s="125"/>
      <c r="C46" s="207" t="s">
        <v>283</v>
      </c>
      <c r="D46" s="192">
        <f>+D47+D48</f>
        <v>0</v>
      </c>
      <c r="E46" s="192"/>
      <c r="F46" s="192"/>
    </row>
    <row r="47" spans="1:6" s="49" customFormat="1" ht="12" customHeight="1">
      <c r="A47" s="127"/>
      <c r="B47" s="81" t="s">
        <v>147</v>
      </c>
      <c r="C47" s="208" t="s">
        <v>180</v>
      </c>
      <c r="D47" s="190"/>
      <c r="E47" s="190"/>
      <c r="F47" s="190"/>
    </row>
    <row r="48" spans="1:6" s="49" customFormat="1" ht="12" customHeight="1" thickBot="1">
      <c r="A48" s="127"/>
      <c r="B48" s="81" t="s">
        <v>148</v>
      </c>
      <c r="C48" s="210" t="s">
        <v>7</v>
      </c>
      <c r="D48" s="190"/>
      <c r="E48" s="190"/>
      <c r="F48" s="190"/>
    </row>
    <row r="49" spans="1:6" s="49" customFormat="1" ht="12" customHeight="1" thickBot="1">
      <c r="A49" s="106" t="s">
        <v>68</v>
      </c>
      <c r="B49" s="125"/>
      <c r="C49" s="207" t="s">
        <v>6</v>
      </c>
      <c r="D49" s="192">
        <f>+D50+D51+D53+D52</f>
        <v>0</v>
      </c>
      <c r="E49" s="192"/>
      <c r="F49" s="192"/>
    </row>
    <row r="50" spans="1:6" s="49" customFormat="1" ht="12" customHeight="1">
      <c r="A50" s="135"/>
      <c r="B50" s="81" t="s">
        <v>222</v>
      </c>
      <c r="C50" s="208" t="s">
        <v>220</v>
      </c>
      <c r="D50" s="189"/>
      <c r="E50" s="189"/>
      <c r="F50" s="189"/>
    </row>
    <row r="51" spans="1:6" s="49" customFormat="1" ht="12" customHeight="1">
      <c r="A51" s="135"/>
      <c r="B51" s="81" t="s">
        <v>223</v>
      </c>
      <c r="C51" s="209" t="s">
        <v>221</v>
      </c>
      <c r="D51" s="189"/>
      <c r="E51" s="189"/>
      <c r="F51" s="189"/>
    </row>
    <row r="52" spans="1:6" s="49" customFormat="1" ht="12" customHeight="1">
      <c r="A52" s="135"/>
      <c r="B52" s="81" t="s">
        <v>332</v>
      </c>
      <c r="C52" s="211" t="s">
        <v>357</v>
      </c>
      <c r="D52" s="189"/>
      <c r="E52" s="189"/>
      <c r="F52" s="189"/>
    </row>
    <row r="53" spans="1:6" s="49" customFormat="1" ht="12" customHeight="1" thickBot="1">
      <c r="A53" s="127"/>
      <c r="B53" s="81" t="s">
        <v>356</v>
      </c>
      <c r="C53" s="211" t="s">
        <v>285</v>
      </c>
      <c r="D53" s="190"/>
      <c r="E53" s="190"/>
      <c r="F53" s="190"/>
    </row>
    <row r="54" spans="1:6" s="49" customFormat="1" ht="12" customHeight="1" thickBot="1">
      <c r="A54" s="111" t="s">
        <v>69</v>
      </c>
      <c r="B54" s="136"/>
      <c r="C54" s="186" t="s">
        <v>286</v>
      </c>
      <c r="D54" s="227"/>
      <c r="E54" s="227"/>
      <c r="F54" s="227"/>
    </row>
    <row r="55" spans="1:6" s="48" customFormat="1" ht="12" customHeight="1" thickBot="1">
      <c r="A55" s="137" t="s">
        <v>70</v>
      </c>
      <c r="B55" s="138"/>
      <c r="C55" s="186" t="s">
        <v>353</v>
      </c>
      <c r="D55" s="228">
        <f>+D9+D14+D23+D24+D33+D46+D49+D54</f>
        <v>0</v>
      </c>
      <c r="E55" s="228"/>
      <c r="F55" s="228"/>
    </row>
    <row r="56" spans="1:6" s="48" customFormat="1" ht="12" customHeight="1" thickBot="1">
      <c r="A56" s="106" t="s">
        <v>71</v>
      </c>
      <c r="B56" s="86"/>
      <c r="C56" s="186" t="s">
        <v>288</v>
      </c>
      <c r="D56" s="229">
        <f>+D57+D58</f>
        <v>0</v>
      </c>
      <c r="E56" s="229"/>
      <c r="F56" s="229"/>
    </row>
    <row r="57" spans="1:6" s="48" customFormat="1" ht="12" customHeight="1">
      <c r="A57" s="129"/>
      <c r="B57" s="84" t="s">
        <v>182</v>
      </c>
      <c r="C57" s="261" t="s">
        <v>8</v>
      </c>
      <c r="D57" s="230"/>
      <c r="E57" s="230"/>
      <c r="F57" s="230"/>
    </row>
    <row r="58" spans="1:6" s="48" customFormat="1" ht="12" customHeight="1" thickBot="1">
      <c r="A58" s="134"/>
      <c r="B58" s="85" t="s">
        <v>183</v>
      </c>
      <c r="C58" s="262" t="s">
        <v>9</v>
      </c>
      <c r="D58" s="45"/>
      <c r="E58" s="45"/>
      <c r="F58" s="45"/>
    </row>
    <row r="59" spans="1:6" s="49" customFormat="1" ht="12" customHeight="1" thickBot="1">
      <c r="A59" s="139" t="s">
        <v>72</v>
      </c>
      <c r="B59" s="263"/>
      <c r="C59" s="264" t="s">
        <v>10</v>
      </c>
      <c r="D59" s="192">
        <f>+D55+D56</f>
        <v>0</v>
      </c>
      <c r="E59" s="192"/>
      <c r="F59" s="372"/>
    </row>
    <row r="60" spans="1:6" s="49" customFormat="1" ht="15" customHeight="1">
      <c r="A60" s="142"/>
      <c r="B60" s="142"/>
      <c r="C60" s="143"/>
      <c r="D60" s="231"/>
      <c r="E60" s="231"/>
      <c r="F60" s="290"/>
    </row>
    <row r="61" spans="1:6" ht="13.5" thickBot="1">
      <c r="A61" s="144"/>
      <c r="B61" s="145"/>
      <c r="C61" s="145"/>
      <c r="D61" s="232"/>
      <c r="E61" s="232"/>
      <c r="F61" s="231"/>
    </row>
    <row r="62" spans="1:6" s="41" customFormat="1" ht="16.5" customHeight="1" thickBot="1">
      <c r="A62" s="146"/>
      <c r="B62" s="147"/>
      <c r="C62" s="148" t="s">
        <v>105</v>
      </c>
      <c r="D62" s="233"/>
      <c r="E62" s="389"/>
      <c r="F62" s="374"/>
    </row>
    <row r="63" spans="1:6" s="50" customFormat="1" ht="12" customHeight="1" thickBot="1">
      <c r="A63" s="111" t="s">
        <v>61</v>
      </c>
      <c r="B63" s="14"/>
      <c r="C63" s="78" t="s">
        <v>29</v>
      </c>
      <c r="D63" s="192">
        <f>SUM(D64:D69)</f>
        <v>922</v>
      </c>
      <c r="E63" s="291">
        <v>922</v>
      </c>
      <c r="F63" s="379">
        <v>922</v>
      </c>
    </row>
    <row r="64" spans="1:6" ht="12" customHeight="1">
      <c r="A64" s="149"/>
      <c r="B64" s="83" t="s">
        <v>153</v>
      </c>
      <c r="C64" s="198" t="s">
        <v>92</v>
      </c>
      <c r="D64" s="234">
        <v>189</v>
      </c>
      <c r="E64" s="498">
        <v>189</v>
      </c>
      <c r="F64" s="524">
        <v>189</v>
      </c>
    </row>
    <row r="65" spans="1:6" ht="12" customHeight="1">
      <c r="A65" s="150"/>
      <c r="B65" s="81" t="s">
        <v>154</v>
      </c>
      <c r="C65" s="199" t="s">
        <v>226</v>
      </c>
      <c r="D65" s="235">
        <v>51</v>
      </c>
      <c r="E65" s="288">
        <v>51</v>
      </c>
      <c r="F65" s="375">
        <v>51</v>
      </c>
    </row>
    <row r="66" spans="1:6" ht="12" customHeight="1">
      <c r="A66" s="150"/>
      <c r="B66" s="81" t="s">
        <v>155</v>
      </c>
      <c r="C66" s="199" t="s">
        <v>179</v>
      </c>
      <c r="D66" s="236">
        <v>682</v>
      </c>
      <c r="E66" s="499">
        <v>682</v>
      </c>
      <c r="F66" s="43">
        <v>682</v>
      </c>
    </row>
    <row r="67" spans="1:6" ht="12" customHeight="1">
      <c r="A67" s="150"/>
      <c r="B67" s="81" t="s">
        <v>156</v>
      </c>
      <c r="C67" s="199" t="s">
        <v>400</v>
      </c>
      <c r="D67" s="236"/>
      <c r="E67" s="499"/>
      <c r="F67" s="375"/>
    </row>
    <row r="68" spans="1:6" ht="12" customHeight="1">
      <c r="A68" s="150"/>
      <c r="B68" s="81" t="s">
        <v>181</v>
      </c>
      <c r="C68" s="199" t="s">
        <v>227</v>
      </c>
      <c r="D68" s="236"/>
      <c r="E68" s="499"/>
      <c r="F68" s="375"/>
    </row>
    <row r="69" spans="1:6" ht="12" customHeight="1">
      <c r="A69" s="150"/>
      <c r="B69" s="81" t="s">
        <v>391</v>
      </c>
      <c r="C69" s="199" t="s">
        <v>228</v>
      </c>
      <c r="D69" s="236">
        <f>SUM(D71:D77)</f>
        <v>0</v>
      </c>
      <c r="E69" s="499">
        <v>0</v>
      </c>
      <c r="F69" s="375"/>
    </row>
    <row r="70" spans="1:6" ht="12" customHeight="1">
      <c r="A70" s="150"/>
      <c r="B70" s="81" t="s">
        <v>401</v>
      </c>
      <c r="C70" s="199" t="s">
        <v>360</v>
      </c>
      <c r="D70" s="235"/>
      <c r="E70" s="288"/>
      <c r="F70" s="375"/>
    </row>
    <row r="71" spans="1:6" ht="12" customHeight="1">
      <c r="A71" s="150"/>
      <c r="B71" s="81" t="s">
        <v>402</v>
      </c>
      <c r="C71" s="200" t="s">
        <v>11</v>
      </c>
      <c r="D71" s="236"/>
      <c r="E71" s="499"/>
      <c r="F71" s="43"/>
    </row>
    <row r="72" spans="1:6" ht="12" customHeight="1">
      <c r="A72" s="150"/>
      <c r="B72" s="81" t="s">
        <v>403</v>
      </c>
      <c r="C72" s="213" t="s">
        <v>354</v>
      </c>
      <c r="D72" s="236"/>
      <c r="E72" s="499"/>
      <c r="F72" s="375"/>
    </row>
    <row r="73" spans="1:6" ht="12" customHeight="1">
      <c r="A73" s="150"/>
      <c r="B73" s="81" t="s">
        <v>404</v>
      </c>
      <c r="C73" s="213" t="s">
        <v>12</v>
      </c>
      <c r="D73" s="236"/>
      <c r="E73" s="499"/>
      <c r="F73" s="375"/>
    </row>
    <row r="74" spans="1:6" ht="12" customHeight="1">
      <c r="A74" s="150"/>
      <c r="B74" s="81" t="s">
        <v>405</v>
      </c>
      <c r="C74" s="213" t="s">
        <v>355</v>
      </c>
      <c r="D74" s="236"/>
      <c r="E74" s="499"/>
      <c r="F74" s="375"/>
    </row>
    <row r="75" spans="1:6" ht="12" customHeight="1">
      <c r="A75" s="150"/>
      <c r="B75" s="81" t="s">
        <v>406</v>
      </c>
      <c r="C75" s="201" t="s">
        <v>13</v>
      </c>
      <c r="D75" s="236"/>
      <c r="E75" s="499"/>
      <c r="F75" s="375"/>
    </row>
    <row r="76" spans="1:6" ht="12" customHeight="1">
      <c r="A76" s="150"/>
      <c r="B76" s="81" t="s">
        <v>407</v>
      </c>
      <c r="C76" s="202" t="s">
        <v>14</v>
      </c>
      <c r="D76" s="236"/>
      <c r="E76" s="499"/>
      <c r="F76" s="375"/>
    </row>
    <row r="77" spans="1:6" ht="12" customHeight="1" thickBot="1">
      <c r="A77" s="151"/>
      <c r="B77" s="81" t="s">
        <v>408</v>
      </c>
      <c r="C77" s="203" t="s">
        <v>15</v>
      </c>
      <c r="D77" s="237"/>
      <c r="E77" s="500"/>
      <c r="F77" s="376"/>
    </row>
    <row r="78" spans="1:6" ht="12" customHeight="1" thickBot="1">
      <c r="A78" s="111" t="s">
        <v>62</v>
      </c>
      <c r="B78" s="14"/>
      <c r="C78" s="204" t="s">
        <v>409</v>
      </c>
      <c r="D78" s="229">
        <f>SUM(D79:D81)</f>
        <v>0</v>
      </c>
      <c r="E78" s="292">
        <v>0</v>
      </c>
      <c r="F78" s="377"/>
    </row>
    <row r="79" spans="1:6" s="50" customFormat="1" ht="12" customHeight="1">
      <c r="A79" s="196"/>
      <c r="B79" s="84" t="s">
        <v>159</v>
      </c>
      <c r="C79" s="261" t="s">
        <v>16</v>
      </c>
      <c r="D79" s="280"/>
      <c r="E79" s="488"/>
      <c r="F79" s="381"/>
    </row>
    <row r="80" spans="1:6" ht="12" customHeight="1">
      <c r="A80" s="150"/>
      <c r="B80" s="81" t="s">
        <v>160</v>
      </c>
      <c r="C80" s="209" t="s">
        <v>230</v>
      </c>
      <c r="D80" s="235"/>
      <c r="E80" s="288"/>
      <c r="F80" s="43"/>
    </row>
    <row r="81" spans="1:11" ht="12" customHeight="1">
      <c r="A81" s="150"/>
      <c r="B81" s="81" t="s">
        <v>161</v>
      </c>
      <c r="C81" s="209" t="s">
        <v>313</v>
      </c>
      <c r="D81" s="235">
        <f>SUM(D82:D89)</f>
        <v>0</v>
      </c>
      <c r="E81" s="288">
        <v>0</v>
      </c>
      <c r="F81" s="43"/>
    </row>
    <row r="82" spans="1:11" ht="12" customHeight="1">
      <c r="A82" s="150"/>
      <c r="B82" s="81" t="s">
        <v>162</v>
      </c>
      <c r="C82" s="209" t="s">
        <v>17</v>
      </c>
      <c r="D82" s="235"/>
      <c r="E82" s="288"/>
      <c r="F82" s="43"/>
    </row>
    <row r="83" spans="1:11" ht="12" customHeight="1">
      <c r="A83" s="150"/>
      <c r="B83" s="81" t="s">
        <v>163</v>
      </c>
      <c r="C83" s="213" t="s">
        <v>22</v>
      </c>
      <c r="D83" s="235"/>
      <c r="E83" s="288"/>
      <c r="F83" s="43"/>
    </row>
    <row r="84" spans="1:11" ht="12" customHeight="1">
      <c r="A84" s="150"/>
      <c r="B84" s="81" t="s">
        <v>172</v>
      </c>
      <c r="C84" s="213" t="s">
        <v>21</v>
      </c>
      <c r="D84" s="235"/>
      <c r="E84" s="288"/>
      <c r="F84" s="43"/>
    </row>
    <row r="85" spans="1:11" ht="12" customHeight="1">
      <c r="A85" s="150"/>
      <c r="B85" s="81" t="s">
        <v>174</v>
      </c>
      <c r="C85" s="213" t="s">
        <v>20</v>
      </c>
      <c r="D85" s="235"/>
      <c r="E85" s="288"/>
      <c r="F85" s="43"/>
    </row>
    <row r="86" spans="1:11" s="50" customFormat="1" ht="12" customHeight="1">
      <c r="A86" s="150"/>
      <c r="B86" s="81" t="s">
        <v>231</v>
      </c>
      <c r="C86" s="213" t="s">
        <v>19</v>
      </c>
      <c r="D86" s="235"/>
      <c r="E86" s="288"/>
      <c r="F86" s="43"/>
    </row>
    <row r="87" spans="1:11" ht="20.25" customHeight="1">
      <c r="A87" s="150"/>
      <c r="B87" s="81" t="s">
        <v>232</v>
      </c>
      <c r="C87" s="213" t="s">
        <v>18</v>
      </c>
      <c r="D87" s="235"/>
      <c r="E87" s="288"/>
      <c r="F87" s="43"/>
      <c r="K87" s="161"/>
    </row>
    <row r="88" spans="1:11" ht="21" customHeight="1">
      <c r="A88" s="150"/>
      <c r="B88" s="81" t="s">
        <v>233</v>
      </c>
      <c r="C88" s="383" t="s">
        <v>23</v>
      </c>
      <c r="D88" s="235"/>
      <c r="E88" s="288"/>
      <c r="F88" s="43"/>
    </row>
    <row r="89" spans="1:11" ht="12" customHeight="1" thickBot="1">
      <c r="A89" s="197"/>
      <c r="B89" s="85" t="s">
        <v>361</v>
      </c>
      <c r="C89" s="265" t="s">
        <v>362</v>
      </c>
      <c r="D89" s="235"/>
      <c r="E89" s="489"/>
      <c r="F89" s="289"/>
    </row>
    <row r="90" spans="1:11" ht="12" customHeight="1" thickBot="1">
      <c r="A90" s="111" t="s">
        <v>63</v>
      </c>
      <c r="B90" s="14"/>
      <c r="C90" s="510" t="s">
        <v>24</v>
      </c>
      <c r="D90" s="192">
        <f>+D91+D92</f>
        <v>0</v>
      </c>
      <c r="E90" s="291">
        <v>0</v>
      </c>
      <c r="F90" s="384"/>
    </row>
    <row r="91" spans="1:11" s="50" customFormat="1" ht="12" customHeight="1">
      <c r="A91" s="149"/>
      <c r="B91" s="83" t="s">
        <v>133</v>
      </c>
      <c r="C91" s="509" t="s">
        <v>107</v>
      </c>
      <c r="D91" s="42"/>
      <c r="E91" s="293"/>
      <c r="F91" s="381"/>
    </row>
    <row r="92" spans="1:11" s="50" customFormat="1" ht="12" customHeight="1" thickBot="1">
      <c r="A92" s="151"/>
      <c r="B92" s="87" t="s">
        <v>134</v>
      </c>
      <c r="C92" s="513" t="s">
        <v>108</v>
      </c>
      <c r="D92" s="191"/>
      <c r="E92" s="503"/>
      <c r="F92" s="289"/>
    </row>
    <row r="93" spans="1:11" s="50" customFormat="1" ht="12" customHeight="1" thickBot="1">
      <c r="A93" s="385" t="s">
        <v>64</v>
      </c>
      <c r="B93" s="218"/>
      <c r="C93" s="186" t="s">
        <v>318</v>
      </c>
      <c r="D93" s="193"/>
      <c r="E93" s="438"/>
      <c r="F93" s="377"/>
    </row>
    <row r="94" spans="1:11" s="50" customFormat="1" ht="12" customHeight="1" thickBot="1">
      <c r="A94" s="111" t="s">
        <v>65</v>
      </c>
      <c r="B94" s="97"/>
      <c r="C94" s="266" t="s">
        <v>272</v>
      </c>
      <c r="D94" s="193"/>
      <c r="E94" s="438"/>
      <c r="F94" s="194"/>
    </row>
    <row r="95" spans="1:11" s="50" customFormat="1" ht="12" customHeight="1" thickBot="1">
      <c r="A95" s="111" t="s">
        <v>66</v>
      </c>
      <c r="B95" s="14"/>
      <c r="C95" s="186" t="s">
        <v>25</v>
      </c>
      <c r="D95" s="239">
        <f>+D63+D78+D90+D93+D94</f>
        <v>922</v>
      </c>
      <c r="E95" s="501">
        <v>922</v>
      </c>
      <c r="F95" s="194">
        <v>922</v>
      </c>
    </row>
    <row r="96" spans="1:11" s="50" customFormat="1" ht="12" customHeight="1" thickBot="1">
      <c r="A96" s="111" t="s">
        <v>67</v>
      </c>
      <c r="B96" s="14"/>
      <c r="C96" s="186" t="s">
        <v>28</v>
      </c>
      <c r="D96" s="192">
        <f>+D97+D98</f>
        <v>0</v>
      </c>
      <c r="E96" s="291">
        <v>0</v>
      </c>
      <c r="F96" s="382"/>
    </row>
    <row r="97" spans="1:6" ht="12.75" customHeight="1">
      <c r="A97" s="149"/>
      <c r="B97" s="81" t="s">
        <v>271</v>
      </c>
      <c r="C97" s="261" t="s">
        <v>27</v>
      </c>
      <c r="D97" s="189"/>
      <c r="E97" s="502"/>
      <c r="F97" s="381"/>
    </row>
    <row r="98" spans="1:6" ht="12" customHeight="1" thickBot="1">
      <c r="A98" s="151"/>
      <c r="B98" s="87" t="s">
        <v>148</v>
      </c>
      <c r="C98" s="262" t="s">
        <v>26</v>
      </c>
      <c r="D98" s="191"/>
      <c r="E98" s="503"/>
      <c r="F98" s="376"/>
    </row>
    <row r="99" spans="1:6" ht="15" customHeight="1" thickBot="1">
      <c r="A99" s="111" t="s">
        <v>68</v>
      </c>
      <c r="B99" s="136"/>
      <c r="C99" s="186" t="s">
        <v>273</v>
      </c>
      <c r="D99" s="240">
        <f>+D95+D96</f>
        <v>922</v>
      </c>
      <c r="E99" s="440">
        <v>922</v>
      </c>
      <c r="F99" s="194">
        <v>922</v>
      </c>
    </row>
    <row r="100" spans="1:6" ht="13.5" thickBot="1">
      <c r="A100" s="267"/>
      <c r="B100" s="268"/>
      <c r="C100" s="268"/>
      <c r="D100" s="269"/>
      <c r="E100" s="269"/>
      <c r="F100" s="378"/>
    </row>
    <row r="101" spans="1:6" ht="15" customHeight="1" thickBot="1">
      <c r="A101" s="155" t="s">
        <v>251</v>
      </c>
      <c r="B101" s="156"/>
      <c r="C101" s="157"/>
      <c r="D101" s="77">
        <v>0</v>
      </c>
      <c r="E101" s="441">
        <v>0</v>
      </c>
      <c r="F101" s="379"/>
    </row>
    <row r="102" spans="1:6" ht="14.25" customHeight="1" thickBot="1">
      <c r="A102" s="155" t="s">
        <v>252</v>
      </c>
      <c r="B102" s="156"/>
      <c r="C102" s="157"/>
      <c r="D102" s="77">
        <v>0</v>
      </c>
      <c r="E102" s="441">
        <v>0</v>
      </c>
      <c r="F102" s="380"/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41.xml><?xml version="1.0" encoding="utf-8"?>
<worksheet xmlns="http://schemas.openxmlformats.org/spreadsheetml/2006/main" xmlns:r="http://schemas.openxmlformats.org/officeDocument/2006/relationships">
  <dimension ref="A1:G53"/>
  <sheetViews>
    <sheetView zoomScaleNormal="100" workbookViewId="0">
      <selection activeCell="G1" sqref="G1"/>
    </sheetView>
  </sheetViews>
  <sheetFormatPr defaultRowHeight="12.75"/>
  <cols>
    <col min="1" max="1" width="7.83203125" style="153" customWidth="1"/>
    <col min="2" max="2" width="7" style="154" customWidth="1"/>
    <col min="3" max="3" width="60" style="154" customWidth="1"/>
    <col min="4" max="5" width="11.6640625" style="154" customWidth="1"/>
    <col min="6" max="6" width="11.5" style="154" customWidth="1"/>
    <col min="7" max="16384" width="9.33203125" style="3"/>
  </cols>
  <sheetData>
    <row r="1" spans="1:7" s="1" customFormat="1" ht="21" customHeight="1" thickBot="1">
      <c r="A1" s="113"/>
      <c r="B1" s="114"/>
      <c r="C1" s="947"/>
      <c r="D1" s="947"/>
      <c r="E1" s="948"/>
      <c r="F1" s="948"/>
      <c r="G1" s="947" t="s">
        <v>625</v>
      </c>
    </row>
    <row r="2" spans="1:7" s="46" customFormat="1" ht="25.5" customHeight="1">
      <c r="A2" s="864" t="s">
        <v>247</v>
      </c>
      <c r="B2" s="865"/>
      <c r="C2" s="205" t="s">
        <v>375</v>
      </c>
      <c r="D2" s="252"/>
      <c r="E2" s="252"/>
      <c r="F2" s="252" t="s">
        <v>109</v>
      </c>
    </row>
    <row r="3" spans="1:7" s="46" customFormat="1" ht="16.5" thickBot="1">
      <c r="A3" s="301" t="s">
        <v>246</v>
      </c>
      <c r="B3" s="302"/>
      <c r="C3" s="253" t="s">
        <v>94</v>
      </c>
      <c r="D3" s="254"/>
      <c r="E3" s="254"/>
      <c r="F3" s="254" t="s">
        <v>274</v>
      </c>
    </row>
    <row r="4" spans="1:7" s="47" customFormat="1" ht="15.95" customHeight="1" thickBot="1">
      <c r="A4" s="118"/>
      <c r="B4" s="118"/>
      <c r="C4" s="118"/>
      <c r="D4" s="119"/>
      <c r="E4" s="119"/>
      <c r="F4" s="119" t="s">
        <v>607</v>
      </c>
    </row>
    <row r="5" spans="1:7" ht="39" customHeight="1" thickBot="1">
      <c r="A5" s="858" t="s">
        <v>248</v>
      </c>
      <c r="B5" s="859"/>
      <c r="C5" s="120" t="s">
        <v>99</v>
      </c>
      <c r="D5" s="121" t="s">
        <v>100</v>
      </c>
      <c r="E5" s="371" t="s">
        <v>491</v>
      </c>
      <c r="F5" s="364" t="s">
        <v>492</v>
      </c>
    </row>
    <row r="6" spans="1:7" s="41" customFormat="1" ht="12.95" customHeight="1" thickBot="1">
      <c r="A6" s="106">
        <v>1</v>
      </c>
      <c r="B6" s="107">
        <v>2</v>
      </c>
      <c r="C6" s="107">
        <v>3</v>
      </c>
      <c r="D6" s="108">
        <v>4</v>
      </c>
      <c r="E6" s="108">
        <v>5</v>
      </c>
      <c r="F6" s="108">
        <v>6</v>
      </c>
    </row>
    <row r="7" spans="1:7" s="41" customFormat="1" ht="15.95" customHeight="1" thickBot="1">
      <c r="A7" s="122"/>
      <c r="B7" s="123"/>
      <c r="C7" s="123" t="s">
        <v>101</v>
      </c>
      <c r="D7" s="124"/>
      <c r="E7" s="124"/>
      <c r="F7" s="124"/>
    </row>
    <row r="8" spans="1:7" s="48" customFormat="1" ht="12" customHeight="1" thickBot="1">
      <c r="A8" s="106" t="s">
        <v>61</v>
      </c>
      <c r="B8" s="125"/>
      <c r="C8" s="126" t="s">
        <v>253</v>
      </c>
      <c r="D8" s="192">
        <f>SUM(D9:D16)</f>
        <v>0</v>
      </c>
      <c r="E8" s="192">
        <v>0</v>
      </c>
      <c r="F8" s="192">
        <v>0</v>
      </c>
    </row>
    <row r="9" spans="1:7" s="48" customFormat="1" ht="12" customHeight="1">
      <c r="A9" s="129"/>
      <c r="B9" s="128" t="s">
        <v>153</v>
      </c>
      <c r="C9" s="8" t="s">
        <v>195</v>
      </c>
      <c r="D9" s="223"/>
      <c r="E9" s="223"/>
      <c r="F9" s="223"/>
    </row>
    <row r="10" spans="1:7" s="48" customFormat="1" ht="12" customHeight="1">
      <c r="A10" s="127"/>
      <c r="B10" s="128" t="s">
        <v>154</v>
      </c>
      <c r="C10" s="6" t="s">
        <v>196</v>
      </c>
      <c r="D10" s="190"/>
      <c r="E10" s="190"/>
      <c r="F10" s="190"/>
    </row>
    <row r="11" spans="1:7" s="48" customFormat="1" ht="12" customHeight="1">
      <c r="A11" s="127"/>
      <c r="B11" s="128" t="s">
        <v>155</v>
      </c>
      <c r="C11" s="6" t="s">
        <v>197</v>
      </c>
      <c r="D11" s="190"/>
      <c r="E11" s="190"/>
      <c r="F11" s="190"/>
    </row>
    <row r="12" spans="1:7" s="48" customFormat="1" ht="12" customHeight="1">
      <c r="A12" s="127"/>
      <c r="B12" s="128" t="s">
        <v>156</v>
      </c>
      <c r="C12" s="6" t="s">
        <v>198</v>
      </c>
      <c r="D12" s="190"/>
      <c r="E12" s="190"/>
      <c r="F12" s="190"/>
    </row>
    <row r="13" spans="1:7" s="48" customFormat="1" ht="12" customHeight="1">
      <c r="A13" s="127"/>
      <c r="B13" s="128" t="s">
        <v>181</v>
      </c>
      <c r="C13" s="5" t="s">
        <v>199</v>
      </c>
      <c r="D13" s="190"/>
      <c r="E13" s="190"/>
      <c r="F13" s="190"/>
    </row>
    <row r="14" spans="1:7" s="48" customFormat="1" ht="12" customHeight="1">
      <c r="A14" s="130"/>
      <c r="B14" s="128" t="s">
        <v>157</v>
      </c>
      <c r="C14" s="6" t="s">
        <v>200</v>
      </c>
      <c r="D14" s="224"/>
      <c r="E14" s="224"/>
      <c r="F14" s="224"/>
    </row>
    <row r="15" spans="1:7" s="49" customFormat="1" ht="12" customHeight="1">
      <c r="A15" s="127"/>
      <c r="B15" s="128" t="s">
        <v>158</v>
      </c>
      <c r="C15" s="6" t="s">
        <v>33</v>
      </c>
      <c r="D15" s="190"/>
      <c r="E15" s="190"/>
      <c r="F15" s="190"/>
    </row>
    <row r="16" spans="1:7" s="49" customFormat="1" ht="12" customHeight="1" thickBot="1">
      <c r="A16" s="131"/>
      <c r="B16" s="132" t="s">
        <v>168</v>
      </c>
      <c r="C16" s="5" t="s">
        <v>245</v>
      </c>
      <c r="D16" s="191"/>
      <c r="E16" s="191"/>
      <c r="F16" s="191"/>
    </row>
    <row r="17" spans="1:6" s="48" customFormat="1" ht="12" customHeight="1" thickBot="1">
      <c r="A17" s="106" t="s">
        <v>62</v>
      </c>
      <c r="B17" s="125"/>
      <c r="C17" s="126" t="s">
        <v>34</v>
      </c>
      <c r="D17" s="192">
        <f>SUM(D18:D21)</f>
        <v>0</v>
      </c>
      <c r="E17" s="192">
        <v>0</v>
      </c>
      <c r="F17" s="192">
        <v>0</v>
      </c>
    </row>
    <row r="18" spans="1:6" s="49" customFormat="1" ht="12" customHeight="1">
      <c r="A18" s="127"/>
      <c r="B18" s="128" t="s">
        <v>159</v>
      </c>
      <c r="C18" s="7" t="s">
        <v>30</v>
      </c>
      <c r="D18" s="190"/>
      <c r="E18" s="190"/>
      <c r="F18" s="190"/>
    </row>
    <row r="19" spans="1:6" s="49" customFormat="1" ht="12" customHeight="1">
      <c r="A19" s="127"/>
      <c r="B19" s="128" t="s">
        <v>160</v>
      </c>
      <c r="C19" s="6" t="s">
        <v>31</v>
      </c>
      <c r="D19" s="190"/>
      <c r="E19" s="190"/>
      <c r="F19" s="190"/>
    </row>
    <row r="20" spans="1:6" s="49" customFormat="1" ht="12" customHeight="1">
      <c r="A20" s="127"/>
      <c r="B20" s="128" t="s">
        <v>161</v>
      </c>
      <c r="C20" s="6" t="s">
        <v>32</v>
      </c>
      <c r="D20" s="190"/>
      <c r="E20" s="190"/>
      <c r="F20" s="190"/>
    </row>
    <row r="21" spans="1:6" s="49" customFormat="1" ht="12" customHeight="1" thickBot="1">
      <c r="A21" s="127"/>
      <c r="B21" s="128" t="s">
        <v>162</v>
      </c>
      <c r="C21" s="6" t="s">
        <v>31</v>
      </c>
      <c r="D21" s="190"/>
      <c r="E21" s="190"/>
      <c r="F21" s="190"/>
    </row>
    <row r="22" spans="1:6" s="49" customFormat="1" ht="12" customHeight="1" thickBot="1">
      <c r="A22" s="111" t="s">
        <v>63</v>
      </c>
      <c r="B22" s="78"/>
      <c r="C22" s="78" t="s">
        <v>35</v>
      </c>
      <c r="D22" s="192">
        <f>+D23+D24</f>
        <v>0</v>
      </c>
      <c r="E22" s="192">
        <v>0</v>
      </c>
      <c r="F22" s="192">
        <v>0</v>
      </c>
    </row>
    <row r="23" spans="1:6" s="49" customFormat="1" ht="12" customHeight="1">
      <c r="A23" s="196"/>
      <c r="B23" s="251" t="s">
        <v>133</v>
      </c>
      <c r="C23" s="79" t="s">
        <v>284</v>
      </c>
      <c r="D23" s="257"/>
      <c r="E23" s="257"/>
      <c r="F23" s="257"/>
    </row>
    <row r="24" spans="1:6" s="49" customFormat="1" ht="12" customHeight="1" thickBot="1">
      <c r="A24" s="249"/>
      <c r="B24" s="250" t="s">
        <v>134</v>
      </c>
      <c r="C24" s="80" t="s">
        <v>287</v>
      </c>
      <c r="D24" s="258"/>
      <c r="E24" s="258"/>
      <c r="F24" s="258"/>
    </row>
    <row r="25" spans="1:6" s="49" customFormat="1" ht="12" customHeight="1" thickBot="1">
      <c r="A25" s="111" t="s">
        <v>64</v>
      </c>
      <c r="B25" s="78"/>
      <c r="C25" s="78" t="s">
        <v>275</v>
      </c>
      <c r="D25" s="193">
        <v>30</v>
      </c>
      <c r="E25" s="193">
        <v>4</v>
      </c>
      <c r="F25" s="193">
        <v>4</v>
      </c>
    </row>
    <row r="26" spans="1:6" s="48" customFormat="1" ht="12" customHeight="1" thickBot="1">
      <c r="A26" s="111" t="s">
        <v>65</v>
      </c>
      <c r="B26" s="125"/>
      <c r="C26" s="78" t="s">
        <v>36</v>
      </c>
      <c r="D26" s="193">
        <v>30155</v>
      </c>
      <c r="E26" s="193">
        <v>6157</v>
      </c>
      <c r="F26" s="193">
        <v>6157</v>
      </c>
    </row>
    <row r="27" spans="1:6" s="48" customFormat="1" ht="12" customHeight="1" thickBot="1">
      <c r="A27" s="106" t="s">
        <v>66</v>
      </c>
      <c r="B27" s="86"/>
      <c r="C27" s="78" t="s">
        <v>41</v>
      </c>
      <c r="D27" s="229">
        <f>+D8+D17+D22+D25+D26</f>
        <v>30185</v>
      </c>
      <c r="E27" s="229">
        <v>6161</v>
      </c>
      <c r="F27" s="229">
        <v>6161</v>
      </c>
    </row>
    <row r="28" spans="1:6" s="48" customFormat="1" ht="12" customHeight="1" thickBot="1">
      <c r="A28" s="246" t="s">
        <v>67</v>
      </c>
      <c r="B28" s="255"/>
      <c r="C28" s="248" t="s">
        <v>37</v>
      </c>
      <c r="D28" s="259">
        <f>+D29+D30</f>
        <v>0</v>
      </c>
      <c r="E28" s="259"/>
      <c r="F28" s="259"/>
    </row>
    <row r="29" spans="1:6" s="48" customFormat="1" ht="12" customHeight="1">
      <c r="A29" s="129"/>
      <c r="B29" s="84" t="s">
        <v>147</v>
      </c>
      <c r="C29" s="79" t="s">
        <v>341</v>
      </c>
      <c r="D29" s="257"/>
      <c r="E29" s="257"/>
      <c r="F29" s="257"/>
    </row>
    <row r="30" spans="1:6" s="49" customFormat="1" ht="12" customHeight="1" thickBot="1">
      <c r="A30" s="256"/>
      <c r="B30" s="85" t="s">
        <v>148</v>
      </c>
      <c r="C30" s="247" t="s">
        <v>38</v>
      </c>
      <c r="D30" s="45"/>
      <c r="E30" s="45"/>
      <c r="F30" s="45"/>
    </row>
    <row r="31" spans="1:6" s="49" customFormat="1" ht="12" customHeight="1" thickBot="1">
      <c r="A31" s="139" t="s">
        <v>68</v>
      </c>
      <c r="B31" s="244"/>
      <c r="C31" s="245" t="s">
        <v>39</v>
      </c>
      <c r="D31" s="227"/>
      <c r="E31" s="227"/>
      <c r="F31" s="227"/>
    </row>
    <row r="32" spans="1:6" s="49" customFormat="1" ht="15" customHeight="1" thickBot="1">
      <c r="A32" s="139" t="s">
        <v>69</v>
      </c>
      <c r="B32" s="140"/>
      <c r="C32" s="141" t="s">
        <v>40</v>
      </c>
      <c r="D32" s="233">
        <f>+D27+D28+D31</f>
        <v>30185</v>
      </c>
      <c r="E32" s="233">
        <v>6161</v>
      </c>
      <c r="F32" s="233">
        <v>6161</v>
      </c>
    </row>
    <row r="33" spans="1:6" s="49" customFormat="1" ht="15" customHeight="1">
      <c r="A33" s="142"/>
      <c r="B33" s="142"/>
      <c r="C33" s="143"/>
      <c r="D33" s="231"/>
      <c r="E33" s="231"/>
      <c r="F33" s="231"/>
    </row>
    <row r="34" spans="1:6" ht="13.5" thickBot="1">
      <c r="A34" s="144"/>
      <c r="B34" s="145"/>
      <c r="C34" s="145"/>
      <c r="D34" s="232"/>
      <c r="E34" s="232"/>
      <c r="F34" s="232"/>
    </row>
    <row r="35" spans="1:6" s="41" customFormat="1" ht="16.5" customHeight="1" thickBot="1">
      <c r="A35" s="146"/>
      <c r="B35" s="147"/>
      <c r="C35" s="148" t="s">
        <v>105</v>
      </c>
      <c r="D35" s="233"/>
      <c r="E35" s="233"/>
      <c r="F35" s="233"/>
    </row>
    <row r="36" spans="1:6" s="50" customFormat="1" ht="12" customHeight="1" thickBot="1">
      <c r="A36" s="111" t="s">
        <v>61</v>
      </c>
      <c r="B36" s="14"/>
      <c r="C36" s="78" t="s">
        <v>376</v>
      </c>
      <c r="D36" s="192">
        <f>SUM(D37:D42)</f>
        <v>30185</v>
      </c>
      <c r="E36" s="192">
        <v>6161</v>
      </c>
      <c r="F36" s="192">
        <v>6161</v>
      </c>
    </row>
    <row r="37" spans="1:6" ht="12" customHeight="1">
      <c r="A37" s="149"/>
      <c r="B37" s="83" t="s">
        <v>153</v>
      </c>
      <c r="C37" s="7" t="s">
        <v>92</v>
      </c>
      <c r="D37" s="42">
        <v>17669</v>
      </c>
      <c r="E37" s="42">
        <v>3761</v>
      </c>
      <c r="F37" s="42">
        <v>3761</v>
      </c>
    </row>
    <row r="38" spans="1:6" ht="12" customHeight="1">
      <c r="A38" s="150"/>
      <c r="B38" s="81" t="s">
        <v>154</v>
      </c>
      <c r="C38" s="6" t="s">
        <v>226</v>
      </c>
      <c r="D38" s="44">
        <v>4403</v>
      </c>
      <c r="E38" s="44">
        <v>1156</v>
      </c>
      <c r="F38" s="44">
        <v>1156</v>
      </c>
    </row>
    <row r="39" spans="1:6" ht="12" customHeight="1">
      <c r="A39" s="150"/>
      <c r="B39" s="81" t="s">
        <v>155</v>
      </c>
      <c r="C39" s="6" t="s">
        <v>179</v>
      </c>
      <c r="D39" s="44">
        <v>6207</v>
      </c>
      <c r="E39" s="44">
        <v>859</v>
      </c>
      <c r="F39" s="44">
        <v>859</v>
      </c>
    </row>
    <row r="40" spans="1:6" ht="12" customHeight="1">
      <c r="A40" s="150"/>
      <c r="B40" s="81" t="s">
        <v>156</v>
      </c>
      <c r="C40" s="6" t="s">
        <v>359</v>
      </c>
      <c r="D40" s="44">
        <v>488</v>
      </c>
      <c r="E40" s="44"/>
      <c r="F40" s="44"/>
    </row>
    <row r="41" spans="1:6" ht="12" customHeight="1">
      <c r="A41" s="150"/>
      <c r="B41" s="81" t="s">
        <v>181</v>
      </c>
      <c r="C41" s="6" t="s">
        <v>227</v>
      </c>
      <c r="D41" s="44">
        <v>1418</v>
      </c>
      <c r="E41" s="44">
        <v>385</v>
      </c>
      <c r="F41" s="44">
        <v>385</v>
      </c>
    </row>
    <row r="42" spans="1:6" ht="12" customHeight="1" thickBot="1">
      <c r="A42" s="150"/>
      <c r="B42" s="81" t="s">
        <v>157</v>
      </c>
      <c r="C42" s="6" t="s">
        <v>228</v>
      </c>
      <c r="D42" s="44"/>
      <c r="E42" s="44"/>
      <c r="F42" s="44"/>
    </row>
    <row r="43" spans="1:6" ht="12" customHeight="1" thickBot="1">
      <c r="A43" s="111" t="s">
        <v>62</v>
      </c>
      <c r="B43" s="14"/>
      <c r="C43" s="78" t="s">
        <v>45</v>
      </c>
      <c r="D43" s="192">
        <f>SUM(D44:D47)</f>
        <v>0</v>
      </c>
      <c r="E43" s="192"/>
      <c r="F43" s="192"/>
    </row>
    <row r="44" spans="1:6" s="50" customFormat="1" ht="12" customHeight="1">
      <c r="A44" s="149"/>
      <c r="B44" s="83" t="s">
        <v>159</v>
      </c>
      <c r="C44" s="7" t="s">
        <v>312</v>
      </c>
      <c r="D44" s="42"/>
      <c r="E44" s="42"/>
      <c r="F44" s="42"/>
    </row>
    <row r="45" spans="1:6" ht="12" customHeight="1">
      <c r="A45" s="150"/>
      <c r="B45" s="81" t="s">
        <v>160</v>
      </c>
      <c r="C45" s="6" t="s">
        <v>230</v>
      </c>
      <c r="D45" s="44"/>
      <c r="E45" s="44"/>
      <c r="F45" s="44"/>
    </row>
    <row r="46" spans="1:6" ht="12" customHeight="1">
      <c r="A46" s="150"/>
      <c r="B46" s="81" t="s">
        <v>163</v>
      </c>
      <c r="C46" s="6" t="s">
        <v>106</v>
      </c>
      <c r="D46" s="44"/>
      <c r="E46" s="44"/>
      <c r="F46" s="44"/>
    </row>
    <row r="47" spans="1:6" ht="12" customHeight="1" thickBot="1">
      <c r="A47" s="150"/>
      <c r="B47" s="81" t="s">
        <v>174</v>
      </c>
      <c r="C47" s="6" t="s">
        <v>42</v>
      </c>
      <c r="D47" s="44"/>
      <c r="E47" s="44"/>
      <c r="F47" s="44"/>
    </row>
    <row r="48" spans="1:6" ht="12" customHeight="1" thickBot="1">
      <c r="A48" s="111" t="s">
        <v>63</v>
      </c>
      <c r="B48" s="14"/>
      <c r="C48" s="14" t="s">
        <v>43</v>
      </c>
      <c r="D48" s="193"/>
      <c r="E48" s="193"/>
      <c r="F48" s="193"/>
    </row>
    <row r="49" spans="1:6" s="49" customFormat="1" ht="12" customHeight="1" thickBot="1">
      <c r="A49" s="139" t="s">
        <v>64</v>
      </c>
      <c r="B49" s="244"/>
      <c r="C49" s="245" t="s">
        <v>46</v>
      </c>
      <c r="D49" s="227"/>
      <c r="E49" s="227"/>
      <c r="F49" s="227"/>
    </row>
    <row r="50" spans="1:6" ht="15" customHeight="1" thickBot="1">
      <c r="A50" s="111" t="s">
        <v>65</v>
      </c>
      <c r="B50" s="136"/>
      <c r="C50" s="152" t="s">
        <v>44</v>
      </c>
      <c r="D50" s="240">
        <f>+D36+D43+D48+D49</f>
        <v>30185</v>
      </c>
      <c r="E50" s="240">
        <v>6161</v>
      </c>
      <c r="F50" s="240">
        <v>6161</v>
      </c>
    </row>
    <row r="51" spans="1:6" ht="13.5" thickBot="1">
      <c r="D51" s="241"/>
      <c r="E51" s="241"/>
      <c r="F51" s="241"/>
    </row>
    <row r="52" spans="1:6" ht="15" customHeight="1" thickBot="1">
      <c r="A52" s="155" t="s">
        <v>251</v>
      </c>
      <c r="B52" s="156"/>
      <c r="C52" s="157"/>
      <c r="D52" s="77">
        <v>6</v>
      </c>
      <c r="E52" s="77">
        <v>6</v>
      </c>
      <c r="F52" s="77">
        <v>6</v>
      </c>
    </row>
    <row r="53" spans="1:6" ht="14.25" customHeight="1" thickBot="1">
      <c r="A53" s="155" t="s">
        <v>252</v>
      </c>
      <c r="B53" s="156"/>
      <c r="C53" s="157"/>
      <c r="D53" s="77">
        <v>0</v>
      </c>
      <c r="E53" s="77">
        <v>0</v>
      </c>
      <c r="F53" s="77">
        <v>0</v>
      </c>
    </row>
  </sheetData>
  <sheetProtection formatCells="0"/>
  <mergeCells count="2">
    <mergeCell ref="A2:B2"/>
    <mergeCell ref="A5:B5"/>
  </mergeCells>
  <phoneticPr fontId="25" type="noConversion"/>
  <printOptions horizontalCentered="1"/>
  <pageMargins left="0.39370078740157483" right="0.19685039370078741" top="0.98425196850393704" bottom="0.59055118110236227" header="0.78740157480314965" footer="0.78740157480314965"/>
  <pageSetup paperSize="9" scale="75" orientation="portrait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>
  <dimension ref="A1:G53"/>
  <sheetViews>
    <sheetView zoomScaleNormal="100" workbookViewId="0">
      <selection activeCell="D1" sqref="D1:G1"/>
    </sheetView>
  </sheetViews>
  <sheetFormatPr defaultRowHeight="12.75"/>
  <cols>
    <col min="1" max="1" width="7.33203125" style="153" customWidth="1"/>
    <col min="2" max="2" width="8" style="154" customWidth="1"/>
    <col min="3" max="3" width="64.1640625" style="154" customWidth="1"/>
    <col min="4" max="5" width="15.1640625" style="154" customWidth="1"/>
    <col min="6" max="6" width="12.83203125" style="3" customWidth="1"/>
    <col min="7" max="16384" width="9.33203125" style="3"/>
  </cols>
  <sheetData>
    <row r="1" spans="1:7" s="1" customFormat="1" ht="21" customHeight="1" thickBot="1">
      <c r="A1" s="113"/>
      <c r="B1" s="114"/>
      <c r="C1" s="947"/>
      <c r="D1" s="947"/>
      <c r="E1" s="948"/>
      <c r="F1" s="948"/>
      <c r="G1" s="947" t="s">
        <v>624</v>
      </c>
    </row>
    <row r="2" spans="1:7" s="46" customFormat="1" ht="31.5" customHeight="1">
      <c r="A2" s="856" t="s">
        <v>247</v>
      </c>
      <c r="B2" s="857"/>
      <c r="C2" s="365" t="s">
        <v>375</v>
      </c>
      <c r="D2" s="431"/>
      <c r="E2" s="431"/>
      <c r="F2" s="252" t="s">
        <v>109</v>
      </c>
    </row>
    <row r="3" spans="1:7" s="46" customFormat="1" ht="16.5" thickBot="1">
      <c r="A3" s="300" t="s">
        <v>246</v>
      </c>
      <c r="B3" s="367"/>
      <c r="C3" s="310" t="s">
        <v>378</v>
      </c>
      <c r="D3" s="432"/>
      <c r="E3" s="432"/>
      <c r="F3" s="254" t="s">
        <v>377</v>
      </c>
    </row>
    <row r="4" spans="1:7" s="47" customFormat="1" ht="15.95" customHeight="1" thickBot="1">
      <c r="A4" s="370"/>
      <c r="B4" s="370"/>
      <c r="C4" s="370"/>
      <c r="D4" s="311"/>
      <c r="E4" s="311"/>
      <c r="F4" s="119" t="s">
        <v>607</v>
      </c>
    </row>
    <row r="5" spans="1:7" ht="43.5" customHeight="1" thickBot="1">
      <c r="A5" s="860" t="s">
        <v>248</v>
      </c>
      <c r="B5" s="861"/>
      <c r="C5" s="363" t="s">
        <v>99</v>
      </c>
      <c r="D5" s="371" t="s">
        <v>100</v>
      </c>
      <c r="E5" s="371" t="s">
        <v>491</v>
      </c>
      <c r="F5" s="371" t="s">
        <v>492</v>
      </c>
    </row>
    <row r="6" spans="1:7" s="41" customFormat="1" ht="12.95" customHeight="1" thickBot="1">
      <c r="A6" s="106">
        <v>1</v>
      </c>
      <c r="B6" s="107">
        <v>2</v>
      </c>
      <c r="C6" s="107">
        <v>3</v>
      </c>
      <c r="D6" s="108">
        <v>4</v>
      </c>
      <c r="E6" s="108">
        <v>5</v>
      </c>
      <c r="F6" s="108">
        <v>6</v>
      </c>
    </row>
    <row r="7" spans="1:7" s="41" customFormat="1" ht="15.95" customHeight="1" thickBot="1">
      <c r="A7" s="122"/>
      <c r="B7" s="123"/>
      <c r="C7" s="123" t="s">
        <v>101</v>
      </c>
      <c r="D7" s="124"/>
      <c r="E7" s="124"/>
      <c r="F7" s="124"/>
    </row>
    <row r="8" spans="1:7" s="48" customFormat="1" ht="12" customHeight="1" thickBot="1">
      <c r="A8" s="106" t="s">
        <v>61</v>
      </c>
      <c r="B8" s="125"/>
      <c r="C8" s="126" t="s">
        <v>253</v>
      </c>
      <c r="D8" s="192">
        <f>SUM(D9:D16)</f>
        <v>0</v>
      </c>
      <c r="E8" s="192"/>
      <c r="F8" s="192"/>
    </row>
    <row r="9" spans="1:7" s="48" customFormat="1" ht="12" customHeight="1">
      <c r="A9" s="129"/>
      <c r="B9" s="128" t="s">
        <v>153</v>
      </c>
      <c r="C9" s="8" t="s">
        <v>195</v>
      </c>
      <c r="D9" s="223"/>
      <c r="E9" s="223"/>
      <c r="F9" s="223"/>
    </row>
    <row r="10" spans="1:7" s="48" customFormat="1" ht="12" customHeight="1">
      <c r="A10" s="127"/>
      <c r="B10" s="128" t="s">
        <v>154</v>
      </c>
      <c r="C10" s="6" t="s">
        <v>196</v>
      </c>
      <c r="D10" s="190"/>
      <c r="E10" s="190"/>
      <c r="F10" s="190"/>
    </row>
    <row r="11" spans="1:7" s="48" customFormat="1" ht="12" customHeight="1">
      <c r="A11" s="127"/>
      <c r="B11" s="128" t="s">
        <v>155</v>
      </c>
      <c r="C11" s="6" t="s">
        <v>197</v>
      </c>
      <c r="D11" s="190"/>
      <c r="E11" s="190"/>
      <c r="F11" s="190"/>
    </row>
    <row r="12" spans="1:7" s="48" customFormat="1" ht="12" customHeight="1">
      <c r="A12" s="127"/>
      <c r="B12" s="128" t="s">
        <v>156</v>
      </c>
      <c r="C12" s="6" t="s">
        <v>198</v>
      </c>
      <c r="D12" s="190"/>
      <c r="E12" s="190"/>
      <c r="F12" s="190"/>
    </row>
    <row r="13" spans="1:7" s="48" customFormat="1" ht="12" customHeight="1">
      <c r="A13" s="127"/>
      <c r="B13" s="128" t="s">
        <v>181</v>
      </c>
      <c r="C13" s="5" t="s">
        <v>199</v>
      </c>
      <c r="D13" s="190"/>
      <c r="E13" s="190"/>
      <c r="F13" s="190"/>
    </row>
    <row r="14" spans="1:7" s="48" customFormat="1" ht="12" customHeight="1">
      <c r="A14" s="130"/>
      <c r="B14" s="128" t="s">
        <v>157</v>
      </c>
      <c r="C14" s="6" t="s">
        <v>200</v>
      </c>
      <c r="D14" s="224"/>
      <c r="E14" s="224"/>
      <c r="F14" s="224"/>
    </row>
    <row r="15" spans="1:7" s="49" customFormat="1" ht="12" customHeight="1">
      <c r="A15" s="127"/>
      <c r="B15" s="128" t="s">
        <v>158</v>
      </c>
      <c r="C15" s="6" t="s">
        <v>33</v>
      </c>
      <c r="D15" s="190"/>
      <c r="E15" s="190"/>
      <c r="F15" s="190"/>
    </row>
    <row r="16" spans="1:7" s="49" customFormat="1" ht="12" customHeight="1" thickBot="1">
      <c r="A16" s="131"/>
      <c r="B16" s="132" t="s">
        <v>168</v>
      </c>
      <c r="C16" s="5" t="s">
        <v>245</v>
      </c>
      <c r="D16" s="191"/>
      <c r="E16" s="191"/>
      <c r="F16" s="191"/>
    </row>
    <row r="17" spans="1:6" s="48" customFormat="1" ht="12" customHeight="1" thickBot="1">
      <c r="A17" s="106" t="s">
        <v>62</v>
      </c>
      <c r="B17" s="125"/>
      <c r="C17" s="126" t="s">
        <v>34</v>
      </c>
      <c r="D17" s="192">
        <f>SUM(D18:D21)</f>
        <v>0</v>
      </c>
      <c r="E17" s="192"/>
      <c r="F17" s="192"/>
    </row>
    <row r="18" spans="1:6" s="49" customFormat="1" ht="12" customHeight="1">
      <c r="A18" s="127"/>
      <c r="B18" s="128" t="s">
        <v>159</v>
      </c>
      <c r="C18" s="7" t="s">
        <v>30</v>
      </c>
      <c r="D18" s="190"/>
      <c r="E18" s="190"/>
      <c r="F18" s="190"/>
    </row>
    <row r="19" spans="1:6" s="49" customFormat="1" ht="12" customHeight="1">
      <c r="A19" s="127"/>
      <c r="B19" s="128" t="s">
        <v>160</v>
      </c>
      <c r="C19" s="6" t="s">
        <v>31</v>
      </c>
      <c r="D19" s="190"/>
      <c r="E19" s="190"/>
      <c r="F19" s="190"/>
    </row>
    <row r="20" spans="1:6" s="49" customFormat="1" ht="12" customHeight="1">
      <c r="A20" s="127"/>
      <c r="B20" s="128" t="s">
        <v>161</v>
      </c>
      <c r="C20" s="6" t="s">
        <v>32</v>
      </c>
      <c r="D20" s="190"/>
      <c r="E20" s="190"/>
      <c r="F20" s="190"/>
    </row>
    <row r="21" spans="1:6" s="49" customFormat="1" ht="12" customHeight="1" thickBot="1">
      <c r="A21" s="127"/>
      <c r="B21" s="128" t="s">
        <v>162</v>
      </c>
      <c r="C21" s="6" t="s">
        <v>31</v>
      </c>
      <c r="D21" s="190"/>
      <c r="E21" s="190"/>
      <c r="F21" s="190"/>
    </row>
    <row r="22" spans="1:6" s="49" customFormat="1" ht="12" customHeight="1" thickBot="1">
      <c r="A22" s="111" t="s">
        <v>63</v>
      </c>
      <c r="B22" s="78"/>
      <c r="C22" s="78" t="s">
        <v>35</v>
      </c>
      <c r="D22" s="192">
        <f>+D23+D24</f>
        <v>0</v>
      </c>
      <c r="E22" s="192"/>
      <c r="F22" s="192"/>
    </row>
    <row r="23" spans="1:6" s="49" customFormat="1" ht="12" customHeight="1">
      <c r="A23" s="196"/>
      <c r="B23" s="251" t="s">
        <v>133</v>
      </c>
      <c r="C23" s="79" t="s">
        <v>284</v>
      </c>
      <c r="D23" s="257"/>
      <c r="E23" s="257"/>
      <c r="F23" s="257"/>
    </row>
    <row r="24" spans="1:6" s="49" customFormat="1" ht="12" customHeight="1" thickBot="1">
      <c r="A24" s="249"/>
      <c r="B24" s="250" t="s">
        <v>134</v>
      </c>
      <c r="C24" s="80" t="s">
        <v>287</v>
      </c>
      <c r="D24" s="258"/>
      <c r="E24" s="258"/>
      <c r="F24" s="258"/>
    </row>
    <row r="25" spans="1:6" s="49" customFormat="1" ht="12" customHeight="1" thickBot="1">
      <c r="A25" s="111" t="s">
        <v>64</v>
      </c>
      <c r="B25" s="78"/>
      <c r="C25" s="78" t="s">
        <v>275</v>
      </c>
      <c r="D25" s="193">
        <v>30</v>
      </c>
      <c r="E25" s="193">
        <v>4</v>
      </c>
      <c r="F25" s="193">
        <v>4</v>
      </c>
    </row>
    <row r="26" spans="1:6" s="48" customFormat="1" ht="12" customHeight="1" thickBot="1">
      <c r="A26" s="111" t="s">
        <v>65</v>
      </c>
      <c r="B26" s="125"/>
      <c r="C26" s="78" t="s">
        <v>36</v>
      </c>
      <c r="D26" s="193">
        <v>25450</v>
      </c>
      <c r="E26" s="193">
        <v>5685</v>
      </c>
      <c r="F26" s="193">
        <v>5685</v>
      </c>
    </row>
    <row r="27" spans="1:6" s="48" customFormat="1" ht="12" customHeight="1" thickBot="1">
      <c r="A27" s="106" t="s">
        <v>66</v>
      </c>
      <c r="B27" s="86"/>
      <c r="C27" s="78" t="s">
        <v>41</v>
      </c>
      <c r="D27" s="229">
        <f>+D8+D17+D22+D25+D26</f>
        <v>25480</v>
      </c>
      <c r="E27" s="229">
        <v>5689</v>
      </c>
      <c r="F27" s="229">
        <v>5689</v>
      </c>
    </row>
    <row r="28" spans="1:6" s="48" customFormat="1" ht="12" customHeight="1" thickBot="1">
      <c r="A28" s="246" t="s">
        <v>67</v>
      </c>
      <c r="B28" s="255"/>
      <c r="C28" s="248" t="s">
        <v>37</v>
      </c>
      <c r="D28" s="259">
        <f>+D29+D30</f>
        <v>0</v>
      </c>
      <c r="E28" s="259"/>
      <c r="F28" s="259"/>
    </row>
    <row r="29" spans="1:6" s="48" customFormat="1" ht="12" customHeight="1">
      <c r="A29" s="129"/>
      <c r="B29" s="84" t="s">
        <v>147</v>
      </c>
      <c r="C29" s="79" t="s">
        <v>341</v>
      </c>
      <c r="D29" s="257"/>
      <c r="E29" s="257"/>
      <c r="F29" s="257"/>
    </row>
    <row r="30" spans="1:6" s="49" customFormat="1" ht="12" customHeight="1" thickBot="1">
      <c r="A30" s="256"/>
      <c r="B30" s="85" t="s">
        <v>148</v>
      </c>
      <c r="C30" s="247" t="s">
        <v>38</v>
      </c>
      <c r="D30" s="45"/>
      <c r="E30" s="45"/>
      <c r="F30" s="45"/>
    </row>
    <row r="31" spans="1:6" s="49" customFormat="1" ht="12" customHeight="1" thickBot="1">
      <c r="A31" s="139" t="s">
        <v>68</v>
      </c>
      <c r="B31" s="244"/>
      <c r="C31" s="245" t="s">
        <v>39</v>
      </c>
      <c r="D31" s="227"/>
      <c r="E31" s="227"/>
      <c r="F31" s="227"/>
    </row>
    <row r="32" spans="1:6" s="49" customFormat="1" ht="15" customHeight="1" thickBot="1">
      <c r="A32" s="139" t="s">
        <v>69</v>
      </c>
      <c r="B32" s="140"/>
      <c r="C32" s="141" t="s">
        <v>40</v>
      </c>
      <c r="D32" s="233">
        <f>+D27+D28+D31</f>
        <v>25480</v>
      </c>
      <c r="E32" s="233">
        <v>5689</v>
      </c>
      <c r="F32" s="233">
        <v>5689</v>
      </c>
    </row>
    <row r="33" spans="1:6" s="49" customFormat="1" ht="15" customHeight="1">
      <c r="A33" s="142"/>
      <c r="B33" s="142"/>
      <c r="C33" s="143"/>
      <c r="D33" s="231"/>
      <c r="E33" s="231"/>
      <c r="F33" s="231"/>
    </row>
    <row r="34" spans="1:6" ht="13.5" thickBot="1">
      <c r="A34" s="144"/>
      <c r="B34" s="145"/>
      <c r="C34" s="145"/>
      <c r="D34" s="232"/>
      <c r="E34" s="232"/>
      <c r="F34" s="232"/>
    </row>
    <row r="35" spans="1:6" s="41" customFormat="1" ht="16.5" customHeight="1" thickBot="1">
      <c r="A35" s="146"/>
      <c r="B35" s="147"/>
      <c r="C35" s="148" t="s">
        <v>105</v>
      </c>
      <c r="D35" s="233"/>
      <c r="E35" s="233"/>
      <c r="F35" s="233"/>
    </row>
    <row r="36" spans="1:6" s="50" customFormat="1" ht="12" customHeight="1" thickBot="1">
      <c r="A36" s="111" t="s">
        <v>61</v>
      </c>
      <c r="B36" s="14"/>
      <c r="C36" s="78" t="s">
        <v>376</v>
      </c>
      <c r="D36" s="192">
        <f>SUM(D37:D42)</f>
        <v>25480</v>
      </c>
      <c r="E36" s="192">
        <v>5689</v>
      </c>
      <c r="F36" s="192">
        <v>5689</v>
      </c>
    </row>
    <row r="37" spans="1:6" ht="12" customHeight="1">
      <c r="A37" s="149"/>
      <c r="B37" s="83" t="s">
        <v>153</v>
      </c>
      <c r="C37" s="7" t="s">
        <v>92</v>
      </c>
      <c r="D37" s="42">
        <v>15798</v>
      </c>
      <c r="E37" s="42">
        <v>3922</v>
      </c>
      <c r="F37" s="42">
        <v>3922</v>
      </c>
    </row>
    <row r="38" spans="1:6" ht="12" customHeight="1">
      <c r="A38" s="150"/>
      <c r="B38" s="81" t="s">
        <v>154</v>
      </c>
      <c r="C38" s="6" t="s">
        <v>226</v>
      </c>
      <c r="D38" s="44">
        <v>3948</v>
      </c>
      <c r="E38" s="44">
        <v>1016</v>
      </c>
      <c r="F38" s="44">
        <v>1016</v>
      </c>
    </row>
    <row r="39" spans="1:6" ht="12" customHeight="1">
      <c r="A39" s="150"/>
      <c r="B39" s="81" t="s">
        <v>155</v>
      </c>
      <c r="C39" s="6" t="s">
        <v>179</v>
      </c>
      <c r="D39" s="44">
        <v>5294</v>
      </c>
      <c r="E39" s="44">
        <v>704</v>
      </c>
      <c r="F39" s="44">
        <v>704</v>
      </c>
    </row>
    <row r="40" spans="1:6" ht="12" customHeight="1">
      <c r="A40" s="150"/>
      <c r="B40" s="81" t="s">
        <v>156</v>
      </c>
      <c r="C40" s="6" t="s">
        <v>359</v>
      </c>
      <c r="D40" s="44">
        <v>440</v>
      </c>
      <c r="E40" s="44">
        <v>47</v>
      </c>
      <c r="F40" s="44">
        <v>47</v>
      </c>
    </row>
    <row r="41" spans="1:6" ht="12" customHeight="1">
      <c r="A41" s="150"/>
      <c r="B41" s="81" t="s">
        <v>181</v>
      </c>
      <c r="C41" s="6" t="s">
        <v>227</v>
      </c>
      <c r="D41" s="44"/>
      <c r="E41" s="44"/>
      <c r="F41" s="44"/>
    </row>
    <row r="42" spans="1:6" ht="12" customHeight="1" thickBot="1">
      <c r="A42" s="150"/>
      <c r="B42" s="81" t="s">
        <v>157</v>
      </c>
      <c r="C42" s="6" t="s">
        <v>228</v>
      </c>
      <c r="D42" s="44"/>
      <c r="E42" s="44"/>
      <c r="F42" s="44"/>
    </row>
    <row r="43" spans="1:6" ht="12" customHeight="1" thickBot="1">
      <c r="A43" s="111" t="s">
        <v>62</v>
      </c>
      <c r="B43" s="14"/>
      <c r="C43" s="78" t="s">
        <v>45</v>
      </c>
      <c r="D43" s="192">
        <f>SUM(D44:D47)</f>
        <v>0</v>
      </c>
      <c r="E43" s="192"/>
      <c r="F43" s="192"/>
    </row>
    <row r="44" spans="1:6" s="50" customFormat="1" ht="12" customHeight="1">
      <c r="A44" s="149"/>
      <c r="B44" s="83" t="s">
        <v>159</v>
      </c>
      <c r="C44" s="7" t="s">
        <v>312</v>
      </c>
      <c r="D44" s="42"/>
      <c r="E44" s="42"/>
      <c r="F44" s="42"/>
    </row>
    <row r="45" spans="1:6" ht="12" customHeight="1">
      <c r="A45" s="150"/>
      <c r="B45" s="81" t="s">
        <v>160</v>
      </c>
      <c r="C45" s="6" t="s">
        <v>230</v>
      </c>
      <c r="D45" s="44"/>
      <c r="E45" s="44"/>
      <c r="F45" s="44"/>
    </row>
    <row r="46" spans="1:6" ht="12" customHeight="1">
      <c r="A46" s="150"/>
      <c r="B46" s="81" t="s">
        <v>163</v>
      </c>
      <c r="C46" s="6" t="s">
        <v>106</v>
      </c>
      <c r="D46" s="44"/>
      <c r="E46" s="44"/>
      <c r="F46" s="44"/>
    </row>
    <row r="47" spans="1:6" ht="12" customHeight="1" thickBot="1">
      <c r="A47" s="150"/>
      <c r="B47" s="81" t="s">
        <v>174</v>
      </c>
      <c r="C47" s="6" t="s">
        <v>42</v>
      </c>
      <c r="D47" s="44"/>
      <c r="E47" s="44"/>
      <c r="F47" s="44"/>
    </row>
    <row r="48" spans="1:6" ht="12" customHeight="1" thickBot="1">
      <c r="A48" s="111" t="s">
        <v>63</v>
      </c>
      <c r="B48" s="14"/>
      <c r="C48" s="14" t="s">
        <v>43</v>
      </c>
      <c r="D48" s="193"/>
      <c r="E48" s="193"/>
      <c r="F48" s="193"/>
    </row>
    <row r="49" spans="1:6" s="49" customFormat="1" ht="12" customHeight="1" thickBot="1">
      <c r="A49" s="139" t="s">
        <v>64</v>
      </c>
      <c r="B49" s="244"/>
      <c r="C49" s="245" t="s">
        <v>46</v>
      </c>
      <c r="D49" s="227"/>
      <c r="E49" s="227"/>
      <c r="F49" s="227"/>
    </row>
    <row r="50" spans="1:6" ht="15" customHeight="1" thickBot="1">
      <c r="A50" s="111" t="s">
        <v>65</v>
      </c>
      <c r="B50" s="136"/>
      <c r="C50" s="152" t="s">
        <v>44</v>
      </c>
      <c r="D50" s="240">
        <f>+D36+D43+D48+D49</f>
        <v>25480</v>
      </c>
      <c r="E50" s="240">
        <v>5689</v>
      </c>
      <c r="F50" s="240">
        <v>5689</v>
      </c>
    </row>
    <row r="51" spans="1:6" ht="13.5" thickBot="1">
      <c r="D51" s="241"/>
      <c r="E51" s="241"/>
      <c r="F51" s="241"/>
    </row>
    <row r="52" spans="1:6" ht="15" customHeight="1" thickBot="1">
      <c r="A52" s="155" t="s">
        <v>251</v>
      </c>
      <c r="B52" s="156"/>
      <c r="C52" s="157"/>
      <c r="D52" s="77">
        <v>5</v>
      </c>
      <c r="E52" s="77">
        <v>5</v>
      </c>
      <c r="F52" s="77">
        <v>5</v>
      </c>
    </row>
    <row r="53" spans="1:6" ht="14.25" customHeight="1" thickBot="1">
      <c r="A53" s="155" t="s">
        <v>252</v>
      </c>
      <c r="B53" s="156"/>
      <c r="C53" s="157"/>
      <c r="D53" s="77">
        <v>0</v>
      </c>
      <c r="E53" s="77">
        <v>0</v>
      </c>
      <c r="F53" s="77">
        <v>0</v>
      </c>
    </row>
  </sheetData>
  <sheetProtection formatCells="0"/>
  <mergeCells count="2">
    <mergeCell ref="A2:B2"/>
    <mergeCell ref="A5:B5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>
  <dimension ref="A1:G53"/>
  <sheetViews>
    <sheetView zoomScaleNormal="100" workbookViewId="0">
      <selection activeCell="C1" sqref="C1:G1"/>
    </sheetView>
  </sheetViews>
  <sheetFormatPr defaultRowHeight="12.75"/>
  <cols>
    <col min="1" max="1" width="4.83203125" style="153" customWidth="1"/>
    <col min="2" max="2" width="8.33203125" style="154" customWidth="1"/>
    <col min="3" max="3" width="58.1640625" style="154" customWidth="1"/>
    <col min="4" max="5" width="11" style="154" customWidth="1"/>
    <col min="6" max="6" width="11.6640625" style="3" customWidth="1"/>
    <col min="7" max="16384" width="9.33203125" style="3"/>
  </cols>
  <sheetData>
    <row r="1" spans="1:7" s="1" customFormat="1" ht="21" customHeight="1" thickBot="1">
      <c r="A1" s="113"/>
      <c r="B1" s="114"/>
      <c r="C1" s="115"/>
      <c r="D1" s="947"/>
      <c r="E1" s="948"/>
      <c r="F1" s="948"/>
      <c r="G1" s="947" t="s">
        <v>626</v>
      </c>
    </row>
    <row r="2" spans="1:7" s="46" customFormat="1" ht="30" customHeight="1">
      <c r="A2" s="856" t="s">
        <v>247</v>
      </c>
      <c r="B2" s="857"/>
      <c r="C2" s="365" t="s">
        <v>375</v>
      </c>
      <c r="D2" s="431"/>
      <c r="E2" s="431"/>
      <c r="F2" s="252" t="s">
        <v>109</v>
      </c>
    </row>
    <row r="3" spans="1:7" s="46" customFormat="1" ht="16.5" thickBot="1">
      <c r="A3" s="300" t="s">
        <v>246</v>
      </c>
      <c r="B3" s="367"/>
      <c r="C3" s="310" t="s">
        <v>379</v>
      </c>
      <c r="D3" s="432"/>
      <c r="E3" s="432"/>
      <c r="F3" s="254" t="s">
        <v>380</v>
      </c>
    </row>
    <row r="4" spans="1:7" s="47" customFormat="1" ht="15.95" customHeight="1" thickBot="1">
      <c r="A4" s="370"/>
      <c r="B4" s="370"/>
      <c r="C4" s="370"/>
      <c r="D4" s="311"/>
      <c r="E4" s="311"/>
      <c r="F4" s="119" t="s">
        <v>607</v>
      </c>
    </row>
    <row r="5" spans="1:7" ht="45" customHeight="1" thickBot="1">
      <c r="A5" s="860" t="s">
        <v>248</v>
      </c>
      <c r="B5" s="861"/>
      <c r="C5" s="363" t="s">
        <v>99</v>
      </c>
      <c r="D5" s="371" t="s">
        <v>100</v>
      </c>
      <c r="E5" s="371" t="s">
        <v>491</v>
      </c>
      <c r="F5" s="371" t="s">
        <v>492</v>
      </c>
    </row>
    <row r="6" spans="1:7" s="41" customFormat="1" ht="12.95" customHeight="1" thickBot="1">
      <c r="A6" s="106">
        <v>1</v>
      </c>
      <c r="B6" s="107">
        <v>2</v>
      </c>
      <c r="C6" s="107">
        <v>3</v>
      </c>
      <c r="D6" s="108">
        <v>4</v>
      </c>
      <c r="E6" s="108">
        <v>5</v>
      </c>
      <c r="F6" s="108">
        <v>6</v>
      </c>
    </row>
    <row r="7" spans="1:7" s="41" customFormat="1" ht="15.95" customHeight="1" thickBot="1">
      <c r="A7" s="122"/>
      <c r="B7" s="123"/>
      <c r="C7" s="123" t="s">
        <v>101</v>
      </c>
      <c r="D7" s="124"/>
      <c r="E7" s="124"/>
      <c r="F7" s="124"/>
    </row>
    <row r="8" spans="1:7" s="48" customFormat="1" ht="12" customHeight="1" thickBot="1">
      <c r="A8" s="106" t="s">
        <v>61</v>
      </c>
      <c r="B8" s="125"/>
      <c r="C8" s="126" t="s">
        <v>253</v>
      </c>
      <c r="D8" s="192">
        <f>SUM(D9:D16)</f>
        <v>0</v>
      </c>
      <c r="E8" s="192"/>
      <c r="F8" s="192"/>
    </row>
    <row r="9" spans="1:7" s="48" customFormat="1" ht="12" customHeight="1">
      <c r="A9" s="129"/>
      <c r="B9" s="128" t="s">
        <v>153</v>
      </c>
      <c r="C9" s="8" t="s">
        <v>195</v>
      </c>
      <c r="D9" s="223"/>
      <c r="E9" s="223"/>
      <c r="F9" s="223"/>
    </row>
    <row r="10" spans="1:7" s="48" customFormat="1" ht="12" customHeight="1">
      <c r="A10" s="127"/>
      <c r="B10" s="128" t="s">
        <v>154</v>
      </c>
      <c r="C10" s="6" t="s">
        <v>196</v>
      </c>
      <c r="D10" s="190"/>
      <c r="E10" s="190"/>
      <c r="F10" s="190"/>
    </row>
    <row r="11" spans="1:7" s="48" customFormat="1" ht="12" customHeight="1">
      <c r="A11" s="127"/>
      <c r="B11" s="128" t="s">
        <v>155</v>
      </c>
      <c r="C11" s="6" t="s">
        <v>197</v>
      </c>
      <c r="D11" s="190"/>
      <c r="E11" s="190"/>
      <c r="F11" s="190"/>
    </row>
    <row r="12" spans="1:7" s="48" customFormat="1" ht="12" customHeight="1">
      <c r="A12" s="127"/>
      <c r="B12" s="128" t="s">
        <v>156</v>
      </c>
      <c r="C12" s="6" t="s">
        <v>198</v>
      </c>
      <c r="D12" s="190"/>
      <c r="E12" s="190"/>
      <c r="F12" s="190"/>
    </row>
    <row r="13" spans="1:7" s="48" customFormat="1" ht="12" customHeight="1">
      <c r="A13" s="127"/>
      <c r="B13" s="128" t="s">
        <v>181</v>
      </c>
      <c r="C13" s="5" t="s">
        <v>199</v>
      </c>
      <c r="D13" s="190"/>
      <c r="E13" s="190"/>
      <c r="F13" s="190"/>
    </row>
    <row r="14" spans="1:7" s="48" customFormat="1" ht="12" customHeight="1">
      <c r="A14" s="130"/>
      <c r="B14" s="128" t="s">
        <v>157</v>
      </c>
      <c r="C14" s="6" t="s">
        <v>200</v>
      </c>
      <c r="D14" s="224"/>
      <c r="E14" s="224"/>
      <c r="F14" s="224"/>
    </row>
    <row r="15" spans="1:7" s="49" customFormat="1" ht="12" customHeight="1">
      <c r="A15" s="127"/>
      <c r="B15" s="128" t="s">
        <v>158</v>
      </c>
      <c r="C15" s="6" t="s">
        <v>33</v>
      </c>
      <c r="D15" s="190"/>
      <c r="E15" s="190"/>
      <c r="F15" s="190"/>
    </row>
    <row r="16" spans="1:7" s="49" customFormat="1" ht="12" customHeight="1" thickBot="1">
      <c r="A16" s="131"/>
      <c r="B16" s="132" t="s">
        <v>168</v>
      </c>
      <c r="C16" s="5" t="s">
        <v>245</v>
      </c>
      <c r="D16" s="191"/>
      <c r="E16" s="191"/>
      <c r="F16" s="191"/>
    </row>
    <row r="17" spans="1:6" s="48" customFormat="1" ht="12" customHeight="1" thickBot="1">
      <c r="A17" s="106" t="s">
        <v>62</v>
      </c>
      <c r="B17" s="125"/>
      <c r="C17" s="126" t="s">
        <v>34</v>
      </c>
      <c r="D17" s="192">
        <f>SUM(D18:D21)</f>
        <v>0</v>
      </c>
      <c r="E17" s="192"/>
      <c r="F17" s="192"/>
    </row>
    <row r="18" spans="1:6" s="49" customFormat="1" ht="12" customHeight="1">
      <c r="A18" s="127"/>
      <c r="B18" s="128" t="s">
        <v>159</v>
      </c>
      <c r="C18" s="7" t="s">
        <v>30</v>
      </c>
      <c r="D18" s="190"/>
      <c r="E18" s="190"/>
      <c r="F18" s="190"/>
    </row>
    <row r="19" spans="1:6" s="49" customFormat="1" ht="12" customHeight="1">
      <c r="A19" s="127"/>
      <c r="B19" s="128" t="s">
        <v>160</v>
      </c>
      <c r="C19" s="6" t="s">
        <v>31</v>
      </c>
      <c r="D19" s="190"/>
      <c r="E19" s="190"/>
      <c r="F19" s="190"/>
    </row>
    <row r="20" spans="1:6" s="49" customFormat="1" ht="12" customHeight="1">
      <c r="A20" s="127"/>
      <c r="B20" s="128" t="s">
        <v>161</v>
      </c>
      <c r="C20" s="6" t="s">
        <v>32</v>
      </c>
      <c r="D20" s="190"/>
      <c r="E20" s="190"/>
      <c r="F20" s="190"/>
    </row>
    <row r="21" spans="1:6" s="49" customFormat="1" ht="12" customHeight="1" thickBot="1">
      <c r="A21" s="127"/>
      <c r="B21" s="128" t="s">
        <v>162</v>
      </c>
      <c r="C21" s="6" t="s">
        <v>31</v>
      </c>
      <c r="D21" s="190"/>
      <c r="E21" s="190"/>
      <c r="F21" s="190"/>
    </row>
    <row r="22" spans="1:6" s="49" customFormat="1" ht="12" customHeight="1" thickBot="1">
      <c r="A22" s="111" t="s">
        <v>63</v>
      </c>
      <c r="B22" s="78"/>
      <c r="C22" s="78" t="s">
        <v>35</v>
      </c>
      <c r="D22" s="192">
        <f>+D23+D24</f>
        <v>0</v>
      </c>
      <c r="E22" s="192"/>
      <c r="F22" s="192"/>
    </row>
    <row r="23" spans="1:6" s="49" customFormat="1" ht="12" customHeight="1">
      <c r="A23" s="196"/>
      <c r="B23" s="251" t="s">
        <v>133</v>
      </c>
      <c r="C23" s="79" t="s">
        <v>284</v>
      </c>
      <c r="D23" s="257"/>
      <c r="E23" s="257"/>
      <c r="F23" s="257"/>
    </row>
    <row r="24" spans="1:6" s="49" customFormat="1" ht="12" customHeight="1" thickBot="1">
      <c r="A24" s="249"/>
      <c r="B24" s="250" t="s">
        <v>134</v>
      </c>
      <c r="C24" s="80" t="s">
        <v>287</v>
      </c>
      <c r="D24" s="258"/>
      <c r="E24" s="258"/>
      <c r="F24" s="258"/>
    </row>
    <row r="25" spans="1:6" s="49" customFormat="1" ht="12" customHeight="1" thickBot="1">
      <c r="A25" s="111" t="s">
        <v>64</v>
      </c>
      <c r="B25" s="78"/>
      <c r="C25" s="78" t="s">
        <v>275</v>
      </c>
      <c r="D25" s="193"/>
      <c r="E25" s="193"/>
      <c r="F25" s="193"/>
    </row>
    <row r="26" spans="1:6" s="48" customFormat="1" ht="12" customHeight="1" thickBot="1">
      <c r="A26" s="111" t="s">
        <v>65</v>
      </c>
      <c r="B26" s="125"/>
      <c r="C26" s="78" t="s">
        <v>36</v>
      </c>
      <c r="D26" s="193">
        <v>3287</v>
      </c>
      <c r="E26" s="193">
        <v>767</v>
      </c>
      <c r="F26" s="193">
        <v>767</v>
      </c>
    </row>
    <row r="27" spans="1:6" s="48" customFormat="1" ht="12" customHeight="1" thickBot="1">
      <c r="A27" s="106" t="s">
        <v>66</v>
      </c>
      <c r="B27" s="86"/>
      <c r="C27" s="78" t="s">
        <v>41</v>
      </c>
      <c r="D27" s="229">
        <f>+D8+D17+D22+D25+D26</f>
        <v>3287</v>
      </c>
      <c r="E27" s="229">
        <v>767</v>
      </c>
      <c r="F27" s="229">
        <v>767</v>
      </c>
    </row>
    <row r="28" spans="1:6" s="48" customFormat="1" ht="12" customHeight="1" thickBot="1">
      <c r="A28" s="246" t="s">
        <v>67</v>
      </c>
      <c r="B28" s="255"/>
      <c r="C28" s="248" t="s">
        <v>37</v>
      </c>
      <c r="D28" s="259">
        <f>+D29+D30</f>
        <v>0</v>
      </c>
      <c r="E28" s="259"/>
      <c r="F28" s="259"/>
    </row>
    <row r="29" spans="1:6" s="48" customFormat="1" ht="12" customHeight="1">
      <c r="A29" s="129"/>
      <c r="B29" s="84" t="s">
        <v>147</v>
      </c>
      <c r="C29" s="79" t="s">
        <v>341</v>
      </c>
      <c r="D29" s="257"/>
      <c r="E29" s="257"/>
      <c r="F29" s="257"/>
    </row>
    <row r="30" spans="1:6" s="49" customFormat="1" ht="12" customHeight="1" thickBot="1">
      <c r="A30" s="256"/>
      <c r="B30" s="85" t="s">
        <v>148</v>
      </c>
      <c r="C30" s="247" t="s">
        <v>38</v>
      </c>
      <c r="D30" s="45"/>
      <c r="E30" s="45"/>
      <c r="F30" s="45"/>
    </row>
    <row r="31" spans="1:6" s="49" customFormat="1" ht="12" customHeight="1" thickBot="1">
      <c r="A31" s="139" t="s">
        <v>68</v>
      </c>
      <c r="B31" s="244"/>
      <c r="C31" s="245" t="s">
        <v>39</v>
      </c>
      <c r="D31" s="227"/>
      <c r="E31" s="227"/>
      <c r="F31" s="227"/>
    </row>
    <row r="32" spans="1:6" s="49" customFormat="1" ht="15" customHeight="1" thickBot="1">
      <c r="A32" s="139" t="s">
        <v>69</v>
      </c>
      <c r="B32" s="140"/>
      <c r="C32" s="141" t="s">
        <v>40</v>
      </c>
      <c r="D32" s="233">
        <f>+D27+D28+D31</f>
        <v>3287</v>
      </c>
      <c r="E32" s="233">
        <v>767</v>
      </c>
      <c r="F32" s="233">
        <v>767</v>
      </c>
    </row>
    <row r="33" spans="1:6" s="49" customFormat="1" ht="15" customHeight="1">
      <c r="A33" s="142"/>
      <c r="B33" s="142"/>
      <c r="C33" s="143"/>
      <c r="D33" s="231"/>
      <c r="E33" s="231"/>
      <c r="F33" s="231"/>
    </row>
    <row r="34" spans="1:6" ht="13.5" thickBot="1">
      <c r="A34" s="144"/>
      <c r="B34" s="145"/>
      <c r="C34" s="145"/>
      <c r="D34" s="232"/>
      <c r="E34" s="232"/>
      <c r="F34" s="232"/>
    </row>
    <row r="35" spans="1:6" s="41" customFormat="1" ht="16.5" customHeight="1" thickBot="1">
      <c r="A35" s="146"/>
      <c r="B35" s="147"/>
      <c r="C35" s="148" t="s">
        <v>105</v>
      </c>
      <c r="D35" s="233"/>
      <c r="E35" s="233"/>
      <c r="F35" s="233"/>
    </row>
    <row r="36" spans="1:6" s="50" customFormat="1" ht="12" customHeight="1" thickBot="1">
      <c r="A36" s="111" t="s">
        <v>61</v>
      </c>
      <c r="B36" s="14"/>
      <c r="C36" s="78" t="s">
        <v>376</v>
      </c>
      <c r="D36" s="192">
        <f>SUM(D37:D42)</f>
        <v>3287</v>
      </c>
      <c r="E36" s="192">
        <v>767</v>
      </c>
      <c r="F36" s="192">
        <v>767</v>
      </c>
    </row>
    <row r="37" spans="1:6" ht="12" customHeight="1">
      <c r="A37" s="149"/>
      <c r="B37" s="83" t="s">
        <v>153</v>
      </c>
      <c r="C37" s="7" t="s">
        <v>92</v>
      </c>
      <c r="D37" s="42">
        <v>1871</v>
      </c>
      <c r="E37" s="42">
        <v>519</v>
      </c>
      <c r="F37" s="42">
        <v>519</v>
      </c>
    </row>
    <row r="38" spans="1:6" ht="12" customHeight="1">
      <c r="A38" s="150"/>
      <c r="B38" s="81" t="s">
        <v>154</v>
      </c>
      <c r="C38" s="6" t="s">
        <v>226</v>
      </c>
      <c r="D38" s="44">
        <v>455</v>
      </c>
      <c r="E38" s="44">
        <v>140</v>
      </c>
      <c r="F38" s="44">
        <v>140</v>
      </c>
    </row>
    <row r="39" spans="1:6" ht="12" customHeight="1">
      <c r="A39" s="150"/>
      <c r="B39" s="81" t="s">
        <v>155</v>
      </c>
      <c r="C39" s="6" t="s">
        <v>179</v>
      </c>
      <c r="D39" s="44">
        <v>913</v>
      </c>
      <c r="E39" s="44">
        <v>108</v>
      </c>
      <c r="F39" s="44">
        <v>108</v>
      </c>
    </row>
    <row r="40" spans="1:6" ht="12" customHeight="1">
      <c r="A40" s="150"/>
      <c r="B40" s="81" t="s">
        <v>156</v>
      </c>
      <c r="C40" s="6" t="s">
        <v>359</v>
      </c>
      <c r="D40" s="44">
        <v>48</v>
      </c>
      <c r="E40" s="44"/>
      <c r="F40" s="44"/>
    </row>
    <row r="41" spans="1:6" ht="12" customHeight="1">
      <c r="A41" s="150"/>
      <c r="B41" s="81" t="s">
        <v>181</v>
      </c>
      <c r="C41" s="6" t="s">
        <v>227</v>
      </c>
      <c r="D41" s="44"/>
      <c r="E41" s="44"/>
      <c r="F41" s="44"/>
    </row>
    <row r="42" spans="1:6" ht="12" customHeight="1" thickBot="1">
      <c r="A42" s="150"/>
      <c r="B42" s="81" t="s">
        <v>157</v>
      </c>
      <c r="C42" s="6" t="s">
        <v>228</v>
      </c>
      <c r="D42" s="44"/>
      <c r="E42" s="44"/>
      <c r="F42" s="44"/>
    </row>
    <row r="43" spans="1:6" ht="12" customHeight="1" thickBot="1">
      <c r="A43" s="111" t="s">
        <v>62</v>
      </c>
      <c r="B43" s="14"/>
      <c r="C43" s="78" t="s">
        <v>45</v>
      </c>
      <c r="D43" s="192">
        <f>SUM(D44:D47)</f>
        <v>0</v>
      </c>
      <c r="E43" s="192"/>
      <c r="F43" s="192"/>
    </row>
    <row r="44" spans="1:6" s="50" customFormat="1" ht="12" customHeight="1">
      <c r="A44" s="149"/>
      <c r="B44" s="83" t="s">
        <v>159</v>
      </c>
      <c r="C44" s="7" t="s">
        <v>312</v>
      </c>
      <c r="D44" s="42"/>
      <c r="E44" s="42"/>
      <c r="F44" s="42"/>
    </row>
    <row r="45" spans="1:6" ht="12" customHeight="1">
      <c r="A45" s="150"/>
      <c r="B45" s="81" t="s">
        <v>160</v>
      </c>
      <c r="C45" s="6" t="s">
        <v>230</v>
      </c>
      <c r="D45" s="44"/>
      <c r="E45" s="44"/>
      <c r="F45" s="44"/>
    </row>
    <row r="46" spans="1:6" ht="12" customHeight="1">
      <c r="A46" s="150"/>
      <c r="B46" s="81" t="s">
        <v>163</v>
      </c>
      <c r="C46" s="6" t="s">
        <v>106</v>
      </c>
      <c r="D46" s="44"/>
      <c r="E46" s="44"/>
      <c r="F46" s="44"/>
    </row>
    <row r="47" spans="1:6" ht="12" customHeight="1" thickBot="1">
      <c r="A47" s="150"/>
      <c r="B47" s="81" t="s">
        <v>174</v>
      </c>
      <c r="C47" s="6" t="s">
        <v>42</v>
      </c>
      <c r="D47" s="44"/>
      <c r="E47" s="44"/>
      <c r="F47" s="44"/>
    </row>
    <row r="48" spans="1:6" ht="12" customHeight="1" thickBot="1">
      <c r="A48" s="111" t="s">
        <v>63</v>
      </c>
      <c r="B48" s="14"/>
      <c r="C48" s="14" t="s">
        <v>43</v>
      </c>
      <c r="D48" s="193"/>
      <c r="E48" s="193"/>
      <c r="F48" s="193"/>
    </row>
    <row r="49" spans="1:6" s="49" customFormat="1" ht="12" customHeight="1" thickBot="1">
      <c r="A49" s="139" t="s">
        <v>64</v>
      </c>
      <c r="B49" s="244"/>
      <c r="C49" s="245" t="s">
        <v>46</v>
      </c>
      <c r="D49" s="227"/>
      <c r="E49" s="227"/>
      <c r="F49" s="227"/>
    </row>
    <row r="50" spans="1:6" ht="15" customHeight="1" thickBot="1">
      <c r="A50" s="111" t="s">
        <v>65</v>
      </c>
      <c r="B50" s="136"/>
      <c r="C50" s="152" t="s">
        <v>44</v>
      </c>
      <c r="D50" s="240">
        <f>+D36+D43+D48+D49</f>
        <v>3287</v>
      </c>
      <c r="E50" s="240">
        <v>767</v>
      </c>
      <c r="F50" s="240">
        <v>767</v>
      </c>
    </row>
    <row r="51" spans="1:6" ht="13.5" thickBot="1">
      <c r="D51" s="241"/>
      <c r="E51" s="241"/>
      <c r="F51" s="241"/>
    </row>
    <row r="52" spans="1:6" ht="15" customHeight="1" thickBot="1">
      <c r="A52" s="155" t="s">
        <v>251</v>
      </c>
      <c r="B52" s="156"/>
      <c r="C52" s="157"/>
      <c r="D52" s="77">
        <v>1</v>
      </c>
      <c r="E52" s="77">
        <v>1</v>
      </c>
      <c r="F52" s="77">
        <v>1</v>
      </c>
    </row>
    <row r="53" spans="1:6" ht="14.25" customHeight="1" thickBot="1">
      <c r="A53" s="155" t="s">
        <v>252</v>
      </c>
      <c r="B53" s="156"/>
      <c r="C53" s="157"/>
      <c r="D53" s="77">
        <v>0</v>
      </c>
      <c r="E53" s="77">
        <v>0</v>
      </c>
      <c r="F53" s="77">
        <v>0</v>
      </c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>
  <dimension ref="A1:G54"/>
  <sheetViews>
    <sheetView zoomScaleNormal="100" workbookViewId="0">
      <selection activeCell="C1" sqref="C1:G1"/>
    </sheetView>
  </sheetViews>
  <sheetFormatPr defaultRowHeight="12.75"/>
  <cols>
    <col min="1" max="1" width="7.33203125" style="2" customWidth="1"/>
    <col min="2" max="2" width="7.83203125" style="3" customWidth="1"/>
    <col min="3" max="3" width="63.5" style="3" customWidth="1"/>
    <col min="4" max="5" width="12.5" style="3" customWidth="1"/>
    <col min="6" max="6" width="11.5" style="3" customWidth="1"/>
    <col min="7" max="16384" width="9.33203125" style="3"/>
  </cols>
  <sheetData>
    <row r="1" spans="1:7" s="1" customFormat="1" ht="21" customHeight="1" thickBot="1">
      <c r="A1" s="113"/>
      <c r="B1" s="114"/>
      <c r="C1" s="115"/>
      <c r="D1" s="947"/>
      <c r="E1" s="948"/>
      <c r="F1" s="948"/>
      <c r="G1" s="947" t="s">
        <v>627</v>
      </c>
    </row>
    <row r="2" spans="1:7" s="46" customFormat="1" ht="32.25" customHeight="1">
      <c r="A2" s="856" t="s">
        <v>247</v>
      </c>
      <c r="B2" s="857"/>
      <c r="C2" s="433" t="s">
        <v>375</v>
      </c>
      <c r="D2" s="434"/>
      <c r="E2" s="434"/>
      <c r="F2" s="252" t="s">
        <v>109</v>
      </c>
    </row>
    <row r="3" spans="1:7" s="46" customFormat="1" ht="16.5" thickBot="1">
      <c r="A3" s="300" t="s">
        <v>246</v>
      </c>
      <c r="B3" s="367"/>
      <c r="C3" s="435" t="s">
        <v>381</v>
      </c>
      <c r="D3" s="436"/>
      <c r="E3" s="436"/>
      <c r="F3" s="254" t="s">
        <v>382</v>
      </c>
    </row>
    <row r="4" spans="1:7" s="47" customFormat="1" ht="15.95" customHeight="1" thickBot="1">
      <c r="A4" s="370"/>
      <c r="B4" s="370"/>
      <c r="C4" s="370"/>
      <c r="D4" s="311"/>
      <c r="E4" s="311"/>
      <c r="F4" s="119" t="s">
        <v>607</v>
      </c>
    </row>
    <row r="5" spans="1:7" ht="42" customHeight="1" thickBot="1">
      <c r="A5" s="860" t="s">
        <v>248</v>
      </c>
      <c r="B5" s="861"/>
      <c r="C5" s="465" t="s">
        <v>99</v>
      </c>
      <c r="D5" s="467" t="s">
        <v>100</v>
      </c>
      <c r="E5" s="371" t="s">
        <v>491</v>
      </c>
      <c r="F5" s="371" t="s">
        <v>492</v>
      </c>
    </row>
    <row r="6" spans="1:7" s="41" customFormat="1" ht="12.95" customHeight="1" thickBot="1">
      <c r="A6" s="106">
        <v>1</v>
      </c>
      <c r="B6" s="107">
        <v>2</v>
      </c>
      <c r="C6" s="323">
        <v>3</v>
      </c>
      <c r="D6" s="468">
        <v>4</v>
      </c>
      <c r="E6" s="593">
        <v>5</v>
      </c>
      <c r="F6" s="108">
        <v>6</v>
      </c>
    </row>
    <row r="7" spans="1:7" s="41" customFormat="1" ht="15.95" customHeight="1" thickBot="1">
      <c r="A7" s="122"/>
      <c r="B7" s="123"/>
      <c r="C7" s="123" t="s">
        <v>101</v>
      </c>
      <c r="D7" s="469"/>
      <c r="E7" s="124"/>
      <c r="F7" s="124"/>
    </row>
    <row r="8" spans="1:7" s="48" customFormat="1" ht="12" customHeight="1" thickBot="1">
      <c r="A8" s="106" t="s">
        <v>61</v>
      </c>
      <c r="B8" s="125"/>
      <c r="C8" s="324" t="s">
        <v>253</v>
      </c>
      <c r="D8" s="285">
        <f>SUM(D9:D16)</f>
        <v>0</v>
      </c>
      <c r="E8" s="229"/>
      <c r="F8" s="192"/>
    </row>
    <row r="9" spans="1:7" s="48" customFormat="1" ht="12" customHeight="1">
      <c r="A9" s="129"/>
      <c r="B9" s="128" t="s">
        <v>153</v>
      </c>
      <c r="C9" s="325" t="s">
        <v>195</v>
      </c>
      <c r="D9" s="470"/>
      <c r="E9" s="594"/>
      <c r="F9" s="223"/>
    </row>
    <row r="10" spans="1:7" s="48" customFormat="1" ht="12" customHeight="1">
      <c r="A10" s="127"/>
      <c r="B10" s="128" t="s">
        <v>154</v>
      </c>
      <c r="C10" s="326" t="s">
        <v>196</v>
      </c>
      <c r="D10" s="471"/>
      <c r="E10" s="236"/>
      <c r="F10" s="190"/>
    </row>
    <row r="11" spans="1:7" s="48" customFormat="1" ht="12" customHeight="1">
      <c r="A11" s="127"/>
      <c r="B11" s="128" t="s">
        <v>155</v>
      </c>
      <c r="C11" s="326" t="s">
        <v>197</v>
      </c>
      <c r="D11" s="471"/>
      <c r="E11" s="236"/>
      <c r="F11" s="190"/>
    </row>
    <row r="12" spans="1:7" s="48" customFormat="1" ht="12" customHeight="1">
      <c r="A12" s="127"/>
      <c r="B12" s="128" t="s">
        <v>156</v>
      </c>
      <c r="C12" s="326" t="s">
        <v>198</v>
      </c>
      <c r="D12" s="471"/>
      <c r="E12" s="236"/>
      <c r="F12" s="190"/>
    </row>
    <row r="13" spans="1:7" s="48" customFormat="1" ht="12" customHeight="1">
      <c r="A13" s="127"/>
      <c r="B13" s="128" t="s">
        <v>181</v>
      </c>
      <c r="C13" s="327" t="s">
        <v>199</v>
      </c>
      <c r="D13" s="471"/>
      <c r="E13" s="236"/>
      <c r="F13" s="190"/>
    </row>
    <row r="14" spans="1:7" s="48" customFormat="1" ht="12" customHeight="1">
      <c r="A14" s="130"/>
      <c r="B14" s="128" t="s">
        <v>157</v>
      </c>
      <c r="C14" s="326" t="s">
        <v>200</v>
      </c>
      <c r="D14" s="472"/>
      <c r="E14" s="582"/>
      <c r="F14" s="224"/>
    </row>
    <row r="15" spans="1:7" s="49" customFormat="1" ht="12" customHeight="1">
      <c r="A15" s="127"/>
      <c r="B15" s="128" t="s">
        <v>158</v>
      </c>
      <c r="C15" s="326" t="s">
        <v>33</v>
      </c>
      <c r="D15" s="471"/>
      <c r="E15" s="236"/>
      <c r="F15" s="190"/>
    </row>
    <row r="16" spans="1:7" s="49" customFormat="1" ht="12" customHeight="1" thickBot="1">
      <c r="A16" s="131"/>
      <c r="B16" s="132" t="s">
        <v>168</v>
      </c>
      <c r="C16" s="327" t="s">
        <v>245</v>
      </c>
      <c r="D16" s="473"/>
      <c r="E16" s="237"/>
      <c r="F16" s="191"/>
    </row>
    <row r="17" spans="1:6" s="48" customFormat="1" ht="12" customHeight="1" thickBot="1">
      <c r="A17" s="106" t="s">
        <v>62</v>
      </c>
      <c r="B17" s="125"/>
      <c r="C17" s="324" t="s">
        <v>34</v>
      </c>
      <c r="D17" s="285">
        <f>SUM(D18:D21)</f>
        <v>0</v>
      </c>
      <c r="E17" s="229"/>
      <c r="F17" s="192"/>
    </row>
    <row r="18" spans="1:6" s="49" customFormat="1" ht="12" customHeight="1">
      <c r="A18" s="127"/>
      <c r="B18" s="128" t="s">
        <v>159</v>
      </c>
      <c r="C18" s="328" t="s">
        <v>30</v>
      </c>
      <c r="D18" s="471"/>
      <c r="E18" s="236"/>
      <c r="F18" s="190"/>
    </row>
    <row r="19" spans="1:6" s="49" customFormat="1" ht="12" customHeight="1">
      <c r="A19" s="127"/>
      <c r="B19" s="128" t="s">
        <v>160</v>
      </c>
      <c r="C19" s="326" t="s">
        <v>31</v>
      </c>
      <c r="D19" s="471"/>
      <c r="E19" s="236"/>
      <c r="F19" s="190"/>
    </row>
    <row r="20" spans="1:6" s="49" customFormat="1" ht="12" customHeight="1">
      <c r="A20" s="127"/>
      <c r="B20" s="128" t="s">
        <v>161</v>
      </c>
      <c r="C20" s="326" t="s">
        <v>32</v>
      </c>
      <c r="D20" s="471"/>
      <c r="E20" s="236"/>
      <c r="F20" s="190"/>
    </row>
    <row r="21" spans="1:6" s="49" customFormat="1" ht="12" customHeight="1" thickBot="1">
      <c r="A21" s="127"/>
      <c r="B21" s="128" t="s">
        <v>162</v>
      </c>
      <c r="C21" s="326" t="s">
        <v>31</v>
      </c>
      <c r="D21" s="471"/>
      <c r="E21" s="236"/>
      <c r="F21" s="190"/>
    </row>
    <row r="22" spans="1:6" s="49" customFormat="1" ht="12" customHeight="1" thickBot="1">
      <c r="A22" s="111" t="s">
        <v>63</v>
      </c>
      <c r="B22" s="78"/>
      <c r="C22" s="329" t="s">
        <v>35</v>
      </c>
      <c r="D22" s="285">
        <f>+D23+D24</f>
        <v>0</v>
      </c>
      <c r="E22" s="229"/>
      <c r="F22" s="192"/>
    </row>
    <row r="23" spans="1:6" s="48" customFormat="1" ht="12" customHeight="1">
      <c r="A23" s="196"/>
      <c r="B23" s="251" t="s">
        <v>133</v>
      </c>
      <c r="C23" s="330" t="s">
        <v>284</v>
      </c>
      <c r="D23" s="474"/>
      <c r="E23" s="595"/>
      <c r="F23" s="257"/>
    </row>
    <row r="24" spans="1:6" s="48" customFormat="1" ht="12" customHeight="1" thickBot="1">
      <c r="A24" s="249"/>
      <c r="B24" s="250" t="s">
        <v>134</v>
      </c>
      <c r="C24" s="331" t="s">
        <v>287</v>
      </c>
      <c r="D24" s="475"/>
      <c r="E24" s="596"/>
      <c r="F24" s="258"/>
    </row>
    <row r="25" spans="1:6" s="48" customFormat="1" ht="12" customHeight="1" thickBot="1">
      <c r="A25" s="111" t="s">
        <v>64</v>
      </c>
      <c r="B25" s="78"/>
      <c r="C25" s="329" t="s">
        <v>275</v>
      </c>
      <c r="D25" s="458"/>
      <c r="E25" s="227"/>
      <c r="F25" s="193"/>
    </row>
    <row r="26" spans="1:6" s="48" customFormat="1" ht="12" customHeight="1" thickBot="1">
      <c r="A26" s="111" t="s">
        <v>65</v>
      </c>
      <c r="B26" s="125"/>
      <c r="C26" s="329" t="s">
        <v>36</v>
      </c>
      <c r="D26" s="458">
        <v>906</v>
      </c>
      <c r="E26" s="227">
        <v>174</v>
      </c>
      <c r="F26" s="193">
        <v>174</v>
      </c>
    </row>
    <row r="27" spans="1:6" s="49" customFormat="1" ht="12" customHeight="1" thickBot="1">
      <c r="A27" s="106" t="s">
        <v>66</v>
      </c>
      <c r="B27" s="86"/>
      <c r="C27" s="329" t="s">
        <v>41</v>
      </c>
      <c r="D27" s="285">
        <f>+D8+D17+D22+D25+D26</f>
        <v>906</v>
      </c>
      <c r="E27" s="229">
        <v>174</v>
      </c>
      <c r="F27" s="229">
        <v>174</v>
      </c>
    </row>
    <row r="28" spans="1:6" s="49" customFormat="1" ht="15" customHeight="1" thickBot="1">
      <c r="A28" s="246" t="s">
        <v>67</v>
      </c>
      <c r="B28" s="255"/>
      <c r="C28" s="348" t="s">
        <v>37</v>
      </c>
      <c r="D28" s="476">
        <f>+D29+D30</f>
        <v>0</v>
      </c>
      <c r="E28" s="259"/>
      <c r="F28" s="259"/>
    </row>
    <row r="29" spans="1:6" s="49" customFormat="1" ht="15" customHeight="1">
      <c r="A29" s="129"/>
      <c r="B29" s="84" t="s">
        <v>147</v>
      </c>
      <c r="C29" s="330" t="s">
        <v>341</v>
      </c>
      <c r="D29" s="474"/>
      <c r="E29" s="595"/>
      <c r="F29" s="257"/>
    </row>
    <row r="30" spans="1:6" ht="15.75" thickBot="1">
      <c r="A30" s="256"/>
      <c r="B30" s="85" t="s">
        <v>148</v>
      </c>
      <c r="C30" s="334" t="s">
        <v>38</v>
      </c>
      <c r="D30" s="477"/>
      <c r="E30" s="597"/>
      <c r="F30" s="45"/>
    </row>
    <row r="31" spans="1:6" s="41" customFormat="1" ht="16.5" customHeight="1" thickBot="1">
      <c r="A31" s="139" t="s">
        <v>68</v>
      </c>
      <c r="B31" s="244"/>
      <c r="C31" s="332" t="s">
        <v>39</v>
      </c>
      <c r="D31" s="458"/>
      <c r="E31" s="227"/>
      <c r="F31" s="227"/>
    </row>
    <row r="32" spans="1:6" s="50" customFormat="1" ht="12" customHeight="1" thickBot="1">
      <c r="A32" s="139" t="s">
        <v>69</v>
      </c>
      <c r="B32" s="140"/>
      <c r="C32" s="466" t="s">
        <v>40</v>
      </c>
      <c r="D32" s="478">
        <f>+D27+D28+D31</f>
        <v>906</v>
      </c>
      <c r="E32" s="233">
        <v>174</v>
      </c>
      <c r="F32" s="233">
        <v>174</v>
      </c>
    </row>
    <row r="33" spans="1:6" s="50" customFormat="1" ht="12" customHeight="1">
      <c r="A33" s="274"/>
      <c r="B33" s="275"/>
      <c r="C33" s="276"/>
      <c r="D33" s="231"/>
      <c r="E33" s="231"/>
      <c r="F33" s="231"/>
    </row>
    <row r="34" spans="1:6" s="50" customFormat="1" ht="12" customHeight="1">
      <c r="A34" s="274"/>
      <c r="B34" s="275"/>
      <c r="C34" s="276"/>
      <c r="D34" s="231"/>
      <c r="E34" s="231"/>
      <c r="F34" s="232"/>
    </row>
    <row r="35" spans="1:6" ht="12" customHeight="1" thickBot="1">
      <c r="A35" s="144"/>
      <c r="B35" s="145"/>
      <c r="C35" s="145"/>
      <c r="D35" s="232"/>
      <c r="E35" s="232"/>
      <c r="F35" s="231"/>
    </row>
    <row r="36" spans="1:6" ht="12" customHeight="1" thickBot="1">
      <c r="A36" s="362"/>
      <c r="B36" s="147"/>
      <c r="C36" s="148" t="s">
        <v>105</v>
      </c>
      <c r="D36" s="478"/>
      <c r="E36" s="478"/>
      <c r="F36" s="285"/>
    </row>
    <row r="37" spans="1:6" ht="12" customHeight="1" thickBot="1">
      <c r="A37" s="111" t="s">
        <v>61</v>
      </c>
      <c r="B37" s="14"/>
      <c r="C37" s="329" t="s">
        <v>376</v>
      </c>
      <c r="D37" s="285">
        <f>SUM(D38:D43)</f>
        <v>906</v>
      </c>
      <c r="E37" s="285">
        <v>174</v>
      </c>
      <c r="F37" s="458">
        <v>174</v>
      </c>
    </row>
    <row r="38" spans="1:6" ht="12" customHeight="1">
      <c r="A38" s="149"/>
      <c r="B38" s="83" t="s">
        <v>153</v>
      </c>
      <c r="C38" s="328" t="s">
        <v>92</v>
      </c>
      <c r="D38" s="454"/>
      <c r="E38" s="454"/>
      <c r="F38" s="454"/>
    </row>
    <row r="39" spans="1:6" ht="12" customHeight="1">
      <c r="A39" s="150"/>
      <c r="B39" s="81" t="s">
        <v>154</v>
      </c>
      <c r="C39" s="326" t="s">
        <v>226</v>
      </c>
      <c r="D39" s="455"/>
      <c r="E39" s="455"/>
      <c r="F39" s="455"/>
    </row>
    <row r="40" spans="1:6" ht="12" customHeight="1">
      <c r="A40" s="150"/>
      <c r="B40" s="81" t="s">
        <v>155</v>
      </c>
      <c r="C40" s="326" t="s">
        <v>179</v>
      </c>
      <c r="D40" s="455"/>
      <c r="E40" s="455"/>
      <c r="F40" s="455"/>
    </row>
    <row r="41" spans="1:6" ht="12" customHeight="1">
      <c r="A41" s="150"/>
      <c r="B41" s="81" t="s">
        <v>156</v>
      </c>
      <c r="C41" s="326" t="s">
        <v>359</v>
      </c>
      <c r="D41" s="455"/>
      <c r="E41" s="455"/>
      <c r="F41" s="455"/>
    </row>
    <row r="42" spans="1:6" s="50" customFormat="1" ht="12" customHeight="1">
      <c r="A42" s="150"/>
      <c r="B42" s="81" t="s">
        <v>167</v>
      </c>
      <c r="C42" s="326" t="s">
        <v>227</v>
      </c>
      <c r="D42" s="455">
        <v>906</v>
      </c>
      <c r="E42" s="455">
        <v>174</v>
      </c>
      <c r="F42" s="455">
        <v>174</v>
      </c>
    </row>
    <row r="43" spans="1:6" ht="12" customHeight="1" thickBot="1">
      <c r="A43" s="151"/>
      <c r="B43" s="87" t="s">
        <v>157</v>
      </c>
      <c r="C43" s="479" t="s">
        <v>228</v>
      </c>
      <c r="D43" s="481"/>
      <c r="E43" s="481"/>
      <c r="F43" s="456"/>
    </row>
    <row r="44" spans="1:6" ht="12" customHeight="1" thickBot="1">
      <c r="A44" s="111" t="s">
        <v>62</v>
      </c>
      <c r="B44" s="14"/>
      <c r="C44" s="329" t="s">
        <v>45</v>
      </c>
      <c r="D44" s="285">
        <f>SUM(D45:D48)</f>
        <v>0</v>
      </c>
      <c r="E44" s="285"/>
      <c r="F44" s="453"/>
    </row>
    <row r="45" spans="1:6" ht="12" customHeight="1">
      <c r="A45" s="149"/>
      <c r="B45" s="83" t="s">
        <v>159</v>
      </c>
      <c r="C45" s="328" t="s">
        <v>312</v>
      </c>
      <c r="D45" s="454"/>
      <c r="E45" s="454"/>
      <c r="F45" s="454"/>
    </row>
    <row r="46" spans="1:6" ht="12" customHeight="1">
      <c r="A46" s="150"/>
      <c r="B46" s="81" t="s">
        <v>160</v>
      </c>
      <c r="C46" s="326" t="s">
        <v>230</v>
      </c>
      <c r="D46" s="455"/>
      <c r="E46" s="455"/>
      <c r="F46" s="455"/>
    </row>
    <row r="47" spans="1:6" ht="15" customHeight="1">
      <c r="A47" s="150"/>
      <c r="B47" s="81" t="s">
        <v>163</v>
      </c>
      <c r="C47" s="326" t="s">
        <v>106</v>
      </c>
      <c r="D47" s="455"/>
      <c r="E47" s="455"/>
      <c r="F47" s="455"/>
    </row>
    <row r="48" spans="1:6" ht="13.5" thickBot="1">
      <c r="A48" s="151"/>
      <c r="B48" s="87" t="s">
        <v>174</v>
      </c>
      <c r="C48" s="479" t="s">
        <v>42</v>
      </c>
      <c r="D48" s="481"/>
      <c r="E48" s="481"/>
      <c r="F48" s="457"/>
    </row>
    <row r="49" spans="1:6" ht="15" customHeight="1" thickBot="1">
      <c r="A49" s="111" t="s">
        <v>63</v>
      </c>
      <c r="B49" s="14"/>
      <c r="C49" s="335" t="s">
        <v>43</v>
      </c>
      <c r="D49" s="458"/>
      <c r="E49" s="458"/>
      <c r="F49" s="458"/>
    </row>
    <row r="50" spans="1:6" ht="14.25" customHeight="1" thickBot="1">
      <c r="A50" s="443" t="s">
        <v>64</v>
      </c>
      <c r="B50" s="444"/>
      <c r="C50" s="480" t="s">
        <v>46</v>
      </c>
      <c r="D50" s="482"/>
      <c r="E50" s="482"/>
      <c r="F50" s="459"/>
    </row>
    <row r="51" spans="1:6" ht="13.5" thickBot="1">
      <c r="A51" s="111" t="s">
        <v>65</v>
      </c>
      <c r="B51" s="136"/>
      <c r="C51" s="336" t="s">
        <v>44</v>
      </c>
      <c r="D51" s="478">
        <f>+D37+D44+D49+D50</f>
        <v>906</v>
      </c>
      <c r="E51" s="478">
        <v>174</v>
      </c>
      <c r="F51" s="545">
        <v>174</v>
      </c>
    </row>
    <row r="52" spans="1:6" ht="13.5" thickBot="1">
      <c r="A52" s="451"/>
      <c r="B52" s="452"/>
      <c r="C52" s="452"/>
      <c r="D52" s="483"/>
      <c r="E52" s="483"/>
      <c r="F52" s="461"/>
    </row>
    <row r="53" spans="1:6" ht="13.5" thickBot="1">
      <c r="A53" s="155" t="s">
        <v>251</v>
      </c>
      <c r="B53" s="156"/>
      <c r="C53" s="337"/>
      <c r="D53" s="462"/>
      <c r="E53" s="462"/>
      <c r="F53" s="462"/>
    </row>
    <row r="54" spans="1:6" ht="13.5" thickBot="1">
      <c r="A54" s="449" t="s">
        <v>252</v>
      </c>
      <c r="B54" s="450"/>
      <c r="C54" s="337"/>
      <c r="D54" s="462"/>
      <c r="E54" s="462"/>
      <c r="F54" s="463"/>
    </row>
  </sheetData>
  <sheetProtection formatCells="0"/>
  <mergeCells count="2">
    <mergeCell ref="A2:B2"/>
    <mergeCell ref="A5:B5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>
  <dimension ref="A1:G54"/>
  <sheetViews>
    <sheetView zoomScaleNormal="100" workbookViewId="0">
      <selection activeCell="C1" sqref="C1:G1"/>
    </sheetView>
  </sheetViews>
  <sheetFormatPr defaultRowHeight="12.75"/>
  <cols>
    <col min="1" max="1" width="4.83203125" style="2" customWidth="1"/>
    <col min="2" max="2" width="7.6640625" style="3" customWidth="1"/>
    <col min="3" max="3" width="58.83203125" style="3" customWidth="1"/>
    <col min="4" max="5" width="12.6640625" style="3" customWidth="1"/>
    <col min="6" max="6" width="13.6640625" style="3" customWidth="1"/>
    <col min="7" max="16384" width="9.33203125" style="3"/>
  </cols>
  <sheetData>
    <row r="1" spans="1:7" s="1" customFormat="1" ht="21" customHeight="1" thickBot="1">
      <c r="A1" s="113"/>
      <c r="B1" s="114"/>
      <c r="C1" s="115"/>
      <c r="D1" s="947"/>
      <c r="E1" s="948"/>
      <c r="F1" s="948"/>
      <c r="G1" s="947" t="s">
        <v>628</v>
      </c>
    </row>
    <row r="2" spans="1:7" s="46" customFormat="1" ht="36" customHeight="1">
      <c r="A2" s="856" t="s">
        <v>247</v>
      </c>
      <c r="B2" s="857"/>
      <c r="C2" s="433" t="s">
        <v>375</v>
      </c>
      <c r="D2" s="434"/>
      <c r="E2" s="434"/>
      <c r="F2" s="252" t="s">
        <v>109</v>
      </c>
    </row>
    <row r="3" spans="1:7" s="46" customFormat="1" ht="16.5" thickBot="1">
      <c r="A3" s="300" t="s">
        <v>246</v>
      </c>
      <c r="B3" s="367"/>
      <c r="C3" s="435" t="s">
        <v>383</v>
      </c>
      <c r="D3" s="436"/>
      <c r="E3" s="436"/>
      <c r="F3" s="254" t="s">
        <v>384</v>
      </c>
    </row>
    <row r="4" spans="1:7" s="47" customFormat="1" ht="15.95" customHeight="1" thickBot="1">
      <c r="A4" s="370"/>
      <c r="B4" s="370"/>
      <c r="C4" s="370"/>
      <c r="D4" s="311"/>
      <c r="E4" s="311"/>
      <c r="F4" s="119" t="s">
        <v>607</v>
      </c>
    </row>
    <row r="5" spans="1:7" ht="43.5" customHeight="1" thickBot="1">
      <c r="A5" s="860" t="s">
        <v>248</v>
      </c>
      <c r="B5" s="861"/>
      <c r="C5" s="363" t="s">
        <v>99</v>
      </c>
      <c r="D5" s="371" t="s">
        <v>100</v>
      </c>
      <c r="E5" s="371" t="s">
        <v>491</v>
      </c>
      <c r="F5" s="371" t="s">
        <v>492</v>
      </c>
    </row>
    <row r="6" spans="1:7" s="41" customFormat="1" ht="12.95" customHeight="1" thickBot="1">
      <c r="A6" s="106">
        <v>1</v>
      </c>
      <c r="B6" s="107">
        <v>2</v>
      </c>
      <c r="C6" s="107">
        <v>3</v>
      </c>
      <c r="D6" s="108">
        <v>4</v>
      </c>
      <c r="E6" s="108">
        <v>5</v>
      </c>
      <c r="F6" s="108">
        <v>6</v>
      </c>
    </row>
    <row r="7" spans="1:7" s="41" customFormat="1" ht="15.95" customHeight="1" thickBot="1">
      <c r="A7" s="122"/>
      <c r="B7" s="123"/>
      <c r="C7" s="123" t="s">
        <v>101</v>
      </c>
      <c r="D7" s="124"/>
      <c r="E7" s="124"/>
      <c r="F7" s="124"/>
    </row>
    <row r="8" spans="1:7" s="48" customFormat="1" ht="12" customHeight="1" thickBot="1">
      <c r="A8" s="106" t="s">
        <v>61</v>
      </c>
      <c r="B8" s="125"/>
      <c r="C8" s="126" t="s">
        <v>253</v>
      </c>
      <c r="D8" s="192">
        <f>SUM(D9:D16)</f>
        <v>0</v>
      </c>
      <c r="E8" s="192"/>
      <c r="F8" s="192"/>
    </row>
    <row r="9" spans="1:7" s="48" customFormat="1" ht="12" customHeight="1">
      <c r="A9" s="129"/>
      <c r="B9" s="128" t="s">
        <v>153</v>
      </c>
      <c r="C9" s="8" t="s">
        <v>195</v>
      </c>
      <c r="D9" s="223"/>
      <c r="E9" s="223"/>
      <c r="F9" s="223"/>
    </row>
    <row r="10" spans="1:7" s="48" customFormat="1" ht="12" customHeight="1">
      <c r="A10" s="127"/>
      <c r="B10" s="128" t="s">
        <v>154</v>
      </c>
      <c r="C10" s="6" t="s">
        <v>196</v>
      </c>
      <c r="D10" s="190"/>
      <c r="E10" s="190"/>
      <c r="F10" s="190"/>
    </row>
    <row r="11" spans="1:7" s="48" customFormat="1" ht="12" customHeight="1">
      <c r="A11" s="127"/>
      <c r="B11" s="128" t="s">
        <v>155</v>
      </c>
      <c r="C11" s="6" t="s">
        <v>197</v>
      </c>
      <c r="D11" s="190"/>
      <c r="E11" s="190"/>
      <c r="F11" s="190"/>
    </row>
    <row r="12" spans="1:7" s="48" customFormat="1" ht="12" customHeight="1">
      <c r="A12" s="127"/>
      <c r="B12" s="128" t="s">
        <v>156</v>
      </c>
      <c r="C12" s="6" t="s">
        <v>198</v>
      </c>
      <c r="D12" s="190"/>
      <c r="E12" s="190"/>
      <c r="F12" s="190"/>
    </row>
    <row r="13" spans="1:7" s="48" customFormat="1" ht="12" customHeight="1">
      <c r="A13" s="127"/>
      <c r="B13" s="128" t="s">
        <v>181</v>
      </c>
      <c r="C13" s="5" t="s">
        <v>199</v>
      </c>
      <c r="D13" s="190"/>
      <c r="E13" s="190"/>
      <c r="F13" s="190"/>
    </row>
    <row r="14" spans="1:7" s="48" customFormat="1" ht="12" customHeight="1">
      <c r="A14" s="130"/>
      <c r="B14" s="128" t="s">
        <v>157</v>
      </c>
      <c r="C14" s="6" t="s">
        <v>200</v>
      </c>
      <c r="D14" s="224"/>
      <c r="E14" s="224"/>
      <c r="F14" s="224"/>
    </row>
    <row r="15" spans="1:7" s="49" customFormat="1" ht="12" customHeight="1">
      <c r="A15" s="127"/>
      <c r="B15" s="128" t="s">
        <v>158</v>
      </c>
      <c r="C15" s="6" t="s">
        <v>33</v>
      </c>
      <c r="D15" s="190"/>
      <c r="E15" s="190"/>
      <c r="F15" s="190"/>
    </row>
    <row r="16" spans="1:7" s="49" customFormat="1" ht="12" customHeight="1" thickBot="1">
      <c r="A16" s="131"/>
      <c r="B16" s="132" t="s">
        <v>168</v>
      </c>
      <c r="C16" s="5" t="s">
        <v>245</v>
      </c>
      <c r="D16" s="191"/>
      <c r="E16" s="191"/>
      <c r="F16" s="191"/>
    </row>
    <row r="17" spans="1:6" s="48" customFormat="1" ht="12" customHeight="1" thickBot="1">
      <c r="A17" s="106" t="s">
        <v>62</v>
      </c>
      <c r="B17" s="125"/>
      <c r="C17" s="126" t="s">
        <v>34</v>
      </c>
      <c r="D17" s="192">
        <f>SUM(D18:D21)</f>
        <v>0</v>
      </c>
      <c r="E17" s="192"/>
      <c r="F17" s="192"/>
    </row>
    <row r="18" spans="1:6" s="49" customFormat="1" ht="12" customHeight="1">
      <c r="A18" s="127"/>
      <c r="B18" s="128" t="s">
        <v>159</v>
      </c>
      <c r="C18" s="7" t="s">
        <v>30</v>
      </c>
      <c r="D18" s="190"/>
      <c r="E18" s="190"/>
      <c r="F18" s="190"/>
    </row>
    <row r="19" spans="1:6" s="49" customFormat="1" ht="12" customHeight="1">
      <c r="A19" s="127"/>
      <c r="B19" s="128" t="s">
        <v>160</v>
      </c>
      <c r="C19" s="6" t="s">
        <v>31</v>
      </c>
      <c r="D19" s="190"/>
      <c r="E19" s="190"/>
      <c r="F19" s="190"/>
    </row>
    <row r="20" spans="1:6" s="49" customFormat="1" ht="12" customHeight="1">
      <c r="A20" s="127"/>
      <c r="B20" s="128" t="s">
        <v>161</v>
      </c>
      <c r="C20" s="6" t="s">
        <v>32</v>
      </c>
      <c r="D20" s="190"/>
      <c r="E20" s="190"/>
      <c r="F20" s="190"/>
    </row>
    <row r="21" spans="1:6" s="49" customFormat="1" ht="12" customHeight="1" thickBot="1">
      <c r="A21" s="127"/>
      <c r="B21" s="128" t="s">
        <v>162</v>
      </c>
      <c r="C21" s="6" t="s">
        <v>31</v>
      </c>
      <c r="D21" s="190"/>
      <c r="E21" s="190"/>
      <c r="F21" s="190"/>
    </row>
    <row r="22" spans="1:6" s="49" customFormat="1" ht="12" customHeight="1" thickBot="1">
      <c r="A22" s="111" t="s">
        <v>63</v>
      </c>
      <c r="B22" s="78"/>
      <c r="C22" s="78" t="s">
        <v>35</v>
      </c>
      <c r="D22" s="192">
        <f>+D23+D24</f>
        <v>0</v>
      </c>
      <c r="E22" s="192"/>
      <c r="F22" s="192"/>
    </row>
    <row r="23" spans="1:6" s="48" customFormat="1" ht="12" customHeight="1">
      <c r="A23" s="196"/>
      <c r="B23" s="251" t="s">
        <v>133</v>
      </c>
      <c r="C23" s="79" t="s">
        <v>284</v>
      </c>
      <c r="D23" s="257"/>
      <c r="E23" s="257"/>
      <c r="F23" s="257"/>
    </row>
    <row r="24" spans="1:6" s="48" customFormat="1" ht="12" customHeight="1" thickBot="1">
      <c r="A24" s="249"/>
      <c r="B24" s="250" t="s">
        <v>134</v>
      </c>
      <c r="C24" s="80" t="s">
        <v>287</v>
      </c>
      <c r="D24" s="258"/>
      <c r="E24" s="258"/>
      <c r="F24" s="258"/>
    </row>
    <row r="25" spans="1:6" s="48" customFormat="1" ht="12" customHeight="1" thickBot="1">
      <c r="A25" s="111" t="s">
        <v>64</v>
      </c>
      <c r="B25" s="78"/>
      <c r="C25" s="78" t="s">
        <v>275</v>
      </c>
      <c r="D25" s="193"/>
      <c r="E25" s="193"/>
      <c r="F25" s="193"/>
    </row>
    <row r="26" spans="1:6" s="48" customFormat="1" ht="12" customHeight="1" thickBot="1">
      <c r="A26" s="111" t="s">
        <v>65</v>
      </c>
      <c r="B26" s="125"/>
      <c r="C26" s="78" t="s">
        <v>36</v>
      </c>
      <c r="D26" s="193">
        <v>27</v>
      </c>
      <c r="E26" s="193">
        <v>27</v>
      </c>
      <c r="F26" s="193">
        <v>27</v>
      </c>
    </row>
    <row r="27" spans="1:6" s="49" customFormat="1" ht="12" customHeight="1" thickBot="1">
      <c r="A27" s="106" t="s">
        <v>66</v>
      </c>
      <c r="B27" s="86"/>
      <c r="C27" s="78" t="s">
        <v>41</v>
      </c>
      <c r="D27" s="229">
        <f>+D8+D17+D22+D25+D26</f>
        <v>27</v>
      </c>
      <c r="E27" s="229">
        <v>27</v>
      </c>
      <c r="F27" s="229">
        <v>27</v>
      </c>
    </row>
    <row r="28" spans="1:6" s="49" customFormat="1" ht="15" customHeight="1" thickBot="1">
      <c r="A28" s="246" t="s">
        <v>67</v>
      </c>
      <c r="B28" s="255"/>
      <c r="C28" s="248" t="s">
        <v>37</v>
      </c>
      <c r="D28" s="259">
        <f>+D29+D30</f>
        <v>0</v>
      </c>
      <c r="E28" s="259"/>
      <c r="F28" s="259"/>
    </row>
    <row r="29" spans="1:6" s="49" customFormat="1" ht="15" customHeight="1">
      <c r="A29" s="129"/>
      <c r="B29" s="84" t="s">
        <v>147</v>
      </c>
      <c r="C29" s="79" t="s">
        <v>341</v>
      </c>
      <c r="D29" s="257"/>
      <c r="E29" s="257"/>
      <c r="F29" s="257"/>
    </row>
    <row r="30" spans="1:6" ht="15.75" thickBot="1">
      <c r="A30" s="256"/>
      <c r="B30" s="85" t="s">
        <v>148</v>
      </c>
      <c r="C30" s="247" t="s">
        <v>38</v>
      </c>
      <c r="D30" s="45"/>
      <c r="E30" s="45"/>
      <c r="F30" s="45"/>
    </row>
    <row r="31" spans="1:6" s="41" customFormat="1" ht="16.5" customHeight="1" thickBot="1">
      <c r="A31" s="139" t="s">
        <v>68</v>
      </c>
      <c r="B31" s="244"/>
      <c r="C31" s="245" t="s">
        <v>39</v>
      </c>
      <c r="D31" s="227"/>
      <c r="E31" s="227"/>
      <c r="F31" s="227"/>
    </row>
    <row r="32" spans="1:6" s="41" customFormat="1" ht="16.5" customHeight="1" thickBot="1">
      <c r="A32" s="139" t="s">
        <v>69</v>
      </c>
      <c r="B32" s="140"/>
      <c r="C32" s="141" t="s">
        <v>40</v>
      </c>
      <c r="D32" s="233">
        <f>+D27+D28+D31</f>
        <v>27</v>
      </c>
      <c r="E32" s="233">
        <v>27</v>
      </c>
      <c r="F32" s="233">
        <v>27</v>
      </c>
    </row>
    <row r="33" spans="1:6" s="50" customFormat="1" ht="12" customHeight="1">
      <c r="A33" s="142"/>
      <c r="B33" s="142"/>
      <c r="C33" s="143"/>
      <c r="D33" s="231"/>
      <c r="E33" s="231"/>
      <c r="F33" s="231"/>
    </row>
    <row r="34" spans="1:6" ht="12" customHeight="1" thickBot="1">
      <c r="A34" s="144"/>
      <c r="B34" s="145"/>
      <c r="C34" s="145"/>
      <c r="D34" s="232"/>
      <c r="E34" s="232"/>
      <c r="F34" s="232"/>
    </row>
    <row r="35" spans="1:6" ht="12" customHeight="1" thickBot="1">
      <c r="A35" s="362"/>
      <c r="B35" s="147"/>
      <c r="C35" s="148" t="s">
        <v>105</v>
      </c>
      <c r="D35" s="478"/>
      <c r="E35" s="478"/>
      <c r="F35" s="437"/>
    </row>
    <row r="36" spans="1:6" ht="12" customHeight="1" thickBot="1">
      <c r="A36" s="111" t="s">
        <v>61</v>
      </c>
      <c r="B36" s="14"/>
      <c r="C36" s="329" t="s">
        <v>376</v>
      </c>
      <c r="D36" s="285">
        <f>SUM(D37:D42)</f>
        <v>27</v>
      </c>
      <c r="E36" s="285">
        <v>27</v>
      </c>
      <c r="F36" s="292">
        <v>27</v>
      </c>
    </row>
    <row r="37" spans="1:6" ht="12" customHeight="1">
      <c r="A37" s="149"/>
      <c r="B37" s="83" t="s">
        <v>153</v>
      </c>
      <c r="C37" s="328" t="s">
        <v>92</v>
      </c>
      <c r="D37" s="454"/>
      <c r="E37" s="454"/>
      <c r="F37" s="488"/>
    </row>
    <row r="38" spans="1:6" ht="12" customHeight="1">
      <c r="A38" s="150"/>
      <c r="B38" s="81" t="s">
        <v>154</v>
      </c>
      <c r="C38" s="326" t="s">
        <v>226</v>
      </c>
      <c r="D38" s="455"/>
      <c r="E38" s="455"/>
      <c r="F38" s="288"/>
    </row>
    <row r="39" spans="1:6" ht="12" customHeight="1">
      <c r="A39" s="150"/>
      <c r="B39" s="81" t="s">
        <v>155</v>
      </c>
      <c r="C39" s="326" t="s">
        <v>179</v>
      </c>
      <c r="D39" s="455"/>
      <c r="E39" s="455"/>
      <c r="F39" s="288"/>
    </row>
    <row r="40" spans="1:6" ht="12" customHeight="1">
      <c r="A40" s="150"/>
      <c r="B40" s="81" t="s">
        <v>156</v>
      </c>
      <c r="C40" s="326" t="s">
        <v>359</v>
      </c>
      <c r="D40" s="455"/>
      <c r="E40" s="455"/>
      <c r="F40" s="288"/>
    </row>
    <row r="41" spans="1:6" s="50" customFormat="1" ht="12" customHeight="1">
      <c r="A41" s="150"/>
      <c r="B41" s="81" t="s">
        <v>167</v>
      </c>
      <c r="C41" s="326" t="s">
        <v>227</v>
      </c>
      <c r="D41" s="455">
        <v>27</v>
      </c>
      <c r="E41" s="455">
        <v>27</v>
      </c>
      <c r="F41" s="288">
        <v>27</v>
      </c>
    </row>
    <row r="42" spans="1:6" ht="12" customHeight="1" thickBot="1">
      <c r="A42" s="151"/>
      <c r="B42" s="87" t="s">
        <v>391</v>
      </c>
      <c r="C42" s="479" t="s">
        <v>228</v>
      </c>
      <c r="D42" s="481"/>
      <c r="E42" s="481"/>
      <c r="F42" s="489"/>
    </row>
    <row r="43" spans="1:6" ht="12" customHeight="1" thickBot="1">
      <c r="A43" s="111" t="s">
        <v>62</v>
      </c>
      <c r="B43" s="14"/>
      <c r="C43" s="329" t="s">
        <v>45</v>
      </c>
      <c r="D43" s="285">
        <f>SUM(D44:D47)</f>
        <v>0</v>
      </c>
      <c r="E43" s="285"/>
      <c r="F43" s="292"/>
    </row>
    <row r="44" spans="1:6" ht="12" customHeight="1">
      <c r="A44" s="149"/>
      <c r="B44" s="83" t="s">
        <v>159</v>
      </c>
      <c r="C44" s="328" t="s">
        <v>312</v>
      </c>
      <c r="D44" s="454"/>
      <c r="E44" s="454"/>
      <c r="F44" s="488"/>
    </row>
    <row r="45" spans="1:6" ht="12" customHeight="1">
      <c r="A45" s="150"/>
      <c r="B45" s="81" t="s">
        <v>160</v>
      </c>
      <c r="C45" s="326" t="s">
        <v>230</v>
      </c>
      <c r="D45" s="455"/>
      <c r="E45" s="455"/>
      <c r="F45" s="288"/>
    </row>
    <row r="46" spans="1:6" ht="15" customHeight="1">
      <c r="A46" s="150"/>
      <c r="B46" s="81" t="s">
        <v>163</v>
      </c>
      <c r="C46" s="326" t="s">
        <v>106</v>
      </c>
      <c r="D46" s="455"/>
      <c r="E46" s="455"/>
      <c r="F46" s="288"/>
    </row>
    <row r="47" spans="1:6" ht="23.25" thickBot="1">
      <c r="A47" s="151"/>
      <c r="B47" s="87" t="s">
        <v>174</v>
      </c>
      <c r="C47" s="479" t="s">
        <v>42</v>
      </c>
      <c r="D47" s="481"/>
      <c r="E47" s="481"/>
      <c r="F47" s="489"/>
    </row>
    <row r="48" spans="1:6" ht="15" customHeight="1" thickBot="1">
      <c r="A48" s="111" t="s">
        <v>63</v>
      </c>
      <c r="B48" s="14"/>
      <c r="C48" s="335" t="s">
        <v>43</v>
      </c>
      <c r="D48" s="458"/>
      <c r="E48" s="458"/>
      <c r="F48" s="439"/>
    </row>
    <row r="49" spans="1:6" ht="14.25" customHeight="1" thickBot="1">
      <c r="A49" s="139" t="s">
        <v>64</v>
      </c>
      <c r="B49" s="244"/>
      <c r="C49" s="332" t="s">
        <v>46</v>
      </c>
      <c r="D49" s="458"/>
      <c r="E49" s="458"/>
      <c r="F49" s="439"/>
    </row>
    <row r="50" spans="1:6" ht="13.5" thickBot="1">
      <c r="A50" s="111" t="s">
        <v>65</v>
      </c>
      <c r="B50" s="136"/>
      <c r="C50" s="336" t="s">
        <v>44</v>
      </c>
      <c r="D50" s="478">
        <f>+D36+D43+D48+D49</f>
        <v>27</v>
      </c>
      <c r="E50" s="478">
        <v>27</v>
      </c>
      <c r="F50" s="437">
        <v>27</v>
      </c>
    </row>
    <row r="51" spans="1:6" ht="13.5" thickBot="1">
      <c r="A51" s="153"/>
      <c r="B51" s="154"/>
      <c r="C51" s="154"/>
      <c r="D51" s="483"/>
      <c r="E51" s="483"/>
      <c r="F51" s="442"/>
    </row>
    <row r="52" spans="1:6" ht="13.5" thickBot="1">
      <c r="A52" s="155" t="s">
        <v>251</v>
      </c>
      <c r="B52" s="156"/>
      <c r="C52" s="337"/>
      <c r="D52" s="462"/>
      <c r="E52" s="462"/>
      <c r="F52" s="490"/>
    </row>
    <row r="53" spans="1:6" ht="13.5" thickBot="1">
      <c r="A53" s="445" t="s">
        <v>252</v>
      </c>
      <c r="B53" s="446"/>
      <c r="C53" s="486"/>
      <c r="D53" s="487"/>
      <c r="E53" s="487"/>
      <c r="F53" s="491"/>
    </row>
    <row r="54" spans="1:6">
      <c r="F54" s="485"/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>
  <dimension ref="A1:G54"/>
  <sheetViews>
    <sheetView zoomScaleNormal="100" workbookViewId="0">
      <selection activeCell="C1" sqref="C1:G1"/>
    </sheetView>
  </sheetViews>
  <sheetFormatPr defaultRowHeight="12.75"/>
  <cols>
    <col min="1" max="1" width="7.1640625" style="2" customWidth="1"/>
    <col min="2" max="2" width="8.5" style="3" customWidth="1"/>
    <col min="3" max="3" width="62.1640625" style="3" customWidth="1"/>
    <col min="4" max="5" width="11" style="3" customWidth="1"/>
    <col min="6" max="6" width="13.33203125" style="3" customWidth="1"/>
    <col min="7" max="16384" width="9.33203125" style="3"/>
  </cols>
  <sheetData>
    <row r="1" spans="1:7" s="1" customFormat="1" ht="21" customHeight="1" thickBot="1">
      <c r="A1" s="113"/>
      <c r="B1" s="114"/>
      <c r="C1" s="115"/>
      <c r="D1" s="947"/>
      <c r="E1" s="948"/>
      <c r="F1" s="948"/>
      <c r="G1" s="947" t="s">
        <v>629</v>
      </c>
    </row>
    <row r="2" spans="1:7" s="46" customFormat="1" ht="36.75" customHeight="1">
      <c r="A2" s="856" t="s">
        <v>247</v>
      </c>
      <c r="B2" s="857"/>
      <c r="C2" s="433" t="s">
        <v>375</v>
      </c>
      <c r="D2" s="434"/>
      <c r="E2" s="434"/>
      <c r="F2" s="252" t="s">
        <v>109</v>
      </c>
    </row>
    <row r="3" spans="1:7" s="46" customFormat="1" ht="16.5" thickBot="1">
      <c r="A3" s="300" t="s">
        <v>246</v>
      </c>
      <c r="B3" s="367"/>
      <c r="C3" s="435" t="s">
        <v>385</v>
      </c>
      <c r="D3" s="436"/>
      <c r="E3" s="436"/>
      <c r="F3" s="254" t="s">
        <v>386</v>
      </c>
    </row>
    <row r="4" spans="1:7" s="47" customFormat="1" ht="15.95" customHeight="1" thickBot="1">
      <c r="A4" s="370"/>
      <c r="B4" s="370"/>
      <c r="C4" s="370"/>
      <c r="D4" s="311"/>
      <c r="E4" s="311"/>
      <c r="F4" s="119" t="s">
        <v>607</v>
      </c>
    </row>
    <row r="5" spans="1:7" ht="45" customHeight="1" thickBot="1">
      <c r="A5" s="860" t="s">
        <v>248</v>
      </c>
      <c r="B5" s="861"/>
      <c r="C5" s="363" t="s">
        <v>99</v>
      </c>
      <c r="D5" s="371" t="s">
        <v>100</v>
      </c>
      <c r="E5" s="371" t="s">
        <v>491</v>
      </c>
      <c r="F5" s="371" t="s">
        <v>492</v>
      </c>
    </row>
    <row r="6" spans="1:7" s="41" customFormat="1" ht="12.95" customHeight="1" thickBot="1">
      <c r="A6" s="106">
        <v>1</v>
      </c>
      <c r="B6" s="107">
        <v>2</v>
      </c>
      <c r="C6" s="107">
        <v>3</v>
      </c>
      <c r="D6" s="108">
        <v>4</v>
      </c>
      <c r="E6" s="108">
        <v>5</v>
      </c>
      <c r="F6" s="108">
        <v>6</v>
      </c>
    </row>
    <row r="7" spans="1:7" s="41" customFormat="1" ht="15.95" customHeight="1" thickBot="1">
      <c r="A7" s="122"/>
      <c r="B7" s="123"/>
      <c r="C7" s="123" t="s">
        <v>101</v>
      </c>
      <c r="D7" s="124"/>
      <c r="E7" s="124"/>
      <c r="F7" s="124"/>
    </row>
    <row r="8" spans="1:7" s="48" customFormat="1" ht="12" customHeight="1" thickBot="1">
      <c r="A8" s="106" t="s">
        <v>61</v>
      </c>
      <c r="B8" s="125"/>
      <c r="C8" s="126" t="s">
        <v>253</v>
      </c>
      <c r="D8" s="192">
        <f>SUM(D9:D16)</f>
        <v>0</v>
      </c>
      <c r="E8" s="192"/>
      <c r="F8" s="192"/>
    </row>
    <row r="9" spans="1:7" s="48" customFormat="1" ht="12" customHeight="1">
      <c r="A9" s="129"/>
      <c r="B9" s="128" t="s">
        <v>153</v>
      </c>
      <c r="C9" s="8" t="s">
        <v>195</v>
      </c>
      <c r="D9" s="223"/>
      <c r="E9" s="223"/>
      <c r="F9" s="223"/>
    </row>
    <row r="10" spans="1:7" s="48" customFormat="1" ht="12" customHeight="1">
      <c r="A10" s="127"/>
      <c r="B10" s="128" t="s">
        <v>154</v>
      </c>
      <c r="C10" s="6" t="s">
        <v>196</v>
      </c>
      <c r="D10" s="190"/>
      <c r="E10" s="190"/>
      <c r="F10" s="190"/>
    </row>
    <row r="11" spans="1:7" s="48" customFormat="1" ht="12" customHeight="1">
      <c r="A11" s="127"/>
      <c r="B11" s="128" t="s">
        <v>155</v>
      </c>
      <c r="C11" s="6" t="s">
        <v>197</v>
      </c>
      <c r="D11" s="190"/>
      <c r="E11" s="190"/>
      <c r="F11" s="190"/>
    </row>
    <row r="12" spans="1:7" s="48" customFormat="1" ht="12" customHeight="1">
      <c r="A12" s="127"/>
      <c r="B12" s="128" t="s">
        <v>156</v>
      </c>
      <c r="C12" s="6" t="s">
        <v>198</v>
      </c>
      <c r="D12" s="190"/>
      <c r="E12" s="190"/>
      <c r="F12" s="190"/>
    </row>
    <row r="13" spans="1:7" s="48" customFormat="1" ht="12" customHeight="1">
      <c r="A13" s="127"/>
      <c r="B13" s="128" t="s">
        <v>181</v>
      </c>
      <c r="C13" s="5" t="s">
        <v>199</v>
      </c>
      <c r="D13" s="190"/>
      <c r="E13" s="190"/>
      <c r="F13" s="190"/>
    </row>
    <row r="14" spans="1:7" s="48" customFormat="1" ht="12" customHeight="1">
      <c r="A14" s="130"/>
      <c r="B14" s="128" t="s">
        <v>157</v>
      </c>
      <c r="C14" s="6" t="s">
        <v>200</v>
      </c>
      <c r="D14" s="224"/>
      <c r="E14" s="224"/>
      <c r="F14" s="224"/>
    </row>
    <row r="15" spans="1:7" s="49" customFormat="1" ht="12" customHeight="1">
      <c r="A15" s="127"/>
      <c r="B15" s="128" t="s">
        <v>158</v>
      </c>
      <c r="C15" s="6" t="s">
        <v>33</v>
      </c>
      <c r="D15" s="190"/>
      <c r="E15" s="190"/>
      <c r="F15" s="190"/>
    </row>
    <row r="16" spans="1:7" s="49" customFormat="1" ht="12" customHeight="1" thickBot="1">
      <c r="A16" s="131"/>
      <c r="B16" s="132" t="s">
        <v>168</v>
      </c>
      <c r="C16" s="5" t="s">
        <v>245</v>
      </c>
      <c r="D16" s="191"/>
      <c r="E16" s="191"/>
      <c r="F16" s="191"/>
    </row>
    <row r="17" spans="1:6" s="48" customFormat="1" ht="12" customHeight="1" thickBot="1">
      <c r="A17" s="106" t="s">
        <v>62</v>
      </c>
      <c r="B17" s="125"/>
      <c r="C17" s="126" t="s">
        <v>34</v>
      </c>
      <c r="D17" s="192">
        <f>SUM(D18:D21)</f>
        <v>0</v>
      </c>
      <c r="E17" s="192"/>
      <c r="F17" s="192"/>
    </row>
    <row r="18" spans="1:6" s="49" customFormat="1" ht="12" customHeight="1">
      <c r="A18" s="127"/>
      <c r="B18" s="128" t="s">
        <v>159</v>
      </c>
      <c r="C18" s="7" t="s">
        <v>30</v>
      </c>
      <c r="D18" s="190"/>
      <c r="E18" s="190"/>
      <c r="F18" s="190"/>
    </row>
    <row r="19" spans="1:6" s="49" customFormat="1" ht="12" customHeight="1">
      <c r="A19" s="127"/>
      <c r="B19" s="128" t="s">
        <v>160</v>
      </c>
      <c r="C19" s="6" t="s">
        <v>31</v>
      </c>
      <c r="D19" s="190"/>
      <c r="E19" s="190"/>
      <c r="F19" s="190"/>
    </row>
    <row r="20" spans="1:6" s="49" customFormat="1" ht="12" customHeight="1">
      <c r="A20" s="127"/>
      <c r="B20" s="128" t="s">
        <v>161</v>
      </c>
      <c r="C20" s="6" t="s">
        <v>32</v>
      </c>
      <c r="D20" s="190"/>
      <c r="E20" s="190"/>
      <c r="F20" s="190"/>
    </row>
    <row r="21" spans="1:6" s="49" customFormat="1" ht="12" customHeight="1" thickBot="1">
      <c r="A21" s="127"/>
      <c r="B21" s="128" t="s">
        <v>162</v>
      </c>
      <c r="C21" s="6" t="s">
        <v>31</v>
      </c>
      <c r="D21" s="190"/>
      <c r="E21" s="190"/>
      <c r="F21" s="190"/>
    </row>
    <row r="22" spans="1:6" s="49" customFormat="1" ht="12" customHeight="1" thickBot="1">
      <c r="A22" s="111" t="s">
        <v>63</v>
      </c>
      <c r="B22" s="78"/>
      <c r="C22" s="78" t="s">
        <v>35</v>
      </c>
      <c r="D22" s="192">
        <f>+D23+D24</f>
        <v>0</v>
      </c>
      <c r="E22" s="192"/>
      <c r="F22" s="192"/>
    </row>
    <row r="23" spans="1:6" s="48" customFormat="1" ht="12" customHeight="1">
      <c r="A23" s="196"/>
      <c r="B23" s="251" t="s">
        <v>133</v>
      </c>
      <c r="C23" s="79" t="s">
        <v>284</v>
      </c>
      <c r="D23" s="257"/>
      <c r="E23" s="257"/>
      <c r="F23" s="257"/>
    </row>
    <row r="24" spans="1:6" s="48" customFormat="1" ht="12" customHeight="1" thickBot="1">
      <c r="A24" s="249"/>
      <c r="B24" s="250" t="s">
        <v>134</v>
      </c>
      <c r="C24" s="80" t="s">
        <v>287</v>
      </c>
      <c r="D24" s="258"/>
      <c r="E24" s="258"/>
      <c r="F24" s="258"/>
    </row>
    <row r="25" spans="1:6" s="48" customFormat="1" ht="12" customHeight="1" thickBot="1">
      <c r="A25" s="111" t="s">
        <v>64</v>
      </c>
      <c r="B25" s="78"/>
      <c r="C25" s="78" t="s">
        <v>275</v>
      </c>
      <c r="D25" s="193"/>
      <c r="E25" s="193"/>
      <c r="F25" s="193"/>
    </row>
    <row r="26" spans="1:6" s="48" customFormat="1" ht="12" customHeight="1" thickBot="1">
      <c r="A26" s="111" t="s">
        <v>65</v>
      </c>
      <c r="B26" s="125"/>
      <c r="C26" s="78" t="s">
        <v>36</v>
      </c>
      <c r="D26" s="193">
        <v>143</v>
      </c>
      <c r="E26" s="193">
        <v>42</v>
      </c>
      <c r="F26" s="193">
        <v>42</v>
      </c>
    </row>
    <row r="27" spans="1:6" s="49" customFormat="1" ht="12" customHeight="1" thickBot="1">
      <c r="A27" s="106" t="s">
        <v>66</v>
      </c>
      <c r="B27" s="86"/>
      <c r="C27" s="78" t="s">
        <v>41</v>
      </c>
      <c r="D27" s="229">
        <f>+D8+D17+D22+D25+D26</f>
        <v>143</v>
      </c>
      <c r="E27" s="229">
        <v>42</v>
      </c>
      <c r="F27" s="229">
        <v>42</v>
      </c>
    </row>
    <row r="28" spans="1:6" s="49" customFormat="1" ht="15" customHeight="1" thickBot="1">
      <c r="A28" s="246" t="s">
        <v>67</v>
      </c>
      <c r="B28" s="255"/>
      <c r="C28" s="248" t="s">
        <v>37</v>
      </c>
      <c r="D28" s="259">
        <f>+D29+D30</f>
        <v>0</v>
      </c>
      <c r="E28" s="259"/>
      <c r="F28" s="259"/>
    </row>
    <row r="29" spans="1:6" s="49" customFormat="1" ht="15" customHeight="1">
      <c r="A29" s="129"/>
      <c r="B29" s="84" t="s">
        <v>147</v>
      </c>
      <c r="C29" s="79" t="s">
        <v>341</v>
      </c>
      <c r="D29" s="257"/>
      <c r="E29" s="257"/>
      <c r="F29" s="257"/>
    </row>
    <row r="30" spans="1:6" ht="15.75" thickBot="1">
      <c r="A30" s="256"/>
      <c r="B30" s="85" t="s">
        <v>148</v>
      </c>
      <c r="C30" s="247" t="s">
        <v>38</v>
      </c>
      <c r="D30" s="45"/>
      <c r="E30" s="45"/>
      <c r="F30" s="45"/>
    </row>
    <row r="31" spans="1:6" s="41" customFormat="1" ht="16.5" customHeight="1" thickBot="1">
      <c r="A31" s="139" t="s">
        <v>68</v>
      </c>
      <c r="B31" s="244"/>
      <c r="C31" s="245" t="s">
        <v>39</v>
      </c>
      <c r="D31" s="227"/>
      <c r="E31" s="227"/>
      <c r="F31" s="227"/>
    </row>
    <row r="32" spans="1:6" s="50" customFormat="1" ht="12" customHeight="1" thickBot="1">
      <c r="A32" s="139" t="s">
        <v>69</v>
      </c>
      <c r="B32" s="140"/>
      <c r="C32" s="141" t="s">
        <v>40</v>
      </c>
      <c r="D32" s="233">
        <f>+D27+D28+D31</f>
        <v>143</v>
      </c>
      <c r="E32" s="233">
        <v>42</v>
      </c>
      <c r="F32" s="233">
        <v>42</v>
      </c>
    </row>
    <row r="33" spans="1:6" s="50" customFormat="1" ht="12" customHeight="1">
      <c r="A33" s="274"/>
      <c r="B33" s="275"/>
      <c r="C33" s="276"/>
      <c r="D33" s="231"/>
      <c r="E33" s="231"/>
      <c r="F33" s="231"/>
    </row>
    <row r="34" spans="1:6" s="50" customFormat="1" ht="12" customHeight="1">
      <c r="A34" s="274"/>
      <c r="B34" s="275"/>
      <c r="C34" s="276"/>
      <c r="D34" s="231"/>
      <c r="E34" s="231"/>
      <c r="F34" s="232"/>
    </row>
    <row r="35" spans="1:6" ht="12" customHeight="1" thickBot="1">
      <c r="A35" s="144"/>
      <c r="B35" s="145"/>
      <c r="C35" s="145"/>
      <c r="D35" s="232"/>
      <c r="E35" s="232"/>
      <c r="F35" s="231"/>
    </row>
    <row r="36" spans="1:6" ht="12" customHeight="1" thickBot="1">
      <c r="A36" s="386"/>
      <c r="B36" s="387"/>
      <c r="C36" s="388" t="s">
        <v>105</v>
      </c>
      <c r="D36" s="492"/>
      <c r="E36" s="492"/>
      <c r="F36" s="476"/>
    </row>
    <row r="37" spans="1:6" ht="12" customHeight="1" thickBot="1">
      <c r="A37" s="111" t="s">
        <v>61</v>
      </c>
      <c r="B37" s="14"/>
      <c r="C37" s="329" t="s">
        <v>376</v>
      </c>
      <c r="D37" s="285">
        <f>SUM(D38:D43)</f>
        <v>143</v>
      </c>
      <c r="E37" s="285">
        <v>42</v>
      </c>
      <c r="F37" s="458">
        <v>42</v>
      </c>
    </row>
    <row r="38" spans="1:6" ht="12" customHeight="1">
      <c r="A38" s="149"/>
      <c r="B38" s="83" t="s">
        <v>153</v>
      </c>
      <c r="C38" s="328" t="s">
        <v>92</v>
      </c>
      <c r="D38" s="454"/>
      <c r="E38" s="454"/>
      <c r="F38" s="454"/>
    </row>
    <row r="39" spans="1:6" ht="12" customHeight="1">
      <c r="A39" s="150"/>
      <c r="B39" s="81" t="s">
        <v>154</v>
      </c>
      <c r="C39" s="326" t="s">
        <v>226</v>
      </c>
      <c r="D39" s="455"/>
      <c r="E39" s="455"/>
      <c r="F39" s="455"/>
    </row>
    <row r="40" spans="1:6" ht="12" customHeight="1">
      <c r="A40" s="150"/>
      <c r="B40" s="81" t="s">
        <v>155</v>
      </c>
      <c r="C40" s="326" t="s">
        <v>179</v>
      </c>
      <c r="D40" s="455"/>
      <c r="E40" s="455"/>
      <c r="F40" s="455"/>
    </row>
    <row r="41" spans="1:6" ht="12" customHeight="1">
      <c r="A41" s="150"/>
      <c r="B41" s="81" t="s">
        <v>156</v>
      </c>
      <c r="C41" s="326" t="s">
        <v>359</v>
      </c>
      <c r="D41" s="455"/>
      <c r="E41" s="455"/>
      <c r="F41" s="455"/>
    </row>
    <row r="42" spans="1:6" s="50" customFormat="1" ht="12" customHeight="1">
      <c r="A42" s="150"/>
      <c r="B42" s="81" t="s">
        <v>167</v>
      </c>
      <c r="C42" s="326" t="s">
        <v>227</v>
      </c>
      <c r="D42" s="455">
        <v>143</v>
      </c>
      <c r="E42" s="455">
        <v>42</v>
      </c>
      <c r="F42" s="455">
        <v>42</v>
      </c>
    </row>
    <row r="43" spans="1:6" ht="12" customHeight="1" thickBot="1">
      <c r="A43" s="151"/>
      <c r="B43" s="87" t="s">
        <v>391</v>
      </c>
      <c r="C43" s="479" t="s">
        <v>228</v>
      </c>
      <c r="D43" s="481"/>
      <c r="E43" s="481"/>
      <c r="F43" s="456"/>
    </row>
    <row r="44" spans="1:6" ht="12" customHeight="1" thickBot="1">
      <c r="A44" s="111" t="s">
        <v>62</v>
      </c>
      <c r="B44" s="14"/>
      <c r="C44" s="329" t="s">
        <v>45</v>
      </c>
      <c r="D44" s="285">
        <f>SUM(D45:D48)</f>
        <v>0</v>
      </c>
      <c r="E44" s="285"/>
      <c r="F44" s="453"/>
    </row>
    <row r="45" spans="1:6" ht="12" customHeight="1">
      <c r="A45" s="149"/>
      <c r="B45" s="83" t="s">
        <v>159</v>
      </c>
      <c r="C45" s="328" t="s">
        <v>312</v>
      </c>
      <c r="D45" s="454"/>
      <c r="E45" s="454"/>
      <c r="F45" s="454"/>
    </row>
    <row r="46" spans="1:6" ht="12" customHeight="1">
      <c r="A46" s="150"/>
      <c r="B46" s="81" t="s">
        <v>160</v>
      </c>
      <c r="C46" s="326" t="s">
        <v>230</v>
      </c>
      <c r="D46" s="455"/>
      <c r="E46" s="455"/>
      <c r="F46" s="455"/>
    </row>
    <row r="47" spans="1:6" ht="15" customHeight="1">
      <c r="A47" s="150"/>
      <c r="B47" s="81" t="s">
        <v>163</v>
      </c>
      <c r="C47" s="326" t="s">
        <v>106</v>
      </c>
      <c r="D47" s="455"/>
      <c r="E47" s="455"/>
      <c r="F47" s="455"/>
    </row>
    <row r="48" spans="1:6" ht="13.5" thickBot="1">
      <c r="A48" s="151"/>
      <c r="B48" s="87" t="s">
        <v>174</v>
      </c>
      <c r="C48" s="479" t="s">
        <v>42</v>
      </c>
      <c r="D48" s="481"/>
      <c r="E48" s="481"/>
      <c r="F48" s="457"/>
    </row>
    <row r="49" spans="1:6" ht="15" customHeight="1" thickBot="1">
      <c r="A49" s="111" t="s">
        <v>63</v>
      </c>
      <c r="B49" s="14"/>
      <c r="C49" s="335" t="s">
        <v>43</v>
      </c>
      <c r="D49" s="458"/>
      <c r="E49" s="458"/>
      <c r="F49" s="458"/>
    </row>
    <row r="50" spans="1:6" ht="14.25" customHeight="1" thickBot="1">
      <c r="A50" s="443" t="s">
        <v>64</v>
      </c>
      <c r="B50" s="444"/>
      <c r="C50" s="480" t="s">
        <v>46</v>
      </c>
      <c r="D50" s="482"/>
      <c r="E50" s="482"/>
      <c r="F50" s="459"/>
    </row>
    <row r="51" spans="1:6" ht="13.5" thickBot="1">
      <c r="A51" s="111" t="s">
        <v>65</v>
      </c>
      <c r="B51" s="136"/>
      <c r="C51" s="336" t="s">
        <v>44</v>
      </c>
      <c r="D51" s="478">
        <f>+D37+D44+D49+D50</f>
        <v>143</v>
      </c>
      <c r="E51" s="478">
        <v>42</v>
      </c>
      <c r="F51" s="545">
        <v>42</v>
      </c>
    </row>
    <row r="52" spans="1:6" ht="13.5" thickBot="1">
      <c r="A52" s="153"/>
      <c r="B52" s="154"/>
      <c r="C52" s="154"/>
      <c r="D52" s="483"/>
      <c r="E52" s="483"/>
      <c r="F52" s="461"/>
    </row>
    <row r="53" spans="1:6" ht="13.5" thickBot="1">
      <c r="A53" s="155" t="s">
        <v>251</v>
      </c>
      <c r="B53" s="156"/>
      <c r="C53" s="337"/>
      <c r="D53" s="462"/>
      <c r="E53" s="462"/>
      <c r="F53" s="462"/>
    </row>
    <row r="54" spans="1:6" ht="13.5" thickBot="1">
      <c r="A54" s="445" t="s">
        <v>252</v>
      </c>
      <c r="B54" s="446"/>
      <c r="C54" s="486"/>
      <c r="D54" s="487"/>
      <c r="E54" s="487"/>
      <c r="F54" s="493"/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>
  <dimension ref="A1:G54"/>
  <sheetViews>
    <sheetView zoomScaleNormal="100" workbookViewId="0">
      <selection activeCell="C1" sqref="C1:G1"/>
    </sheetView>
  </sheetViews>
  <sheetFormatPr defaultRowHeight="12.75"/>
  <cols>
    <col min="1" max="1" width="8.1640625" style="2" customWidth="1"/>
    <col min="2" max="2" width="7.33203125" style="3" customWidth="1"/>
    <col min="3" max="3" width="58.33203125" style="3" customWidth="1"/>
    <col min="4" max="5" width="11.33203125" style="3" customWidth="1"/>
    <col min="6" max="6" width="11.1640625" style="3" customWidth="1"/>
    <col min="7" max="16384" width="9.33203125" style="3"/>
  </cols>
  <sheetData>
    <row r="1" spans="1:7" s="1" customFormat="1" ht="21" customHeight="1" thickBot="1">
      <c r="A1" s="113"/>
      <c r="B1" s="114"/>
      <c r="C1" s="115"/>
      <c r="D1" s="947"/>
      <c r="E1" s="948"/>
      <c r="F1" s="948"/>
      <c r="G1" s="947" t="s">
        <v>630</v>
      </c>
    </row>
    <row r="2" spans="1:7" s="46" customFormat="1" ht="33" customHeight="1">
      <c r="A2" s="856" t="s">
        <v>247</v>
      </c>
      <c r="B2" s="857"/>
      <c r="C2" s="494" t="s">
        <v>375</v>
      </c>
      <c r="D2" s="496"/>
      <c r="E2" s="598"/>
      <c r="F2" s="252" t="s">
        <v>109</v>
      </c>
    </row>
    <row r="3" spans="1:7" s="46" customFormat="1" ht="16.5" thickBot="1">
      <c r="A3" s="300" t="s">
        <v>246</v>
      </c>
      <c r="B3" s="367"/>
      <c r="C3" s="495" t="s">
        <v>387</v>
      </c>
      <c r="D3" s="497"/>
      <c r="E3" s="436"/>
      <c r="F3" s="254" t="s">
        <v>388</v>
      </c>
    </row>
    <row r="4" spans="1:7" s="47" customFormat="1" ht="15.95" customHeight="1" thickBot="1">
      <c r="A4" s="370"/>
      <c r="B4" s="370"/>
      <c r="C4" s="370"/>
      <c r="D4" s="311"/>
      <c r="E4" s="311"/>
      <c r="F4" s="119" t="s">
        <v>607</v>
      </c>
    </row>
    <row r="5" spans="1:7" ht="56.25" customHeight="1" thickBot="1">
      <c r="A5" s="860" t="s">
        <v>248</v>
      </c>
      <c r="B5" s="861"/>
      <c r="C5" s="465" t="s">
        <v>99</v>
      </c>
      <c r="D5" s="467" t="s">
        <v>100</v>
      </c>
      <c r="E5" s="592" t="s">
        <v>598</v>
      </c>
      <c r="F5" s="121" t="s">
        <v>602</v>
      </c>
    </row>
    <row r="6" spans="1:7" s="41" customFormat="1" ht="12.95" customHeight="1" thickBot="1">
      <c r="A6" s="106">
        <v>1</v>
      </c>
      <c r="B6" s="107">
        <v>2</v>
      </c>
      <c r="C6" s="323">
        <v>3</v>
      </c>
      <c r="D6" s="468">
        <v>4</v>
      </c>
      <c r="E6" s="593">
        <v>5</v>
      </c>
      <c r="F6" s="108">
        <v>6</v>
      </c>
    </row>
    <row r="7" spans="1:7" s="41" customFormat="1" ht="15.95" customHeight="1" thickBot="1">
      <c r="A7" s="122"/>
      <c r="B7" s="123"/>
      <c r="C7" s="123" t="s">
        <v>101</v>
      </c>
      <c r="D7" s="469"/>
      <c r="E7" s="124"/>
      <c r="F7" s="124"/>
    </row>
    <row r="8" spans="1:7" s="48" customFormat="1" ht="12" customHeight="1" thickBot="1">
      <c r="A8" s="106" t="s">
        <v>61</v>
      </c>
      <c r="B8" s="125"/>
      <c r="C8" s="324" t="s">
        <v>253</v>
      </c>
      <c r="D8" s="285">
        <f>SUM(D9:D16)</f>
        <v>0</v>
      </c>
      <c r="E8" s="229"/>
      <c r="F8" s="192"/>
    </row>
    <row r="9" spans="1:7" s="48" customFormat="1" ht="12" customHeight="1">
      <c r="A9" s="129"/>
      <c r="B9" s="128" t="s">
        <v>153</v>
      </c>
      <c r="C9" s="325" t="s">
        <v>195</v>
      </c>
      <c r="D9" s="470"/>
      <c r="E9" s="594"/>
      <c r="F9" s="223"/>
    </row>
    <row r="10" spans="1:7" s="48" customFormat="1" ht="12" customHeight="1">
      <c r="A10" s="127"/>
      <c r="B10" s="128" t="s">
        <v>154</v>
      </c>
      <c r="C10" s="326" t="s">
        <v>196</v>
      </c>
      <c r="D10" s="471"/>
      <c r="E10" s="236"/>
      <c r="F10" s="190"/>
    </row>
    <row r="11" spans="1:7" s="48" customFormat="1" ht="12" customHeight="1">
      <c r="A11" s="127"/>
      <c r="B11" s="128" t="s">
        <v>155</v>
      </c>
      <c r="C11" s="326" t="s">
        <v>197</v>
      </c>
      <c r="D11" s="471"/>
      <c r="E11" s="236"/>
      <c r="F11" s="190"/>
    </row>
    <row r="12" spans="1:7" s="48" customFormat="1" ht="12" customHeight="1">
      <c r="A12" s="127"/>
      <c r="B12" s="128" t="s">
        <v>156</v>
      </c>
      <c r="C12" s="326" t="s">
        <v>198</v>
      </c>
      <c r="D12" s="471"/>
      <c r="E12" s="236"/>
      <c r="F12" s="190"/>
    </row>
    <row r="13" spans="1:7" s="48" customFormat="1" ht="12" customHeight="1">
      <c r="A13" s="127"/>
      <c r="B13" s="128" t="s">
        <v>181</v>
      </c>
      <c r="C13" s="327" t="s">
        <v>199</v>
      </c>
      <c r="D13" s="471"/>
      <c r="E13" s="236"/>
      <c r="F13" s="190"/>
    </row>
    <row r="14" spans="1:7" s="48" customFormat="1" ht="12" customHeight="1">
      <c r="A14" s="130"/>
      <c r="B14" s="128" t="s">
        <v>157</v>
      </c>
      <c r="C14" s="326" t="s">
        <v>200</v>
      </c>
      <c r="D14" s="472"/>
      <c r="E14" s="582"/>
      <c r="F14" s="224"/>
    </row>
    <row r="15" spans="1:7" s="49" customFormat="1" ht="12" customHeight="1">
      <c r="A15" s="127"/>
      <c r="B15" s="128" t="s">
        <v>158</v>
      </c>
      <c r="C15" s="326" t="s">
        <v>33</v>
      </c>
      <c r="D15" s="471"/>
      <c r="E15" s="236"/>
      <c r="F15" s="190"/>
    </row>
    <row r="16" spans="1:7" s="49" customFormat="1" ht="12" customHeight="1" thickBot="1">
      <c r="A16" s="131"/>
      <c r="B16" s="132" t="s">
        <v>168</v>
      </c>
      <c r="C16" s="327" t="s">
        <v>245</v>
      </c>
      <c r="D16" s="473"/>
      <c r="E16" s="237"/>
      <c r="F16" s="191"/>
    </row>
    <row r="17" spans="1:6" s="48" customFormat="1" ht="12" customHeight="1" thickBot="1">
      <c r="A17" s="106" t="s">
        <v>62</v>
      </c>
      <c r="B17" s="125"/>
      <c r="C17" s="324" t="s">
        <v>34</v>
      </c>
      <c r="D17" s="285">
        <f>SUM(D18:D21)</f>
        <v>0</v>
      </c>
      <c r="E17" s="229"/>
      <c r="F17" s="192"/>
    </row>
    <row r="18" spans="1:6" s="49" customFormat="1" ht="12" customHeight="1">
      <c r="A18" s="127"/>
      <c r="B18" s="128" t="s">
        <v>159</v>
      </c>
      <c r="C18" s="328" t="s">
        <v>30</v>
      </c>
      <c r="D18" s="471"/>
      <c r="E18" s="236"/>
      <c r="F18" s="190"/>
    </row>
    <row r="19" spans="1:6" s="49" customFormat="1" ht="12" customHeight="1">
      <c r="A19" s="127"/>
      <c r="B19" s="128" t="s">
        <v>160</v>
      </c>
      <c r="C19" s="326" t="s">
        <v>31</v>
      </c>
      <c r="D19" s="471"/>
      <c r="E19" s="236"/>
      <c r="F19" s="190"/>
    </row>
    <row r="20" spans="1:6" s="49" customFormat="1" ht="12" customHeight="1">
      <c r="A20" s="127"/>
      <c r="B20" s="128" t="s">
        <v>161</v>
      </c>
      <c r="C20" s="326" t="s">
        <v>32</v>
      </c>
      <c r="D20" s="471"/>
      <c r="E20" s="236"/>
      <c r="F20" s="190"/>
    </row>
    <row r="21" spans="1:6" s="49" customFormat="1" ht="12" customHeight="1" thickBot="1">
      <c r="A21" s="127"/>
      <c r="B21" s="128" t="s">
        <v>162</v>
      </c>
      <c r="C21" s="326" t="s">
        <v>31</v>
      </c>
      <c r="D21" s="471"/>
      <c r="E21" s="236"/>
      <c r="F21" s="190"/>
    </row>
    <row r="22" spans="1:6" s="49" customFormat="1" ht="12" customHeight="1" thickBot="1">
      <c r="A22" s="111" t="s">
        <v>63</v>
      </c>
      <c r="B22" s="78"/>
      <c r="C22" s="329" t="s">
        <v>35</v>
      </c>
      <c r="D22" s="285">
        <f>+D23+D24</f>
        <v>0</v>
      </c>
      <c r="E22" s="229"/>
      <c r="F22" s="192"/>
    </row>
    <row r="23" spans="1:6" s="48" customFormat="1" ht="12" customHeight="1">
      <c r="A23" s="196"/>
      <c r="B23" s="251" t="s">
        <v>133</v>
      </c>
      <c r="C23" s="330" t="s">
        <v>284</v>
      </c>
      <c r="D23" s="474"/>
      <c r="E23" s="595"/>
      <c r="F23" s="257"/>
    </row>
    <row r="24" spans="1:6" s="48" customFormat="1" ht="12" customHeight="1" thickBot="1">
      <c r="A24" s="249"/>
      <c r="B24" s="250" t="s">
        <v>134</v>
      </c>
      <c r="C24" s="331" t="s">
        <v>287</v>
      </c>
      <c r="D24" s="475"/>
      <c r="E24" s="596"/>
      <c r="F24" s="258"/>
    </row>
    <row r="25" spans="1:6" s="48" customFormat="1" ht="12" customHeight="1" thickBot="1">
      <c r="A25" s="111" t="s">
        <v>64</v>
      </c>
      <c r="B25" s="78"/>
      <c r="C25" s="329" t="s">
        <v>275</v>
      </c>
      <c r="D25" s="458"/>
      <c r="E25" s="227"/>
      <c r="F25" s="193"/>
    </row>
    <row r="26" spans="1:6" s="48" customFormat="1" ht="12" customHeight="1" thickBot="1">
      <c r="A26" s="111" t="s">
        <v>65</v>
      </c>
      <c r="B26" s="125"/>
      <c r="C26" s="329" t="s">
        <v>36</v>
      </c>
      <c r="D26" s="458">
        <v>142</v>
      </c>
      <c r="E26" s="227">
        <v>142</v>
      </c>
      <c r="F26" s="193">
        <v>142</v>
      </c>
    </row>
    <row r="27" spans="1:6" s="49" customFormat="1" ht="12" customHeight="1" thickBot="1">
      <c r="A27" s="106" t="s">
        <v>66</v>
      </c>
      <c r="B27" s="86"/>
      <c r="C27" s="329" t="s">
        <v>41</v>
      </c>
      <c r="D27" s="285">
        <f>+D8+D17+D22+D25+D26</f>
        <v>142</v>
      </c>
      <c r="E27" s="229">
        <v>142</v>
      </c>
      <c r="F27" s="229">
        <v>142</v>
      </c>
    </row>
    <row r="28" spans="1:6" s="49" customFormat="1" ht="15" customHeight="1" thickBot="1">
      <c r="A28" s="246" t="s">
        <v>67</v>
      </c>
      <c r="B28" s="255"/>
      <c r="C28" s="348" t="s">
        <v>37</v>
      </c>
      <c r="D28" s="476">
        <f>+D29+D30</f>
        <v>0</v>
      </c>
      <c r="E28" s="259"/>
      <c r="F28" s="259"/>
    </row>
    <row r="29" spans="1:6" s="49" customFormat="1" ht="15" customHeight="1">
      <c r="A29" s="129"/>
      <c r="B29" s="84" t="s">
        <v>147</v>
      </c>
      <c r="C29" s="330" t="s">
        <v>341</v>
      </c>
      <c r="D29" s="474"/>
      <c r="E29" s="595"/>
      <c r="F29" s="257"/>
    </row>
    <row r="30" spans="1:6" ht="15.75" thickBot="1">
      <c r="A30" s="256"/>
      <c r="B30" s="85" t="s">
        <v>148</v>
      </c>
      <c r="C30" s="334" t="s">
        <v>38</v>
      </c>
      <c r="D30" s="477"/>
      <c r="E30" s="597"/>
      <c r="F30" s="45"/>
    </row>
    <row r="31" spans="1:6" s="41" customFormat="1" ht="16.5" customHeight="1" thickBot="1">
      <c r="A31" s="139" t="s">
        <v>68</v>
      </c>
      <c r="B31" s="244"/>
      <c r="C31" s="332" t="s">
        <v>39</v>
      </c>
      <c r="D31" s="458"/>
      <c r="E31" s="227"/>
      <c r="F31" s="227"/>
    </row>
    <row r="32" spans="1:6" s="50" customFormat="1" ht="12" customHeight="1" thickBot="1">
      <c r="A32" s="139" t="s">
        <v>69</v>
      </c>
      <c r="B32" s="140"/>
      <c r="C32" s="466" t="s">
        <v>40</v>
      </c>
      <c r="D32" s="478">
        <f>+D27+D28+D31</f>
        <v>142</v>
      </c>
      <c r="E32" s="233">
        <v>142</v>
      </c>
      <c r="F32" s="233">
        <v>142</v>
      </c>
    </row>
    <row r="33" spans="1:6" s="50" customFormat="1" ht="12" customHeight="1">
      <c r="A33" s="274"/>
      <c r="B33" s="275"/>
      <c r="C33" s="276"/>
      <c r="D33" s="231"/>
      <c r="E33" s="231"/>
    </row>
    <row r="34" spans="1:6" s="50" customFormat="1" ht="12" customHeight="1">
      <c r="A34" s="274"/>
      <c r="B34" s="275"/>
      <c r="C34" s="276"/>
      <c r="D34" s="231"/>
      <c r="E34" s="231"/>
    </row>
    <row r="35" spans="1:6" ht="12" customHeight="1" thickBot="1">
      <c r="A35" s="144"/>
      <c r="B35" s="145"/>
      <c r="C35" s="145"/>
      <c r="D35" s="232"/>
      <c r="E35" s="232"/>
    </row>
    <row r="36" spans="1:6" ht="12" customHeight="1" thickBot="1">
      <c r="A36" s="146"/>
      <c r="B36" s="147"/>
      <c r="C36" s="148" t="s">
        <v>105</v>
      </c>
      <c r="D36" s="478"/>
      <c r="E36" s="492"/>
      <c r="F36" s="476"/>
    </row>
    <row r="37" spans="1:6" ht="12" customHeight="1" thickBot="1">
      <c r="A37" s="111" t="s">
        <v>61</v>
      </c>
      <c r="B37" s="14"/>
      <c r="C37" s="329" t="s">
        <v>376</v>
      </c>
      <c r="D37" s="285">
        <f>SUM(D38:D43)</f>
        <v>142</v>
      </c>
      <c r="E37" s="285">
        <v>142</v>
      </c>
      <c r="F37" s="458">
        <v>142</v>
      </c>
    </row>
    <row r="38" spans="1:6" ht="12" customHeight="1">
      <c r="A38" s="149"/>
      <c r="B38" s="83" t="s">
        <v>153</v>
      </c>
      <c r="C38" s="328" t="s">
        <v>92</v>
      </c>
      <c r="D38" s="454"/>
      <c r="E38" s="454"/>
      <c r="F38" s="454"/>
    </row>
    <row r="39" spans="1:6" ht="12" customHeight="1">
      <c r="A39" s="150"/>
      <c r="B39" s="81" t="s">
        <v>154</v>
      </c>
      <c r="C39" s="326" t="s">
        <v>226</v>
      </c>
      <c r="D39" s="455"/>
      <c r="E39" s="455"/>
      <c r="F39" s="455"/>
    </row>
    <row r="40" spans="1:6" ht="12" customHeight="1">
      <c r="A40" s="150"/>
      <c r="B40" s="81" t="s">
        <v>155</v>
      </c>
      <c r="C40" s="326" t="s">
        <v>179</v>
      </c>
      <c r="D40" s="455"/>
      <c r="E40" s="455"/>
      <c r="F40" s="455"/>
    </row>
    <row r="41" spans="1:6" ht="12" customHeight="1">
      <c r="A41" s="150"/>
      <c r="B41" s="81" t="s">
        <v>156</v>
      </c>
      <c r="C41" s="326" t="s">
        <v>359</v>
      </c>
      <c r="D41" s="455"/>
      <c r="E41" s="455"/>
      <c r="F41" s="455"/>
    </row>
    <row r="42" spans="1:6" s="50" customFormat="1" ht="12" customHeight="1">
      <c r="A42" s="150"/>
      <c r="B42" s="81" t="s">
        <v>167</v>
      </c>
      <c r="C42" s="326" t="s">
        <v>227</v>
      </c>
      <c r="D42" s="455">
        <v>142</v>
      </c>
      <c r="E42" s="455">
        <v>142</v>
      </c>
      <c r="F42" s="455">
        <v>142</v>
      </c>
    </row>
    <row r="43" spans="1:6" ht="12" customHeight="1" thickBot="1">
      <c r="A43" s="150"/>
      <c r="B43" s="81" t="s">
        <v>391</v>
      </c>
      <c r="C43" s="326" t="s">
        <v>228</v>
      </c>
      <c r="D43" s="455"/>
      <c r="E43" s="481"/>
      <c r="F43" s="456"/>
    </row>
    <row r="44" spans="1:6" ht="12" customHeight="1" thickBot="1">
      <c r="A44" s="111" t="s">
        <v>62</v>
      </c>
      <c r="B44" s="14"/>
      <c r="C44" s="329" t="s">
        <v>45</v>
      </c>
      <c r="D44" s="285">
        <f>SUM(D45:D48)</f>
        <v>0</v>
      </c>
      <c r="E44" s="285"/>
      <c r="F44" s="453"/>
    </row>
    <row r="45" spans="1:6" ht="12" customHeight="1">
      <c r="A45" s="149"/>
      <c r="B45" s="83" t="s">
        <v>159</v>
      </c>
      <c r="C45" s="328" t="s">
        <v>312</v>
      </c>
      <c r="D45" s="454"/>
      <c r="E45" s="454"/>
      <c r="F45" s="454"/>
    </row>
    <row r="46" spans="1:6" ht="12" customHeight="1">
      <c r="A46" s="150"/>
      <c r="B46" s="81" t="s">
        <v>160</v>
      </c>
      <c r="C46" s="326" t="s">
        <v>230</v>
      </c>
      <c r="D46" s="455"/>
      <c r="E46" s="455"/>
      <c r="F46" s="455"/>
    </row>
    <row r="47" spans="1:6" ht="15" customHeight="1">
      <c r="A47" s="150"/>
      <c r="B47" s="81" t="s">
        <v>163</v>
      </c>
      <c r="C47" s="326" t="s">
        <v>106</v>
      </c>
      <c r="D47" s="455"/>
      <c r="E47" s="455"/>
      <c r="F47" s="455"/>
    </row>
    <row r="48" spans="1:6" ht="23.25" thickBot="1">
      <c r="A48" s="150"/>
      <c r="B48" s="81" t="s">
        <v>174</v>
      </c>
      <c r="C48" s="326" t="s">
        <v>42</v>
      </c>
      <c r="D48" s="455"/>
      <c r="E48" s="481"/>
      <c r="F48" s="457"/>
    </row>
    <row r="49" spans="1:6" ht="15" customHeight="1" thickBot="1">
      <c r="A49" s="111" t="s">
        <v>63</v>
      </c>
      <c r="B49" s="14"/>
      <c r="C49" s="335" t="s">
        <v>43</v>
      </c>
      <c r="D49" s="458"/>
      <c r="E49" s="458"/>
      <c r="F49" s="458"/>
    </row>
    <row r="50" spans="1:6" ht="14.25" customHeight="1" thickBot="1">
      <c r="A50" s="139" t="s">
        <v>64</v>
      </c>
      <c r="B50" s="244"/>
      <c r="C50" s="332" t="s">
        <v>46</v>
      </c>
      <c r="D50" s="458"/>
      <c r="E50" s="482"/>
      <c r="F50" s="459"/>
    </row>
    <row r="51" spans="1:6" ht="13.5" thickBot="1">
      <c r="A51" s="111" t="s">
        <v>65</v>
      </c>
      <c r="B51" s="136"/>
      <c r="C51" s="336" t="s">
        <v>44</v>
      </c>
      <c r="D51" s="478">
        <f>+D37+D44+D49+D50</f>
        <v>142</v>
      </c>
      <c r="E51" s="478">
        <v>142</v>
      </c>
      <c r="F51" s="545">
        <v>142</v>
      </c>
    </row>
    <row r="52" spans="1:6" ht="13.5" thickBot="1">
      <c r="A52" s="153"/>
      <c r="B52" s="154"/>
      <c r="C52" s="154"/>
      <c r="D52" s="483"/>
      <c r="E52" s="483"/>
      <c r="F52" s="461"/>
    </row>
    <row r="53" spans="1:6" ht="13.5" thickBot="1">
      <c r="A53" s="155" t="s">
        <v>251</v>
      </c>
      <c r="B53" s="156"/>
      <c r="C53" s="337"/>
      <c r="D53" s="462"/>
      <c r="E53" s="462"/>
      <c r="F53" s="462"/>
    </row>
    <row r="54" spans="1:6" ht="13.5" thickBot="1">
      <c r="A54" s="155" t="s">
        <v>252</v>
      </c>
      <c r="B54" s="156"/>
      <c r="C54" s="337"/>
      <c r="D54" s="462"/>
      <c r="E54" s="487"/>
      <c r="F54" s="493"/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>
  <dimension ref="A1:G54"/>
  <sheetViews>
    <sheetView zoomScaleNormal="100" workbookViewId="0">
      <selection activeCell="G2" sqref="G2"/>
    </sheetView>
  </sheetViews>
  <sheetFormatPr defaultRowHeight="12.75"/>
  <cols>
    <col min="1" max="1" width="9" style="2" customWidth="1"/>
    <col min="2" max="2" width="9.1640625" style="3" customWidth="1"/>
    <col min="3" max="3" width="59.83203125" style="3" customWidth="1"/>
    <col min="4" max="5" width="12.5" style="3" customWidth="1"/>
    <col min="6" max="6" width="13.33203125" style="3" customWidth="1"/>
    <col min="7" max="16384" width="9.33203125" style="3"/>
  </cols>
  <sheetData>
    <row r="1" spans="1:7" s="1" customFormat="1" ht="21" customHeight="1" thickBot="1">
      <c r="A1" s="113"/>
      <c r="B1" s="114"/>
      <c r="C1" s="115"/>
      <c r="D1" s="947"/>
      <c r="E1" s="948"/>
      <c r="F1" s="948"/>
      <c r="G1" s="947" t="s">
        <v>631</v>
      </c>
    </row>
    <row r="2" spans="1:7" s="46" customFormat="1" ht="25.5" customHeight="1">
      <c r="A2" s="862" t="s">
        <v>247</v>
      </c>
      <c r="B2" s="863"/>
      <c r="C2" s="158" t="s">
        <v>375</v>
      </c>
      <c r="D2" s="163"/>
      <c r="E2" s="163"/>
      <c r="F2" s="252" t="s">
        <v>109</v>
      </c>
    </row>
    <row r="3" spans="1:7" s="46" customFormat="1" ht="16.5" thickBot="1">
      <c r="A3" s="116" t="s">
        <v>246</v>
      </c>
      <c r="B3" s="117"/>
      <c r="C3" s="159" t="s">
        <v>390</v>
      </c>
      <c r="D3" s="164"/>
      <c r="E3" s="164"/>
      <c r="F3" s="254" t="s">
        <v>389</v>
      </c>
    </row>
    <row r="4" spans="1:7" s="47" customFormat="1" ht="15.95" customHeight="1" thickBot="1">
      <c r="A4" s="118"/>
      <c r="B4" s="118"/>
      <c r="C4" s="118"/>
      <c r="D4" s="119"/>
      <c r="E4" s="119"/>
      <c r="F4" s="119" t="s">
        <v>607</v>
      </c>
    </row>
    <row r="5" spans="1:7" ht="51" customHeight="1" thickBot="1">
      <c r="A5" s="858" t="s">
        <v>248</v>
      </c>
      <c r="B5" s="859"/>
      <c r="C5" s="120" t="s">
        <v>99</v>
      </c>
      <c r="D5" s="121" t="s">
        <v>100</v>
      </c>
      <c r="E5" s="121" t="s">
        <v>598</v>
      </c>
      <c r="F5" s="121" t="s">
        <v>604</v>
      </c>
    </row>
    <row r="6" spans="1:7" s="41" customFormat="1" ht="12.95" customHeight="1" thickBot="1">
      <c r="A6" s="106">
        <v>1</v>
      </c>
      <c r="B6" s="107">
        <v>2</v>
      </c>
      <c r="C6" s="107">
        <v>3</v>
      </c>
      <c r="D6" s="108">
        <v>4</v>
      </c>
      <c r="E6" s="108">
        <v>5</v>
      </c>
      <c r="F6" s="108">
        <v>6</v>
      </c>
    </row>
    <row r="7" spans="1:7" s="41" customFormat="1" ht="15.95" customHeight="1" thickBot="1">
      <c r="A7" s="122"/>
      <c r="B7" s="123"/>
      <c r="C7" s="123" t="s">
        <v>101</v>
      </c>
      <c r="D7" s="124"/>
      <c r="E7" s="124"/>
      <c r="F7" s="124"/>
    </row>
    <row r="8" spans="1:7" s="48" customFormat="1" ht="12" customHeight="1" thickBot="1">
      <c r="A8" s="106" t="s">
        <v>61</v>
      </c>
      <c r="B8" s="125"/>
      <c r="C8" s="126" t="s">
        <v>253</v>
      </c>
      <c r="D8" s="192">
        <f>SUM(D9:D16)</f>
        <v>0</v>
      </c>
      <c r="E8" s="192"/>
      <c r="F8" s="192"/>
    </row>
    <row r="9" spans="1:7" s="48" customFormat="1" ht="12" customHeight="1">
      <c r="A9" s="129"/>
      <c r="B9" s="128" t="s">
        <v>153</v>
      </c>
      <c r="C9" s="8" t="s">
        <v>195</v>
      </c>
      <c r="D9" s="223"/>
      <c r="E9" s="223"/>
      <c r="F9" s="223"/>
    </row>
    <row r="10" spans="1:7" s="48" customFormat="1" ht="12" customHeight="1">
      <c r="A10" s="127"/>
      <c r="B10" s="128" t="s">
        <v>154</v>
      </c>
      <c r="C10" s="6" t="s">
        <v>196</v>
      </c>
      <c r="D10" s="190"/>
      <c r="E10" s="190"/>
      <c r="F10" s="190"/>
    </row>
    <row r="11" spans="1:7" s="48" customFormat="1" ht="12" customHeight="1">
      <c r="A11" s="127"/>
      <c r="B11" s="128" t="s">
        <v>155</v>
      </c>
      <c r="C11" s="6" t="s">
        <v>197</v>
      </c>
      <c r="D11" s="190"/>
      <c r="E11" s="190"/>
      <c r="F11" s="190"/>
    </row>
    <row r="12" spans="1:7" s="48" customFormat="1" ht="12" customHeight="1">
      <c r="A12" s="127"/>
      <c r="B12" s="128" t="s">
        <v>156</v>
      </c>
      <c r="C12" s="6" t="s">
        <v>198</v>
      </c>
      <c r="D12" s="190"/>
      <c r="E12" s="190"/>
      <c r="F12" s="190"/>
    </row>
    <row r="13" spans="1:7" s="48" customFormat="1" ht="12" customHeight="1">
      <c r="A13" s="127"/>
      <c r="B13" s="128" t="s">
        <v>181</v>
      </c>
      <c r="C13" s="5" t="s">
        <v>199</v>
      </c>
      <c r="D13" s="190"/>
      <c r="E13" s="190"/>
      <c r="F13" s="190"/>
    </row>
    <row r="14" spans="1:7" s="48" customFormat="1" ht="12" customHeight="1">
      <c r="A14" s="130"/>
      <c r="B14" s="128" t="s">
        <v>157</v>
      </c>
      <c r="C14" s="6" t="s">
        <v>200</v>
      </c>
      <c r="D14" s="224"/>
      <c r="E14" s="224"/>
      <c r="F14" s="224"/>
    </row>
    <row r="15" spans="1:7" s="49" customFormat="1" ht="12" customHeight="1">
      <c r="A15" s="127"/>
      <c r="B15" s="128" t="s">
        <v>158</v>
      </c>
      <c r="C15" s="6" t="s">
        <v>33</v>
      </c>
      <c r="D15" s="190"/>
      <c r="E15" s="190"/>
      <c r="F15" s="190"/>
    </row>
    <row r="16" spans="1:7" s="49" customFormat="1" ht="12" customHeight="1" thickBot="1">
      <c r="A16" s="131"/>
      <c r="B16" s="132" t="s">
        <v>168</v>
      </c>
      <c r="C16" s="5" t="s">
        <v>245</v>
      </c>
      <c r="D16" s="191"/>
      <c r="E16" s="191"/>
      <c r="F16" s="191"/>
    </row>
    <row r="17" spans="1:6" s="48" customFormat="1" ht="12" customHeight="1" thickBot="1">
      <c r="A17" s="106" t="s">
        <v>62</v>
      </c>
      <c r="B17" s="125"/>
      <c r="C17" s="126" t="s">
        <v>34</v>
      </c>
      <c r="D17" s="192">
        <f>SUM(D18:D21)</f>
        <v>0</v>
      </c>
      <c r="E17" s="192"/>
      <c r="F17" s="192"/>
    </row>
    <row r="18" spans="1:6" s="49" customFormat="1" ht="12" customHeight="1">
      <c r="A18" s="127"/>
      <c r="B18" s="128" t="s">
        <v>159</v>
      </c>
      <c r="C18" s="7" t="s">
        <v>30</v>
      </c>
      <c r="D18" s="190"/>
      <c r="E18" s="190"/>
      <c r="F18" s="190"/>
    </row>
    <row r="19" spans="1:6" s="49" customFormat="1" ht="12" customHeight="1">
      <c r="A19" s="127"/>
      <c r="B19" s="128" t="s">
        <v>160</v>
      </c>
      <c r="C19" s="6" t="s">
        <v>31</v>
      </c>
      <c r="D19" s="190"/>
      <c r="E19" s="190"/>
      <c r="F19" s="190"/>
    </row>
    <row r="20" spans="1:6" s="49" customFormat="1" ht="12" customHeight="1">
      <c r="A20" s="127"/>
      <c r="B20" s="128" t="s">
        <v>161</v>
      </c>
      <c r="C20" s="6" t="s">
        <v>32</v>
      </c>
      <c r="D20" s="190"/>
      <c r="E20" s="190"/>
      <c r="F20" s="190"/>
    </row>
    <row r="21" spans="1:6" s="49" customFormat="1" ht="12" customHeight="1" thickBot="1">
      <c r="A21" s="127"/>
      <c r="B21" s="128" t="s">
        <v>162</v>
      </c>
      <c r="C21" s="6" t="s">
        <v>31</v>
      </c>
      <c r="D21" s="190"/>
      <c r="E21" s="190"/>
      <c r="F21" s="190"/>
    </row>
    <row r="22" spans="1:6" s="49" customFormat="1" ht="12" customHeight="1" thickBot="1">
      <c r="A22" s="111" t="s">
        <v>63</v>
      </c>
      <c r="B22" s="78"/>
      <c r="C22" s="78" t="s">
        <v>35</v>
      </c>
      <c r="D22" s="192">
        <f>+D23+D24</f>
        <v>0</v>
      </c>
      <c r="E22" s="192"/>
      <c r="F22" s="192"/>
    </row>
    <row r="23" spans="1:6" s="48" customFormat="1" ht="12" customHeight="1">
      <c r="A23" s="196"/>
      <c r="B23" s="251" t="s">
        <v>133</v>
      </c>
      <c r="C23" s="79" t="s">
        <v>284</v>
      </c>
      <c r="D23" s="257"/>
      <c r="E23" s="257"/>
      <c r="F23" s="257"/>
    </row>
    <row r="24" spans="1:6" s="48" customFormat="1" ht="12" customHeight="1" thickBot="1">
      <c r="A24" s="249"/>
      <c r="B24" s="250" t="s">
        <v>134</v>
      </c>
      <c r="C24" s="80" t="s">
        <v>287</v>
      </c>
      <c r="D24" s="258"/>
      <c r="E24" s="258"/>
      <c r="F24" s="258"/>
    </row>
    <row r="25" spans="1:6" s="48" customFormat="1" ht="12" customHeight="1" thickBot="1">
      <c r="A25" s="111" t="s">
        <v>64</v>
      </c>
      <c r="B25" s="78"/>
      <c r="C25" s="78" t="s">
        <v>275</v>
      </c>
      <c r="D25" s="193"/>
      <c r="E25" s="193"/>
      <c r="F25" s="193"/>
    </row>
    <row r="26" spans="1:6" s="48" customFormat="1" ht="12" customHeight="1" thickBot="1">
      <c r="A26" s="111" t="s">
        <v>65</v>
      </c>
      <c r="B26" s="125"/>
      <c r="C26" s="78" t="s">
        <v>36</v>
      </c>
      <c r="D26" s="193">
        <v>200</v>
      </c>
      <c r="E26" s="193"/>
      <c r="F26" s="193"/>
    </row>
    <row r="27" spans="1:6" s="49" customFormat="1" ht="12" customHeight="1" thickBot="1">
      <c r="A27" s="106" t="s">
        <v>66</v>
      </c>
      <c r="B27" s="86"/>
      <c r="C27" s="78" t="s">
        <v>41</v>
      </c>
      <c r="D27" s="229">
        <f>+D8+D17+D22+D25+D26</f>
        <v>200</v>
      </c>
      <c r="E27" s="229"/>
      <c r="F27" s="229"/>
    </row>
    <row r="28" spans="1:6" s="49" customFormat="1" ht="15" customHeight="1" thickBot="1">
      <c r="A28" s="246" t="s">
        <v>67</v>
      </c>
      <c r="B28" s="255"/>
      <c r="C28" s="248" t="s">
        <v>37</v>
      </c>
      <c r="D28" s="259">
        <f>+D29+D30</f>
        <v>0</v>
      </c>
      <c r="E28" s="259"/>
      <c r="F28" s="259"/>
    </row>
    <row r="29" spans="1:6" s="49" customFormat="1" ht="15" customHeight="1">
      <c r="A29" s="129"/>
      <c r="B29" s="84" t="s">
        <v>147</v>
      </c>
      <c r="C29" s="79" t="s">
        <v>341</v>
      </c>
      <c r="D29" s="257"/>
      <c r="E29" s="257"/>
      <c r="F29" s="257"/>
    </row>
    <row r="30" spans="1:6" ht="15.75" thickBot="1">
      <c r="A30" s="256"/>
      <c r="B30" s="85" t="s">
        <v>148</v>
      </c>
      <c r="C30" s="247" t="s">
        <v>38</v>
      </c>
      <c r="D30" s="45"/>
      <c r="E30" s="45"/>
      <c r="F30" s="45"/>
    </row>
    <row r="31" spans="1:6" s="41" customFormat="1" ht="16.5" customHeight="1" thickBot="1">
      <c r="A31" s="139" t="s">
        <v>68</v>
      </c>
      <c r="B31" s="244"/>
      <c r="C31" s="245" t="s">
        <v>39</v>
      </c>
      <c r="D31" s="227"/>
      <c r="E31" s="227"/>
      <c r="F31" s="227"/>
    </row>
    <row r="32" spans="1:6" s="50" customFormat="1" ht="12" customHeight="1" thickBot="1">
      <c r="A32" s="139" t="s">
        <v>69</v>
      </c>
      <c r="B32" s="140"/>
      <c r="C32" s="141" t="s">
        <v>40</v>
      </c>
      <c r="D32" s="233">
        <f>+D27+D28+D31</f>
        <v>200</v>
      </c>
      <c r="E32" s="233"/>
      <c r="F32" s="233"/>
    </row>
    <row r="33" spans="1:6" s="50" customFormat="1" ht="12" customHeight="1">
      <c r="A33" s="142"/>
      <c r="B33" s="142"/>
      <c r="C33" s="143"/>
      <c r="D33" s="231"/>
      <c r="E33" s="231"/>
    </row>
    <row r="34" spans="1:6" s="50" customFormat="1" ht="12" customHeight="1">
      <c r="A34" s="142"/>
      <c r="B34" s="142"/>
      <c r="C34" s="143"/>
      <c r="D34" s="231"/>
      <c r="E34" s="231"/>
    </row>
    <row r="35" spans="1:6" ht="12" customHeight="1" thickBot="1">
      <c r="A35" s="144"/>
      <c r="B35" s="145"/>
      <c r="C35" s="145"/>
      <c r="D35" s="232"/>
      <c r="E35" s="232"/>
    </row>
    <row r="36" spans="1:6" ht="12" customHeight="1" thickBot="1">
      <c r="A36" s="146"/>
      <c r="B36" s="147"/>
      <c r="C36" s="148" t="s">
        <v>105</v>
      </c>
      <c r="D36" s="233"/>
      <c r="E36" s="834"/>
      <c r="F36" s="476"/>
    </row>
    <row r="37" spans="1:6" ht="12" customHeight="1" thickBot="1">
      <c r="A37" s="111" t="s">
        <v>61</v>
      </c>
      <c r="B37" s="14"/>
      <c r="C37" s="78" t="s">
        <v>376</v>
      </c>
      <c r="D37" s="192">
        <f>SUM(D38:D43)</f>
        <v>200</v>
      </c>
      <c r="E37" s="229"/>
      <c r="F37" s="453"/>
    </row>
    <row r="38" spans="1:6" ht="12" customHeight="1">
      <c r="A38" s="149"/>
      <c r="B38" s="83" t="s">
        <v>153</v>
      </c>
      <c r="C38" s="7" t="s">
        <v>92</v>
      </c>
      <c r="D38" s="42"/>
      <c r="E38" s="280"/>
      <c r="F38" s="454"/>
    </row>
    <row r="39" spans="1:6" ht="12" customHeight="1">
      <c r="A39" s="150"/>
      <c r="B39" s="81" t="s">
        <v>154</v>
      </c>
      <c r="C39" s="6" t="s">
        <v>226</v>
      </c>
      <c r="D39" s="44"/>
      <c r="E39" s="235"/>
      <c r="F39" s="455"/>
    </row>
    <row r="40" spans="1:6" ht="12" customHeight="1">
      <c r="A40" s="150"/>
      <c r="B40" s="81" t="s">
        <v>155</v>
      </c>
      <c r="C40" s="6" t="s">
        <v>179</v>
      </c>
      <c r="D40" s="44"/>
      <c r="E40" s="235"/>
      <c r="F40" s="455"/>
    </row>
    <row r="41" spans="1:6" ht="12" customHeight="1">
      <c r="A41" s="150"/>
      <c r="B41" s="81" t="s">
        <v>156</v>
      </c>
      <c r="C41" s="6" t="s">
        <v>359</v>
      </c>
      <c r="D41" s="44"/>
      <c r="E41" s="235"/>
      <c r="F41" s="455"/>
    </row>
    <row r="42" spans="1:6" s="50" customFormat="1" ht="12" customHeight="1">
      <c r="A42" s="150"/>
      <c r="B42" s="81" t="s">
        <v>167</v>
      </c>
      <c r="C42" s="6" t="s">
        <v>227</v>
      </c>
      <c r="D42" s="44">
        <v>200</v>
      </c>
      <c r="E42" s="235"/>
      <c r="F42" s="455"/>
    </row>
    <row r="43" spans="1:6" ht="12" customHeight="1" thickBot="1">
      <c r="A43" s="150"/>
      <c r="B43" s="81" t="s">
        <v>391</v>
      </c>
      <c r="C43" s="6" t="s">
        <v>228</v>
      </c>
      <c r="D43" s="44"/>
      <c r="E43" s="537"/>
      <c r="F43" s="456"/>
    </row>
    <row r="44" spans="1:6" ht="12" customHeight="1" thickBot="1">
      <c r="A44" s="111" t="s">
        <v>62</v>
      </c>
      <c r="B44" s="14"/>
      <c r="C44" s="78" t="s">
        <v>45</v>
      </c>
      <c r="D44" s="192">
        <f>SUM(D45:D48)</f>
        <v>0</v>
      </c>
      <c r="E44" s="229"/>
      <c r="F44" s="453"/>
    </row>
    <row r="45" spans="1:6" ht="12" customHeight="1">
      <c r="A45" s="149"/>
      <c r="B45" s="83" t="s">
        <v>159</v>
      </c>
      <c r="C45" s="7" t="s">
        <v>312</v>
      </c>
      <c r="D45" s="42"/>
      <c r="E45" s="280"/>
      <c r="F45" s="454"/>
    </row>
    <row r="46" spans="1:6" ht="12" customHeight="1">
      <c r="A46" s="150"/>
      <c r="B46" s="81" t="s">
        <v>160</v>
      </c>
      <c r="C46" s="6" t="s">
        <v>230</v>
      </c>
      <c r="D46" s="44"/>
      <c r="E46" s="235"/>
      <c r="F46" s="455"/>
    </row>
    <row r="47" spans="1:6" ht="15" customHeight="1">
      <c r="A47" s="150"/>
      <c r="B47" s="81" t="s">
        <v>163</v>
      </c>
      <c r="C47" s="6" t="s">
        <v>106</v>
      </c>
      <c r="D47" s="44"/>
      <c r="E47" s="235"/>
      <c r="F47" s="455"/>
    </row>
    <row r="48" spans="1:6" ht="13.5" thickBot="1">
      <c r="A48" s="150"/>
      <c r="B48" s="81" t="s">
        <v>174</v>
      </c>
      <c r="C48" s="6" t="s">
        <v>42</v>
      </c>
      <c r="D48" s="44"/>
      <c r="E48" s="537"/>
      <c r="F48" s="457"/>
    </row>
    <row r="49" spans="1:6" ht="15" customHeight="1" thickBot="1">
      <c r="A49" s="111" t="s">
        <v>63</v>
      </c>
      <c r="B49" s="14"/>
      <c r="C49" s="14" t="s">
        <v>43</v>
      </c>
      <c r="D49" s="193"/>
      <c r="E49" s="227"/>
      <c r="F49" s="458"/>
    </row>
    <row r="50" spans="1:6" ht="14.25" customHeight="1" thickBot="1">
      <c r="A50" s="139" t="s">
        <v>64</v>
      </c>
      <c r="B50" s="244"/>
      <c r="C50" s="245" t="s">
        <v>46</v>
      </c>
      <c r="D50" s="227"/>
      <c r="E50" s="583"/>
      <c r="F50" s="459"/>
    </row>
    <row r="51" spans="1:6" ht="13.5" thickBot="1">
      <c r="A51" s="111" t="s">
        <v>65</v>
      </c>
      <c r="B51" s="136"/>
      <c r="C51" s="152" t="s">
        <v>44</v>
      </c>
      <c r="D51" s="240">
        <f>+D37+D44+D49+D50</f>
        <v>200</v>
      </c>
      <c r="E51" s="233"/>
      <c r="F51" s="460"/>
    </row>
    <row r="52" spans="1:6" ht="13.5" thickBot="1">
      <c r="A52" s="153"/>
      <c r="B52" s="154"/>
      <c r="C52" s="154"/>
      <c r="D52" s="241"/>
      <c r="E52" s="241"/>
      <c r="F52" s="461"/>
    </row>
    <row r="53" spans="1:6" ht="13.5" thickBot="1">
      <c r="A53" s="155" t="s">
        <v>251</v>
      </c>
      <c r="B53" s="156"/>
      <c r="C53" s="157"/>
      <c r="D53" s="77"/>
      <c r="E53" s="464"/>
      <c r="F53" s="462"/>
    </row>
    <row r="54" spans="1:6" ht="13.5" thickBot="1">
      <c r="A54" s="155" t="s">
        <v>252</v>
      </c>
      <c r="B54" s="156"/>
      <c r="C54" s="157"/>
      <c r="D54" s="77"/>
      <c r="E54" s="835"/>
      <c r="F54" s="493"/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>
  <dimension ref="A1:H54"/>
  <sheetViews>
    <sheetView zoomScaleNormal="100" workbookViewId="0">
      <selection activeCell="H5" sqref="H5"/>
    </sheetView>
  </sheetViews>
  <sheetFormatPr defaultRowHeight="12.75"/>
  <cols>
    <col min="1" max="1" width="7.1640625" style="2" customWidth="1"/>
    <col min="2" max="2" width="6.1640625" style="3" customWidth="1"/>
    <col min="3" max="3" width="58" style="3" customWidth="1"/>
    <col min="4" max="5" width="12.5" style="3" customWidth="1"/>
    <col min="6" max="6" width="11.33203125" style="3" customWidth="1"/>
    <col min="7" max="16384" width="9.33203125" style="3"/>
  </cols>
  <sheetData>
    <row r="1" spans="1:8" s="1" customFormat="1" ht="21" customHeight="1" thickBot="1">
      <c r="A1" s="113"/>
      <c r="B1" s="114"/>
      <c r="C1" s="160"/>
      <c r="D1" s="160"/>
      <c r="E1" s="160"/>
      <c r="F1" s="160"/>
      <c r="G1" s="552" t="s">
        <v>633</v>
      </c>
      <c r="H1" s="552"/>
    </row>
    <row r="2" spans="1:8" s="46" customFormat="1" ht="25.5" customHeight="1">
      <c r="A2" s="864" t="s">
        <v>247</v>
      </c>
      <c r="B2" s="865"/>
      <c r="C2" s="158" t="s">
        <v>392</v>
      </c>
      <c r="D2" s="163"/>
      <c r="E2" s="163"/>
      <c r="F2" s="163" t="s">
        <v>110</v>
      </c>
    </row>
    <row r="3" spans="1:8" s="46" customFormat="1" ht="16.5" thickBot="1">
      <c r="A3" s="301" t="s">
        <v>246</v>
      </c>
      <c r="B3" s="302"/>
      <c r="C3" s="159" t="s">
        <v>94</v>
      </c>
      <c r="D3" s="164"/>
      <c r="E3" s="164"/>
      <c r="F3" s="164"/>
    </row>
    <row r="4" spans="1:8" s="47" customFormat="1" ht="15.95" customHeight="1" thickBot="1">
      <c r="A4" s="118"/>
      <c r="B4" s="118"/>
      <c r="C4" s="118"/>
      <c r="D4" s="119"/>
      <c r="E4" s="119"/>
      <c r="F4" s="119" t="s">
        <v>607</v>
      </c>
    </row>
    <row r="5" spans="1:8" ht="45" customHeight="1" thickBot="1">
      <c r="A5" s="858" t="s">
        <v>248</v>
      </c>
      <c r="B5" s="859"/>
      <c r="C5" s="120" t="s">
        <v>99</v>
      </c>
      <c r="D5" s="121" t="s">
        <v>100</v>
      </c>
      <c r="E5" s="592" t="s">
        <v>598</v>
      </c>
      <c r="F5" s="121" t="s">
        <v>602</v>
      </c>
    </row>
    <row r="6" spans="1:8" s="41" customFormat="1" ht="12.95" customHeight="1" thickBot="1">
      <c r="A6" s="106">
        <v>1</v>
      </c>
      <c r="B6" s="107">
        <v>2</v>
      </c>
      <c r="C6" s="107">
        <v>3</v>
      </c>
      <c r="D6" s="108">
        <v>4</v>
      </c>
      <c r="E6" s="108">
        <v>5</v>
      </c>
      <c r="F6" s="108">
        <v>6</v>
      </c>
    </row>
    <row r="7" spans="1:8" s="41" customFormat="1" ht="15.95" customHeight="1" thickBot="1">
      <c r="A7" s="122"/>
      <c r="B7" s="123"/>
      <c r="C7" s="123" t="s">
        <v>101</v>
      </c>
      <c r="D7" s="124"/>
      <c r="E7" s="124"/>
      <c r="F7" s="124"/>
    </row>
    <row r="8" spans="1:8" s="48" customFormat="1" ht="12" customHeight="1" thickBot="1">
      <c r="A8" s="106" t="s">
        <v>61</v>
      </c>
      <c r="B8" s="125"/>
      <c r="C8" s="126" t="s">
        <v>253</v>
      </c>
      <c r="D8" s="192">
        <f>SUM(D9:D16)</f>
        <v>16454</v>
      </c>
      <c r="E8" s="192">
        <v>16454</v>
      </c>
      <c r="F8" s="192">
        <v>18009</v>
      </c>
    </row>
    <row r="9" spans="1:8" s="48" customFormat="1" ht="12" customHeight="1">
      <c r="A9" s="129"/>
      <c r="B9" s="128" t="s">
        <v>153</v>
      </c>
      <c r="C9" s="8" t="s">
        <v>195</v>
      </c>
      <c r="D9" s="223"/>
      <c r="E9" s="223"/>
      <c r="F9" s="223"/>
    </row>
    <row r="10" spans="1:8" s="48" customFormat="1" ht="12" customHeight="1">
      <c r="A10" s="127"/>
      <c r="B10" s="128" t="s">
        <v>154</v>
      </c>
      <c r="C10" s="6" t="s">
        <v>196</v>
      </c>
      <c r="D10" s="190">
        <v>3066</v>
      </c>
      <c r="E10" s="190">
        <v>3066</v>
      </c>
      <c r="F10" s="190">
        <v>4035</v>
      </c>
    </row>
    <row r="11" spans="1:8" s="48" customFormat="1" ht="12" customHeight="1">
      <c r="A11" s="127"/>
      <c r="B11" s="128" t="s">
        <v>155</v>
      </c>
      <c r="C11" s="6" t="s">
        <v>197</v>
      </c>
      <c r="D11" s="190">
        <v>740</v>
      </c>
      <c r="E11" s="190">
        <v>740</v>
      </c>
      <c r="F11" s="190">
        <v>765</v>
      </c>
    </row>
    <row r="12" spans="1:8" s="48" customFormat="1" ht="12" customHeight="1">
      <c r="A12" s="127"/>
      <c r="B12" s="128" t="s">
        <v>156</v>
      </c>
      <c r="C12" s="6" t="s">
        <v>198</v>
      </c>
      <c r="D12" s="190">
        <v>9255</v>
      </c>
      <c r="E12" s="190">
        <v>9255</v>
      </c>
      <c r="F12" s="190">
        <v>9522</v>
      </c>
    </row>
    <row r="13" spans="1:8" s="48" customFormat="1" ht="12" customHeight="1">
      <c r="A13" s="127"/>
      <c r="B13" s="128" t="s">
        <v>181</v>
      </c>
      <c r="C13" s="5" t="s">
        <v>199</v>
      </c>
      <c r="D13" s="190"/>
      <c r="E13" s="190"/>
      <c r="F13" s="190"/>
    </row>
    <row r="14" spans="1:8" s="48" customFormat="1" ht="12" customHeight="1">
      <c r="A14" s="130"/>
      <c r="B14" s="128" t="s">
        <v>157</v>
      </c>
      <c r="C14" s="6" t="s">
        <v>200</v>
      </c>
      <c r="D14" s="224">
        <v>3393</v>
      </c>
      <c r="E14" s="224">
        <v>3393</v>
      </c>
      <c r="F14" s="224">
        <v>3687</v>
      </c>
    </row>
    <row r="15" spans="1:8" s="49" customFormat="1" ht="12" customHeight="1">
      <c r="A15" s="127"/>
      <c r="B15" s="128" t="s">
        <v>158</v>
      </c>
      <c r="C15" s="6" t="s">
        <v>33</v>
      </c>
      <c r="D15" s="190"/>
      <c r="E15" s="190"/>
      <c r="F15" s="190"/>
    </row>
    <row r="16" spans="1:8" s="49" customFormat="1" ht="12" customHeight="1" thickBot="1">
      <c r="A16" s="131"/>
      <c r="B16" s="132" t="s">
        <v>168</v>
      </c>
      <c r="C16" s="5" t="s">
        <v>245</v>
      </c>
      <c r="D16" s="191"/>
      <c r="E16" s="191"/>
      <c r="F16" s="191"/>
    </row>
    <row r="17" spans="1:6" s="48" customFormat="1" ht="12" customHeight="1" thickBot="1">
      <c r="A17" s="106" t="s">
        <v>62</v>
      </c>
      <c r="B17" s="125"/>
      <c r="C17" s="126" t="s">
        <v>34</v>
      </c>
      <c r="D17" s="192">
        <f>SUM(D18:D21)</f>
        <v>152</v>
      </c>
      <c r="E17" s="192">
        <v>152</v>
      </c>
      <c r="F17" s="192">
        <v>152</v>
      </c>
    </row>
    <row r="18" spans="1:6" s="49" customFormat="1" ht="12" customHeight="1">
      <c r="A18" s="127"/>
      <c r="B18" s="128" t="s">
        <v>159</v>
      </c>
      <c r="C18" s="7" t="s">
        <v>30</v>
      </c>
      <c r="D18" s="190">
        <v>152</v>
      </c>
      <c r="E18" s="190">
        <v>152</v>
      </c>
      <c r="F18" s="190">
        <v>152</v>
      </c>
    </row>
    <row r="19" spans="1:6" s="49" customFormat="1" ht="12" customHeight="1">
      <c r="A19" s="127"/>
      <c r="B19" s="128" t="s">
        <v>160</v>
      </c>
      <c r="C19" s="6" t="s">
        <v>31</v>
      </c>
      <c r="D19" s="190"/>
      <c r="E19" s="190"/>
      <c r="F19" s="190"/>
    </row>
    <row r="20" spans="1:6" s="49" customFormat="1" ht="12" customHeight="1">
      <c r="A20" s="127"/>
      <c r="B20" s="128" t="s">
        <v>161</v>
      </c>
      <c r="C20" s="6" t="s">
        <v>32</v>
      </c>
      <c r="D20" s="190"/>
      <c r="E20" s="190"/>
      <c r="F20" s="190"/>
    </row>
    <row r="21" spans="1:6" s="49" customFormat="1" ht="12" customHeight="1" thickBot="1">
      <c r="A21" s="127"/>
      <c r="B21" s="128" t="s">
        <v>162</v>
      </c>
      <c r="C21" s="6" t="s">
        <v>31</v>
      </c>
      <c r="D21" s="190"/>
      <c r="E21" s="190"/>
      <c r="F21" s="190"/>
    </row>
    <row r="22" spans="1:6" s="49" customFormat="1" ht="12" customHeight="1" thickBot="1">
      <c r="A22" s="111" t="s">
        <v>63</v>
      </c>
      <c r="B22" s="78"/>
      <c r="C22" s="78" t="s">
        <v>35</v>
      </c>
      <c r="D22" s="192">
        <f>+D23+D24</f>
        <v>0</v>
      </c>
      <c r="E22" s="192"/>
      <c r="F22" s="192"/>
    </row>
    <row r="23" spans="1:6" s="48" customFormat="1" ht="12" customHeight="1">
      <c r="A23" s="196"/>
      <c r="B23" s="251" t="s">
        <v>133</v>
      </c>
      <c r="C23" s="79" t="s">
        <v>284</v>
      </c>
      <c r="D23" s="257"/>
      <c r="E23" s="257"/>
      <c r="F23" s="257"/>
    </row>
    <row r="24" spans="1:6" s="48" customFormat="1" ht="12" customHeight="1" thickBot="1">
      <c r="A24" s="249"/>
      <c r="B24" s="250" t="s">
        <v>134</v>
      </c>
      <c r="C24" s="80" t="s">
        <v>287</v>
      </c>
      <c r="D24" s="258"/>
      <c r="E24" s="258"/>
      <c r="F24" s="258"/>
    </row>
    <row r="25" spans="1:6" s="48" customFormat="1" ht="12" customHeight="1" thickBot="1">
      <c r="A25" s="111" t="s">
        <v>64</v>
      </c>
      <c r="B25" s="78"/>
      <c r="C25" s="78" t="s">
        <v>275</v>
      </c>
      <c r="D25" s="193"/>
      <c r="E25" s="193"/>
      <c r="F25" s="193"/>
    </row>
    <row r="26" spans="1:6" s="48" customFormat="1" ht="12" customHeight="1" thickBot="1">
      <c r="A26" s="111" t="s">
        <v>65</v>
      </c>
      <c r="B26" s="125"/>
      <c r="C26" s="78" t="s">
        <v>36</v>
      </c>
      <c r="D26" s="193">
        <v>76489</v>
      </c>
      <c r="E26" s="193">
        <v>78930</v>
      </c>
      <c r="F26" s="193">
        <v>67901</v>
      </c>
    </row>
    <row r="27" spans="1:6" s="49" customFormat="1" ht="12" customHeight="1" thickBot="1">
      <c r="A27" s="106" t="s">
        <v>66</v>
      </c>
      <c r="B27" s="86"/>
      <c r="C27" s="78" t="s">
        <v>41</v>
      </c>
      <c r="D27" s="229">
        <f>+D8+D17+D22+D25+D26</f>
        <v>93095</v>
      </c>
      <c r="E27" s="229">
        <v>95536</v>
      </c>
      <c r="F27" s="229">
        <v>86062</v>
      </c>
    </row>
    <row r="28" spans="1:6" s="49" customFormat="1" ht="15" customHeight="1" thickBot="1">
      <c r="A28" s="246" t="s">
        <v>67</v>
      </c>
      <c r="B28" s="255"/>
      <c r="C28" s="248" t="s">
        <v>37</v>
      </c>
      <c r="D28" s="259">
        <f>+D29+D30</f>
        <v>0</v>
      </c>
      <c r="E28" s="259"/>
      <c r="F28" s="259"/>
    </row>
    <row r="29" spans="1:6" s="49" customFormat="1" ht="15" customHeight="1">
      <c r="A29" s="129"/>
      <c r="B29" s="84" t="s">
        <v>147</v>
      </c>
      <c r="C29" s="79" t="s">
        <v>341</v>
      </c>
      <c r="D29" s="257"/>
      <c r="E29" s="257"/>
      <c r="F29" s="257"/>
    </row>
    <row r="30" spans="1:6" ht="15.75" thickBot="1">
      <c r="A30" s="256"/>
      <c r="B30" s="85" t="s">
        <v>148</v>
      </c>
      <c r="C30" s="247" t="s">
        <v>38</v>
      </c>
      <c r="D30" s="45"/>
      <c r="E30" s="45"/>
      <c r="F30" s="45"/>
    </row>
    <row r="31" spans="1:6" s="41" customFormat="1" ht="16.5" customHeight="1" thickBot="1">
      <c r="A31" s="139" t="s">
        <v>68</v>
      </c>
      <c r="B31" s="244"/>
      <c r="C31" s="245" t="s">
        <v>39</v>
      </c>
      <c r="D31" s="227"/>
      <c r="E31" s="227"/>
      <c r="F31" s="227"/>
    </row>
    <row r="32" spans="1:6" s="50" customFormat="1" ht="12" customHeight="1" thickBot="1">
      <c r="A32" s="139" t="s">
        <v>69</v>
      </c>
      <c r="B32" s="140"/>
      <c r="C32" s="141" t="s">
        <v>40</v>
      </c>
      <c r="D32" s="233">
        <f>+D27+D28+D31</f>
        <v>93095</v>
      </c>
      <c r="E32" s="233">
        <v>95536</v>
      </c>
      <c r="F32" s="233">
        <v>86062</v>
      </c>
    </row>
    <row r="33" spans="1:6" s="50" customFormat="1" ht="12" customHeight="1">
      <c r="A33" s="142"/>
      <c r="B33" s="142"/>
      <c r="C33" s="143"/>
      <c r="D33" s="231"/>
      <c r="E33" s="231"/>
      <c r="F33" s="231"/>
    </row>
    <row r="34" spans="1:6" s="50" customFormat="1" ht="12" customHeight="1">
      <c r="A34" s="142"/>
      <c r="B34" s="142"/>
      <c r="C34" s="143"/>
      <c r="D34" s="231"/>
      <c r="E34" s="231"/>
      <c r="F34" s="231"/>
    </row>
    <row r="35" spans="1:6" ht="12" customHeight="1" thickBot="1">
      <c r="A35" s="144"/>
      <c r="B35" s="145"/>
      <c r="C35" s="145"/>
      <c r="D35" s="232"/>
      <c r="E35" s="232"/>
      <c r="F35" s="232"/>
    </row>
    <row r="36" spans="1:6" ht="12" customHeight="1" thickBot="1">
      <c r="A36" s="146"/>
      <c r="B36" s="147"/>
      <c r="C36" s="148" t="s">
        <v>105</v>
      </c>
      <c r="D36" s="233"/>
      <c r="E36" s="233"/>
      <c r="F36" s="233"/>
    </row>
    <row r="37" spans="1:6" ht="12" customHeight="1" thickBot="1">
      <c r="A37" s="111" t="s">
        <v>61</v>
      </c>
      <c r="B37" s="14"/>
      <c r="C37" s="78" t="s">
        <v>376</v>
      </c>
      <c r="D37" s="192">
        <f>SUM(D38:D43)</f>
        <v>88089</v>
      </c>
      <c r="E37" s="192">
        <v>90530</v>
      </c>
      <c r="F37" s="192">
        <v>84869</v>
      </c>
    </row>
    <row r="38" spans="1:6" ht="12" customHeight="1">
      <c r="A38" s="149"/>
      <c r="B38" s="83" t="s">
        <v>153</v>
      </c>
      <c r="C38" s="7" t="s">
        <v>92</v>
      </c>
      <c r="D38" s="42">
        <v>43428</v>
      </c>
      <c r="E38" s="42">
        <v>45606</v>
      </c>
      <c r="F38" s="42">
        <v>47811</v>
      </c>
    </row>
    <row r="39" spans="1:6" ht="12" customHeight="1">
      <c r="A39" s="150"/>
      <c r="B39" s="81" t="s">
        <v>154</v>
      </c>
      <c r="C39" s="6" t="s">
        <v>226</v>
      </c>
      <c r="D39" s="44">
        <v>10764</v>
      </c>
      <c r="E39" s="44">
        <v>11536</v>
      </c>
      <c r="F39" s="44">
        <v>11921</v>
      </c>
    </row>
    <row r="40" spans="1:6" ht="12" customHeight="1">
      <c r="A40" s="150"/>
      <c r="B40" s="81" t="s">
        <v>155</v>
      </c>
      <c r="C40" s="6" t="s">
        <v>179</v>
      </c>
      <c r="D40" s="44">
        <v>32714</v>
      </c>
      <c r="E40" s="44">
        <v>32757</v>
      </c>
      <c r="F40" s="44">
        <v>24506</v>
      </c>
    </row>
    <row r="41" spans="1:6" ht="12" customHeight="1">
      <c r="A41" s="150"/>
      <c r="B41" s="81" t="s">
        <v>156</v>
      </c>
      <c r="C41" s="6" t="s">
        <v>359</v>
      </c>
      <c r="D41" s="44">
        <v>1183</v>
      </c>
      <c r="E41" s="44">
        <v>631</v>
      </c>
      <c r="F41" s="44">
        <v>631</v>
      </c>
    </row>
    <row r="42" spans="1:6" s="50" customFormat="1" ht="12" customHeight="1">
      <c r="A42" s="150"/>
      <c r="B42" s="81" t="s">
        <v>167</v>
      </c>
      <c r="C42" s="6" t="s">
        <v>227</v>
      </c>
      <c r="D42" s="44"/>
      <c r="E42" s="44"/>
      <c r="F42" s="44"/>
    </row>
    <row r="43" spans="1:6" ht="12" customHeight="1" thickBot="1">
      <c r="A43" s="150"/>
      <c r="B43" s="81" t="s">
        <v>391</v>
      </c>
      <c r="C43" s="6" t="s">
        <v>228</v>
      </c>
      <c r="D43" s="44"/>
      <c r="E43" s="44"/>
      <c r="F43" s="44"/>
    </row>
    <row r="44" spans="1:6" ht="12" customHeight="1" thickBot="1">
      <c r="A44" s="111" t="s">
        <v>62</v>
      </c>
      <c r="B44" s="14"/>
      <c r="C44" s="78" t="s">
        <v>45</v>
      </c>
      <c r="D44" s="192">
        <f>SUM(D45:D48)</f>
        <v>5006</v>
      </c>
      <c r="E44" s="192">
        <v>5006</v>
      </c>
      <c r="F44" s="192">
        <v>1193</v>
      </c>
    </row>
    <row r="45" spans="1:6" ht="12" customHeight="1">
      <c r="A45" s="149"/>
      <c r="B45" s="83" t="s">
        <v>159</v>
      </c>
      <c r="C45" s="7" t="s">
        <v>312</v>
      </c>
      <c r="D45" s="42">
        <v>1500</v>
      </c>
      <c r="E45" s="42">
        <v>1500</v>
      </c>
      <c r="F45" s="42">
        <v>812</v>
      </c>
    </row>
    <row r="46" spans="1:6" ht="12" customHeight="1">
      <c r="A46" s="150"/>
      <c r="B46" s="81" t="s">
        <v>160</v>
      </c>
      <c r="C46" s="6" t="s">
        <v>230</v>
      </c>
      <c r="D46" s="44">
        <v>3506</v>
      </c>
      <c r="E46" s="44">
        <v>3506</v>
      </c>
      <c r="F46" s="44">
        <v>381</v>
      </c>
    </row>
    <row r="47" spans="1:6" ht="15" customHeight="1">
      <c r="A47" s="150"/>
      <c r="B47" s="81" t="s">
        <v>163</v>
      </c>
      <c r="C47" s="6" t="s">
        <v>106</v>
      </c>
      <c r="D47" s="44"/>
      <c r="E47" s="44"/>
      <c r="F47" s="44"/>
    </row>
    <row r="48" spans="1:6" ht="23.25" thickBot="1">
      <c r="A48" s="150"/>
      <c r="B48" s="81" t="s">
        <v>174</v>
      </c>
      <c r="C48" s="6" t="s">
        <v>42</v>
      </c>
      <c r="D48" s="44"/>
      <c r="E48" s="44"/>
      <c r="F48" s="44"/>
    </row>
    <row r="49" spans="1:6" ht="15" customHeight="1" thickBot="1">
      <c r="A49" s="111" t="s">
        <v>63</v>
      </c>
      <c r="B49" s="14"/>
      <c r="C49" s="14" t="s">
        <v>43</v>
      </c>
      <c r="D49" s="193"/>
      <c r="E49" s="193"/>
      <c r="F49" s="193"/>
    </row>
    <row r="50" spans="1:6" ht="14.25" customHeight="1" thickBot="1">
      <c r="A50" s="139" t="s">
        <v>64</v>
      </c>
      <c r="B50" s="244"/>
      <c r="C50" s="245" t="s">
        <v>46</v>
      </c>
      <c r="D50" s="227"/>
      <c r="E50" s="227"/>
      <c r="F50" s="227"/>
    </row>
    <row r="51" spans="1:6" ht="13.5" thickBot="1">
      <c r="A51" s="111" t="s">
        <v>65</v>
      </c>
      <c r="B51" s="136"/>
      <c r="C51" s="152" t="s">
        <v>44</v>
      </c>
      <c r="D51" s="240">
        <f>+D37+D44+D49+D50</f>
        <v>93095</v>
      </c>
      <c r="E51" s="240">
        <v>95536</v>
      </c>
      <c r="F51" s="240">
        <v>95536</v>
      </c>
    </row>
    <row r="52" spans="1:6" ht="13.5" thickBot="1">
      <c r="A52" s="153"/>
      <c r="B52" s="154"/>
      <c r="C52" s="154"/>
      <c r="D52" s="241"/>
      <c r="E52" s="241"/>
      <c r="F52" s="241"/>
    </row>
    <row r="53" spans="1:6" ht="13.5" thickBot="1">
      <c r="A53" s="155" t="s">
        <v>251</v>
      </c>
      <c r="B53" s="156"/>
      <c r="C53" s="157"/>
      <c r="D53" s="77">
        <v>23</v>
      </c>
      <c r="E53" s="77">
        <v>23</v>
      </c>
      <c r="F53" s="77">
        <v>23</v>
      </c>
    </row>
    <row r="54" spans="1:6" ht="13.5" thickBot="1">
      <c r="A54" s="155" t="s">
        <v>252</v>
      </c>
      <c r="B54" s="156"/>
      <c r="C54" s="157"/>
      <c r="D54" s="77">
        <v>2</v>
      </c>
      <c r="E54" s="77">
        <v>2</v>
      </c>
      <c r="F54" s="77">
        <v>2</v>
      </c>
    </row>
  </sheetData>
  <sheetProtection formatCells="0"/>
  <mergeCells count="2">
    <mergeCell ref="A2:B2"/>
    <mergeCell ref="A5:B5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4"/>
  <sheetViews>
    <sheetView topLeftCell="H1" zoomScaleNormal="100" workbookViewId="0">
      <selection activeCell="H7" sqref="H7"/>
    </sheetView>
  </sheetViews>
  <sheetFormatPr defaultRowHeight="12.75"/>
  <cols>
    <col min="1" max="1" width="50.83203125" style="20" customWidth="1"/>
    <col min="2" max="2" width="15.6640625" style="19" customWidth="1"/>
    <col min="3" max="3" width="16.33203125" style="19" customWidth="1"/>
    <col min="4" max="4" width="18" style="19" customWidth="1"/>
    <col min="5" max="7" width="16.6640625" style="19" customWidth="1"/>
    <col min="8" max="9" width="12.83203125" style="19" customWidth="1"/>
    <col min="10" max="10" width="13.83203125" style="19" customWidth="1"/>
    <col min="11" max="16384" width="9.33203125" style="19"/>
  </cols>
  <sheetData>
    <row r="1" spans="1:7" ht="24.75" customHeight="1">
      <c r="A1" s="855" t="s">
        <v>2</v>
      </c>
      <c r="B1" s="855"/>
      <c r="C1" s="855"/>
      <c r="D1" s="855"/>
      <c r="E1" s="855"/>
      <c r="F1" s="855"/>
      <c r="G1" s="855"/>
    </row>
    <row r="2" spans="1:7" ht="23.25" customHeight="1" thickBot="1">
      <c r="A2" s="98"/>
      <c r="B2" s="28"/>
      <c r="C2" s="28"/>
      <c r="D2" s="28"/>
      <c r="E2" s="28"/>
      <c r="F2" s="28"/>
      <c r="G2" s="28"/>
    </row>
    <row r="3" spans="1:7" s="21" customFormat="1" ht="48.75" customHeight="1" thickBot="1">
      <c r="A3" s="99" t="s">
        <v>118</v>
      </c>
      <c r="B3" s="100" t="s">
        <v>116</v>
      </c>
      <c r="C3" s="100" t="s">
        <v>117</v>
      </c>
      <c r="D3" s="100" t="s">
        <v>0</v>
      </c>
      <c r="E3" s="100" t="s">
        <v>310</v>
      </c>
      <c r="F3" s="312" t="s">
        <v>598</v>
      </c>
      <c r="G3" s="24" t="s">
        <v>490</v>
      </c>
    </row>
    <row r="4" spans="1:7" s="28" customFormat="1" ht="15" customHeight="1" thickBot="1">
      <c r="A4" s="25">
        <v>1</v>
      </c>
      <c r="B4" s="26">
        <v>2</v>
      </c>
      <c r="C4" s="26">
        <v>3</v>
      </c>
      <c r="D4" s="26">
        <v>4</v>
      </c>
      <c r="E4" s="26">
        <v>5</v>
      </c>
      <c r="F4" s="313">
        <v>6</v>
      </c>
      <c r="G4" s="27">
        <v>7</v>
      </c>
    </row>
    <row r="5" spans="1:7" ht="15.95" customHeight="1">
      <c r="A5" s="35" t="s">
        <v>369</v>
      </c>
      <c r="B5" s="36">
        <v>41100</v>
      </c>
      <c r="C5" s="37">
        <v>2013</v>
      </c>
      <c r="D5" s="36"/>
      <c r="E5" s="36">
        <v>41100</v>
      </c>
      <c r="F5" s="317">
        <v>41100</v>
      </c>
      <c r="G5" s="939">
        <v>28016</v>
      </c>
    </row>
    <row r="6" spans="1:7" ht="15.95" customHeight="1">
      <c r="A6" s="35" t="s">
        <v>370</v>
      </c>
      <c r="B6" s="36">
        <v>1345</v>
      </c>
      <c r="C6" s="37">
        <v>2013</v>
      </c>
      <c r="D6" s="36"/>
      <c r="E6" s="36">
        <v>1345</v>
      </c>
      <c r="F6" s="317">
        <v>1345</v>
      </c>
      <c r="G6" s="939"/>
    </row>
    <row r="7" spans="1:7" ht="15.95" customHeight="1">
      <c r="A7" s="35" t="s">
        <v>371</v>
      </c>
      <c r="B7" s="36">
        <v>3940</v>
      </c>
      <c r="C7" s="37">
        <v>2013</v>
      </c>
      <c r="D7" s="36"/>
      <c r="E7" s="36">
        <v>3940</v>
      </c>
      <c r="F7" s="317">
        <v>3940</v>
      </c>
      <c r="G7" s="939">
        <v>26246</v>
      </c>
    </row>
    <row r="8" spans="1:7" ht="15.95" customHeight="1">
      <c r="A8" s="35" t="s">
        <v>372</v>
      </c>
      <c r="B8" s="36">
        <v>4813</v>
      </c>
      <c r="C8" s="37">
        <v>2013</v>
      </c>
      <c r="D8" s="36"/>
      <c r="E8" s="36">
        <v>4813</v>
      </c>
      <c r="F8" s="317">
        <v>4813</v>
      </c>
      <c r="G8" s="939">
        <v>91</v>
      </c>
    </row>
    <row r="9" spans="1:7" ht="15.95" customHeight="1">
      <c r="A9" s="35" t="s">
        <v>373</v>
      </c>
      <c r="B9" s="36">
        <v>2968</v>
      </c>
      <c r="C9" s="37">
        <v>2013</v>
      </c>
      <c r="D9" s="36"/>
      <c r="E9" s="36">
        <v>2968</v>
      </c>
      <c r="F9" s="317">
        <v>2968</v>
      </c>
      <c r="G9" s="939">
        <v>192</v>
      </c>
    </row>
    <row r="10" spans="1:7" ht="15.95" customHeight="1">
      <c r="A10" s="35" t="s">
        <v>374</v>
      </c>
      <c r="B10" s="36">
        <v>3506</v>
      </c>
      <c r="C10" s="37">
        <v>2013</v>
      </c>
      <c r="D10" s="36"/>
      <c r="E10" s="36">
        <v>3506</v>
      </c>
      <c r="F10" s="317">
        <v>3506</v>
      </c>
      <c r="G10" s="939">
        <v>380</v>
      </c>
    </row>
    <row r="11" spans="1:7" ht="15.95" customHeight="1">
      <c r="A11" s="35"/>
      <c r="B11" s="36"/>
      <c r="C11" s="37"/>
      <c r="D11" s="36"/>
      <c r="E11" s="36"/>
      <c r="F11" s="317"/>
      <c r="G11" s="939"/>
    </row>
    <row r="12" spans="1:7" ht="15.95" customHeight="1">
      <c r="A12" s="35"/>
      <c r="B12" s="36"/>
      <c r="C12" s="37"/>
      <c r="D12" s="36"/>
      <c r="E12" s="36"/>
      <c r="F12" s="317"/>
      <c r="G12" s="939"/>
    </row>
    <row r="13" spans="1:7" ht="15.95" customHeight="1">
      <c r="A13" s="35"/>
      <c r="B13" s="36"/>
      <c r="C13" s="37"/>
      <c r="D13" s="36"/>
      <c r="E13" s="36"/>
      <c r="F13" s="317"/>
      <c r="G13" s="939"/>
    </row>
    <row r="14" spans="1:7" ht="15.95" customHeight="1">
      <c r="A14" s="35"/>
      <c r="B14" s="36"/>
      <c r="C14" s="37"/>
      <c r="D14" s="36"/>
      <c r="E14" s="36"/>
      <c r="F14" s="317"/>
      <c r="G14" s="939"/>
    </row>
    <row r="15" spans="1:7" ht="15.95" customHeight="1">
      <c r="A15" s="35"/>
      <c r="B15" s="36"/>
      <c r="C15" s="37"/>
      <c r="D15" s="36"/>
      <c r="E15" s="36"/>
      <c r="F15" s="317"/>
      <c r="G15" s="939"/>
    </row>
    <row r="16" spans="1:7" ht="15.95" customHeight="1">
      <c r="A16" s="35"/>
      <c r="B16" s="36"/>
      <c r="C16" s="37"/>
      <c r="D16" s="36"/>
      <c r="E16" s="36"/>
      <c r="F16" s="317"/>
      <c r="G16" s="939"/>
    </row>
    <row r="17" spans="1:7" ht="15.95" customHeight="1">
      <c r="A17" s="35"/>
      <c r="B17" s="36"/>
      <c r="C17" s="37"/>
      <c r="D17" s="36"/>
      <c r="E17" s="36"/>
      <c r="F17" s="317"/>
      <c r="G17" s="939"/>
    </row>
    <row r="18" spans="1:7" ht="15.95" customHeight="1">
      <c r="A18" s="35"/>
      <c r="B18" s="36"/>
      <c r="C18" s="37"/>
      <c r="D18" s="36"/>
      <c r="E18" s="36"/>
      <c r="F18" s="317"/>
      <c r="G18" s="939"/>
    </row>
    <row r="19" spans="1:7" ht="15.95" customHeight="1">
      <c r="A19" s="35"/>
      <c r="B19" s="36"/>
      <c r="C19" s="37"/>
      <c r="D19" s="36"/>
      <c r="E19" s="36"/>
      <c r="F19" s="317"/>
      <c r="G19" s="939"/>
    </row>
    <row r="20" spans="1:7" ht="15.95" customHeight="1">
      <c r="A20" s="35"/>
      <c r="B20" s="36"/>
      <c r="C20" s="37"/>
      <c r="D20" s="36"/>
      <c r="E20" s="36"/>
      <c r="F20" s="317"/>
      <c r="G20" s="939"/>
    </row>
    <row r="21" spans="1:7" ht="15.95" customHeight="1">
      <c r="A21" s="35"/>
      <c r="B21" s="36"/>
      <c r="C21" s="37"/>
      <c r="D21" s="36"/>
      <c r="E21" s="36"/>
      <c r="F21" s="317"/>
      <c r="G21" s="939"/>
    </row>
    <row r="22" spans="1:7" ht="15.95" customHeight="1">
      <c r="A22" s="35"/>
      <c r="B22" s="36"/>
      <c r="C22" s="37"/>
      <c r="D22" s="36"/>
      <c r="E22" s="36"/>
      <c r="F22" s="317"/>
      <c r="G22" s="939"/>
    </row>
    <row r="23" spans="1:7" ht="15.95" customHeight="1" thickBot="1">
      <c r="A23" s="38"/>
      <c r="B23" s="39"/>
      <c r="C23" s="39"/>
      <c r="D23" s="39"/>
      <c r="E23" s="39"/>
      <c r="F23" s="318"/>
      <c r="G23" s="940"/>
    </row>
    <row r="24" spans="1:7" s="34" customFormat="1" ht="18" customHeight="1" thickBot="1">
      <c r="A24" s="101" t="s">
        <v>114</v>
      </c>
      <c r="B24" s="102">
        <v>57672</v>
      </c>
      <c r="C24" s="76"/>
      <c r="D24" s="102">
        <v>0</v>
      </c>
      <c r="E24" s="102">
        <v>57672</v>
      </c>
      <c r="F24" s="319">
        <v>57672</v>
      </c>
      <c r="G24" s="40">
        <f>SUM(G5:G14)</f>
        <v>54925</v>
      </c>
    </row>
  </sheetData>
  <mergeCells count="1">
    <mergeCell ref="A1:G1"/>
  </mergeCells>
  <pageMargins left="0.11811023622047245" right="0.31496062992125984" top="0.74803149606299213" bottom="0.74803149606299213" header="0.31496062992125984" footer="0.31496062992125984"/>
  <pageSetup paperSize="9" orientation="landscape" r:id="rId1"/>
  <headerFooter>
    <oddHeader>&amp;R&amp;"Times New Roman CE,Félkövér dőlt"7. melléklet a 4/2014. (V.23.) önkormányzati rendelethez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>
  <dimension ref="A1:H54"/>
  <sheetViews>
    <sheetView zoomScaleNormal="100" workbookViewId="0">
      <selection activeCell="C1" sqref="C1:G1"/>
    </sheetView>
  </sheetViews>
  <sheetFormatPr defaultRowHeight="12.75"/>
  <cols>
    <col min="1" max="1" width="4.83203125" style="2" customWidth="1"/>
    <col min="2" max="2" width="6.1640625" style="3" customWidth="1"/>
    <col min="3" max="3" width="60.33203125" style="3" customWidth="1"/>
    <col min="4" max="5" width="12.1640625" style="3" customWidth="1"/>
    <col min="6" max="6" width="12.83203125" style="3" customWidth="1"/>
    <col min="7" max="16384" width="9.33203125" style="3"/>
  </cols>
  <sheetData>
    <row r="1" spans="1:8" s="1" customFormat="1" ht="21" customHeight="1" thickBot="1">
      <c r="A1" s="113"/>
      <c r="B1" s="114"/>
      <c r="C1" s="160"/>
      <c r="D1" s="160"/>
      <c r="E1" s="160"/>
      <c r="F1" s="160"/>
      <c r="G1" s="552" t="s">
        <v>632</v>
      </c>
      <c r="H1" s="552"/>
    </row>
    <row r="2" spans="1:8" s="46" customFormat="1" ht="33" customHeight="1">
      <c r="A2" s="862" t="s">
        <v>247</v>
      </c>
      <c r="B2" s="863"/>
      <c r="C2" s="158" t="s">
        <v>392</v>
      </c>
      <c r="D2" s="163"/>
      <c r="E2" s="163"/>
      <c r="F2" s="553" t="s">
        <v>110</v>
      </c>
    </row>
    <row r="3" spans="1:8" s="46" customFormat="1" ht="16.5" thickBot="1">
      <c r="A3" s="116" t="s">
        <v>246</v>
      </c>
      <c r="B3" s="117"/>
      <c r="C3" s="159" t="s">
        <v>393</v>
      </c>
      <c r="D3" s="164"/>
      <c r="E3" s="164"/>
      <c r="F3" s="554" t="s">
        <v>377</v>
      </c>
    </row>
    <row r="4" spans="1:8" s="47" customFormat="1" ht="15.95" customHeight="1" thickBot="1">
      <c r="A4" s="118"/>
      <c r="B4" s="118"/>
      <c r="C4" s="118"/>
      <c r="D4" s="119"/>
      <c r="E4" s="119"/>
      <c r="F4" s="119" t="s">
        <v>607</v>
      </c>
    </row>
    <row r="5" spans="1:8" ht="24.75" thickBot="1">
      <c r="A5" s="858" t="s">
        <v>248</v>
      </c>
      <c r="B5" s="859"/>
      <c r="C5" s="120" t="s">
        <v>99</v>
      </c>
      <c r="D5" s="121" t="s">
        <v>100</v>
      </c>
      <c r="E5" s="592" t="s">
        <v>598</v>
      </c>
      <c r="F5" s="121" t="s">
        <v>605</v>
      </c>
    </row>
    <row r="6" spans="1:8" s="41" customFormat="1" ht="12.95" customHeight="1" thickBot="1">
      <c r="A6" s="106">
        <v>1</v>
      </c>
      <c r="B6" s="107">
        <v>2</v>
      </c>
      <c r="C6" s="107">
        <v>3</v>
      </c>
      <c r="D6" s="108">
        <v>4</v>
      </c>
      <c r="E6" s="108">
        <v>5</v>
      </c>
      <c r="F6" s="108">
        <v>6</v>
      </c>
    </row>
    <row r="7" spans="1:8" s="41" customFormat="1" ht="15.95" customHeight="1" thickBot="1">
      <c r="A7" s="122"/>
      <c r="B7" s="123"/>
      <c r="C7" s="123" t="s">
        <v>101</v>
      </c>
      <c r="D7" s="124"/>
      <c r="E7" s="124"/>
      <c r="F7" s="124"/>
    </row>
    <row r="8" spans="1:8" s="48" customFormat="1" ht="12" customHeight="1" thickBot="1">
      <c r="A8" s="106" t="s">
        <v>61</v>
      </c>
      <c r="B8" s="125"/>
      <c r="C8" s="126" t="s">
        <v>253</v>
      </c>
      <c r="D8" s="192">
        <f>SUM(D9:D16)</f>
        <v>5610</v>
      </c>
      <c r="E8" s="192">
        <v>5610</v>
      </c>
      <c r="F8" s="192">
        <v>5610</v>
      </c>
    </row>
    <row r="9" spans="1:8" s="48" customFormat="1" ht="12" customHeight="1">
      <c r="A9" s="129"/>
      <c r="B9" s="128" t="s">
        <v>153</v>
      </c>
      <c r="C9" s="8" t="s">
        <v>195</v>
      </c>
      <c r="D9" s="223"/>
      <c r="E9" s="223"/>
      <c r="F9" s="223"/>
    </row>
    <row r="10" spans="1:8" s="48" customFormat="1" ht="12" customHeight="1">
      <c r="A10" s="127"/>
      <c r="B10" s="128" t="s">
        <v>154</v>
      </c>
      <c r="C10" s="6" t="s">
        <v>196</v>
      </c>
      <c r="D10" s="190"/>
      <c r="E10" s="190"/>
      <c r="F10" s="190"/>
    </row>
    <row r="11" spans="1:8" s="48" customFormat="1" ht="12" customHeight="1">
      <c r="A11" s="127"/>
      <c r="B11" s="128" t="s">
        <v>155</v>
      </c>
      <c r="C11" s="6" t="s">
        <v>197</v>
      </c>
      <c r="D11" s="190"/>
      <c r="E11" s="190"/>
      <c r="F11" s="190"/>
    </row>
    <row r="12" spans="1:8" s="48" customFormat="1" ht="12" customHeight="1">
      <c r="A12" s="127"/>
      <c r="B12" s="128" t="s">
        <v>156</v>
      </c>
      <c r="C12" s="6" t="s">
        <v>198</v>
      </c>
      <c r="D12" s="190">
        <v>4417</v>
      </c>
      <c r="E12" s="190">
        <v>4417</v>
      </c>
      <c r="F12" s="190">
        <v>4417</v>
      </c>
    </row>
    <row r="13" spans="1:8" s="48" customFormat="1" ht="12" customHeight="1">
      <c r="A13" s="127"/>
      <c r="B13" s="128" t="s">
        <v>181</v>
      </c>
      <c r="C13" s="5" t="s">
        <v>199</v>
      </c>
      <c r="D13" s="190"/>
      <c r="E13" s="190"/>
      <c r="F13" s="190"/>
    </row>
    <row r="14" spans="1:8" s="48" customFormat="1" ht="12" customHeight="1">
      <c r="A14" s="130"/>
      <c r="B14" s="128" t="s">
        <v>157</v>
      </c>
      <c r="C14" s="6" t="s">
        <v>200</v>
      </c>
      <c r="D14" s="224">
        <v>1193</v>
      </c>
      <c r="E14" s="224">
        <v>1193</v>
      </c>
      <c r="F14" s="224">
        <v>1193</v>
      </c>
    </row>
    <row r="15" spans="1:8" s="49" customFormat="1" ht="12" customHeight="1">
      <c r="A15" s="127"/>
      <c r="B15" s="128" t="s">
        <v>158</v>
      </c>
      <c r="C15" s="6" t="s">
        <v>33</v>
      </c>
      <c r="D15" s="190"/>
      <c r="E15" s="190"/>
      <c r="F15" s="190"/>
    </row>
    <row r="16" spans="1:8" s="49" customFormat="1" ht="12" customHeight="1" thickBot="1">
      <c r="A16" s="131"/>
      <c r="B16" s="132" t="s">
        <v>168</v>
      </c>
      <c r="C16" s="5" t="s">
        <v>245</v>
      </c>
      <c r="D16" s="191"/>
      <c r="E16" s="191"/>
      <c r="F16" s="191"/>
    </row>
    <row r="17" spans="1:6" s="48" customFormat="1" ht="12" customHeight="1" thickBot="1">
      <c r="A17" s="106" t="s">
        <v>62</v>
      </c>
      <c r="B17" s="125"/>
      <c r="C17" s="126" t="s">
        <v>34</v>
      </c>
      <c r="D17" s="192">
        <f>SUM(D18:D21)</f>
        <v>0</v>
      </c>
      <c r="E17" s="192">
        <v>0</v>
      </c>
      <c r="F17" s="192">
        <v>0</v>
      </c>
    </row>
    <row r="18" spans="1:6" s="49" customFormat="1" ht="12" customHeight="1">
      <c r="A18" s="127"/>
      <c r="B18" s="128" t="s">
        <v>159</v>
      </c>
      <c r="C18" s="7" t="s">
        <v>30</v>
      </c>
      <c r="D18" s="190"/>
      <c r="E18" s="190"/>
      <c r="F18" s="190"/>
    </row>
    <row r="19" spans="1:6" s="49" customFormat="1" ht="12" customHeight="1">
      <c r="A19" s="127"/>
      <c r="B19" s="128" t="s">
        <v>160</v>
      </c>
      <c r="C19" s="6" t="s">
        <v>31</v>
      </c>
      <c r="D19" s="190"/>
      <c r="E19" s="190"/>
      <c r="F19" s="190"/>
    </row>
    <row r="20" spans="1:6" s="49" customFormat="1" ht="12" customHeight="1">
      <c r="A20" s="127"/>
      <c r="B20" s="128" t="s">
        <v>161</v>
      </c>
      <c r="C20" s="6" t="s">
        <v>32</v>
      </c>
      <c r="D20" s="190"/>
      <c r="E20" s="190"/>
      <c r="F20" s="190"/>
    </row>
    <row r="21" spans="1:6" s="49" customFormat="1" ht="12" customHeight="1" thickBot="1">
      <c r="A21" s="127"/>
      <c r="B21" s="128" t="s">
        <v>162</v>
      </c>
      <c r="C21" s="6" t="s">
        <v>31</v>
      </c>
      <c r="D21" s="190"/>
      <c r="E21" s="190"/>
      <c r="F21" s="190"/>
    </row>
    <row r="22" spans="1:6" s="49" customFormat="1" ht="12" customHeight="1" thickBot="1">
      <c r="A22" s="111" t="s">
        <v>63</v>
      </c>
      <c r="B22" s="78"/>
      <c r="C22" s="78" t="s">
        <v>35</v>
      </c>
      <c r="D22" s="192">
        <f>+D23+D24</f>
        <v>0</v>
      </c>
      <c r="E22" s="192">
        <v>0</v>
      </c>
      <c r="F22" s="192">
        <v>0</v>
      </c>
    </row>
    <row r="23" spans="1:6" s="48" customFormat="1" ht="12" customHeight="1">
      <c r="A23" s="196"/>
      <c r="B23" s="251" t="s">
        <v>133</v>
      </c>
      <c r="C23" s="79" t="s">
        <v>284</v>
      </c>
      <c r="D23" s="257"/>
      <c r="E23" s="257"/>
      <c r="F23" s="257"/>
    </row>
    <row r="24" spans="1:6" s="48" customFormat="1" ht="12" customHeight="1" thickBot="1">
      <c r="A24" s="249"/>
      <c r="B24" s="250" t="s">
        <v>134</v>
      </c>
      <c r="C24" s="80" t="s">
        <v>287</v>
      </c>
      <c r="D24" s="258"/>
      <c r="E24" s="258"/>
      <c r="F24" s="258"/>
    </row>
    <row r="25" spans="1:6" s="48" customFormat="1" ht="12" customHeight="1" thickBot="1">
      <c r="A25" s="111" t="s">
        <v>64</v>
      </c>
      <c r="B25" s="78"/>
      <c r="C25" s="78" t="s">
        <v>275</v>
      </c>
      <c r="D25" s="193"/>
      <c r="E25" s="193"/>
      <c r="F25" s="193"/>
    </row>
    <row r="26" spans="1:6" s="48" customFormat="1" ht="12" customHeight="1" thickBot="1">
      <c r="A26" s="111" t="s">
        <v>65</v>
      </c>
      <c r="B26" s="125"/>
      <c r="C26" s="78" t="s">
        <v>36</v>
      </c>
      <c r="D26" s="193">
        <v>7811</v>
      </c>
      <c r="E26" s="193">
        <v>7811</v>
      </c>
      <c r="F26" s="193">
        <v>7811</v>
      </c>
    </row>
    <row r="27" spans="1:6" s="49" customFormat="1" ht="12" customHeight="1" thickBot="1">
      <c r="A27" s="106" t="s">
        <v>66</v>
      </c>
      <c r="B27" s="86"/>
      <c r="C27" s="78" t="s">
        <v>41</v>
      </c>
      <c r="D27" s="229">
        <f>+D8+D17+D22+D25+D26</f>
        <v>13421</v>
      </c>
      <c r="E27" s="229">
        <v>13421</v>
      </c>
      <c r="F27" s="229">
        <v>13421</v>
      </c>
    </row>
    <row r="28" spans="1:6" s="49" customFormat="1" ht="15" customHeight="1" thickBot="1">
      <c r="A28" s="246" t="s">
        <v>67</v>
      </c>
      <c r="B28" s="255"/>
      <c r="C28" s="248" t="s">
        <v>37</v>
      </c>
      <c r="D28" s="259">
        <f>+D29+D30</f>
        <v>0</v>
      </c>
      <c r="E28" s="259">
        <v>0</v>
      </c>
      <c r="F28" s="259">
        <v>0</v>
      </c>
    </row>
    <row r="29" spans="1:6" s="49" customFormat="1" ht="15" customHeight="1">
      <c r="A29" s="129"/>
      <c r="B29" s="84" t="s">
        <v>147</v>
      </c>
      <c r="C29" s="79" t="s">
        <v>341</v>
      </c>
      <c r="D29" s="257"/>
      <c r="E29" s="257"/>
      <c r="F29" s="257"/>
    </row>
    <row r="30" spans="1:6" ht="15.75" thickBot="1">
      <c r="A30" s="256"/>
      <c r="B30" s="85" t="s">
        <v>148</v>
      </c>
      <c r="C30" s="247" t="s">
        <v>38</v>
      </c>
      <c r="D30" s="45"/>
      <c r="E30" s="45"/>
      <c r="F30" s="45"/>
    </row>
    <row r="31" spans="1:6" s="41" customFormat="1" ht="16.5" customHeight="1" thickBot="1">
      <c r="A31" s="139" t="s">
        <v>68</v>
      </c>
      <c r="B31" s="244"/>
      <c r="C31" s="245" t="s">
        <v>39</v>
      </c>
      <c r="D31" s="227"/>
      <c r="E31" s="227"/>
      <c r="F31" s="227"/>
    </row>
    <row r="32" spans="1:6" s="50" customFormat="1" ht="12" customHeight="1" thickBot="1">
      <c r="A32" s="139" t="s">
        <v>69</v>
      </c>
      <c r="B32" s="140"/>
      <c r="C32" s="141" t="s">
        <v>40</v>
      </c>
      <c r="D32" s="233">
        <f>+D27+D28+D31</f>
        <v>13421</v>
      </c>
      <c r="E32" s="233">
        <v>13421</v>
      </c>
      <c r="F32" s="233">
        <v>13421</v>
      </c>
    </row>
    <row r="33" spans="1:6" s="50" customFormat="1" ht="12" customHeight="1">
      <c r="A33" s="142"/>
      <c r="B33" s="142"/>
      <c r="C33" s="143"/>
      <c r="D33" s="231"/>
      <c r="E33" s="231"/>
      <c r="F33" s="231"/>
    </row>
    <row r="34" spans="1:6" s="50" customFormat="1" ht="12" customHeight="1">
      <c r="A34" s="142"/>
      <c r="B34" s="142"/>
      <c r="C34" s="143"/>
      <c r="D34" s="231"/>
      <c r="E34" s="231"/>
      <c r="F34" s="231"/>
    </row>
    <row r="35" spans="1:6" ht="12" customHeight="1" thickBot="1">
      <c r="A35" s="144"/>
      <c r="B35" s="145"/>
      <c r="C35" s="145"/>
      <c r="D35" s="232"/>
      <c r="E35" s="232"/>
      <c r="F35" s="232"/>
    </row>
    <row r="36" spans="1:6" ht="12" customHeight="1" thickBot="1">
      <c r="A36" s="146"/>
      <c r="B36" s="147"/>
      <c r="C36" s="148" t="s">
        <v>105</v>
      </c>
      <c r="D36" s="233"/>
      <c r="E36" s="233"/>
      <c r="F36" s="233"/>
    </row>
    <row r="37" spans="1:6" ht="12" customHeight="1" thickBot="1">
      <c r="A37" s="111" t="s">
        <v>61</v>
      </c>
      <c r="B37" s="14"/>
      <c r="C37" s="78" t="s">
        <v>376</v>
      </c>
      <c r="D37" s="192">
        <f>SUM(D38:D43)</f>
        <v>13421</v>
      </c>
      <c r="E37" s="192">
        <v>13421</v>
      </c>
      <c r="F37" s="192">
        <v>13421</v>
      </c>
    </row>
    <row r="38" spans="1:6" ht="12" customHeight="1">
      <c r="A38" s="149"/>
      <c r="B38" s="83" t="s">
        <v>153</v>
      </c>
      <c r="C38" s="7" t="s">
        <v>92</v>
      </c>
      <c r="D38" s="42">
        <v>3155</v>
      </c>
      <c r="E38" s="42">
        <v>3155</v>
      </c>
      <c r="F38" s="42">
        <v>3155</v>
      </c>
    </row>
    <row r="39" spans="1:6" ht="12" customHeight="1">
      <c r="A39" s="150"/>
      <c r="B39" s="81" t="s">
        <v>154</v>
      </c>
      <c r="C39" s="6" t="s">
        <v>226</v>
      </c>
      <c r="D39" s="44">
        <v>782</v>
      </c>
      <c r="E39" s="44">
        <v>782</v>
      </c>
      <c r="F39" s="44">
        <v>782</v>
      </c>
    </row>
    <row r="40" spans="1:6" ht="12" customHeight="1">
      <c r="A40" s="150"/>
      <c r="B40" s="81" t="s">
        <v>155</v>
      </c>
      <c r="C40" s="6" t="s">
        <v>179</v>
      </c>
      <c r="D40" s="44">
        <v>9392</v>
      </c>
      <c r="E40" s="44">
        <v>9392</v>
      </c>
      <c r="F40" s="44">
        <v>9392</v>
      </c>
    </row>
    <row r="41" spans="1:6" ht="12" customHeight="1">
      <c r="A41" s="150"/>
      <c r="B41" s="81" t="s">
        <v>156</v>
      </c>
      <c r="C41" s="6" t="s">
        <v>359</v>
      </c>
      <c r="D41" s="44">
        <v>92</v>
      </c>
      <c r="E41" s="44">
        <v>92</v>
      </c>
      <c r="F41" s="44">
        <v>92</v>
      </c>
    </row>
    <row r="42" spans="1:6" s="50" customFormat="1" ht="12" customHeight="1">
      <c r="A42" s="150"/>
      <c r="B42" s="81" t="s">
        <v>167</v>
      </c>
      <c r="C42" s="6" t="s">
        <v>227</v>
      </c>
      <c r="D42" s="44"/>
      <c r="E42" s="44"/>
      <c r="F42" s="44"/>
    </row>
    <row r="43" spans="1:6" ht="12" customHeight="1" thickBot="1">
      <c r="A43" s="150"/>
      <c r="B43" s="81" t="s">
        <v>391</v>
      </c>
      <c r="C43" s="6" t="s">
        <v>228</v>
      </c>
      <c r="D43" s="44"/>
      <c r="E43" s="44"/>
      <c r="F43" s="44"/>
    </row>
    <row r="44" spans="1:6" ht="12" customHeight="1" thickBot="1">
      <c r="A44" s="111" t="s">
        <v>62</v>
      </c>
      <c r="B44" s="14"/>
      <c r="C44" s="78" t="s">
        <v>45</v>
      </c>
      <c r="D44" s="192">
        <f>SUM(D45:D48)</f>
        <v>0</v>
      </c>
      <c r="E44" s="192">
        <v>0</v>
      </c>
      <c r="F44" s="192">
        <v>0</v>
      </c>
    </row>
    <row r="45" spans="1:6" ht="12" customHeight="1">
      <c r="A45" s="149"/>
      <c r="B45" s="83" t="s">
        <v>159</v>
      </c>
      <c r="C45" s="7" t="s">
        <v>312</v>
      </c>
      <c r="D45" s="42"/>
      <c r="E45" s="42"/>
      <c r="F45" s="42"/>
    </row>
    <row r="46" spans="1:6" ht="12" customHeight="1">
      <c r="A46" s="150"/>
      <c r="B46" s="81" t="s">
        <v>160</v>
      </c>
      <c r="C46" s="6" t="s">
        <v>230</v>
      </c>
      <c r="D46" s="44"/>
      <c r="E46" s="44"/>
      <c r="F46" s="44"/>
    </row>
    <row r="47" spans="1:6" ht="15" customHeight="1">
      <c r="A47" s="150"/>
      <c r="B47" s="81" t="s">
        <v>163</v>
      </c>
      <c r="C47" s="6" t="s">
        <v>106</v>
      </c>
      <c r="D47" s="44"/>
      <c r="E47" s="44"/>
      <c r="F47" s="44"/>
    </row>
    <row r="48" spans="1:6" ht="13.5" thickBot="1">
      <c r="A48" s="150"/>
      <c r="B48" s="81" t="s">
        <v>174</v>
      </c>
      <c r="C48" s="6" t="s">
        <v>42</v>
      </c>
      <c r="D48" s="44"/>
      <c r="E48" s="44"/>
      <c r="F48" s="44"/>
    </row>
    <row r="49" spans="1:6" ht="15" customHeight="1" thickBot="1">
      <c r="A49" s="111" t="s">
        <v>63</v>
      </c>
      <c r="B49" s="14"/>
      <c r="C49" s="14" t="s">
        <v>43</v>
      </c>
      <c r="D49" s="193"/>
      <c r="E49" s="193"/>
      <c r="F49" s="193"/>
    </row>
    <row r="50" spans="1:6" ht="14.25" customHeight="1" thickBot="1">
      <c r="A50" s="139" t="s">
        <v>64</v>
      </c>
      <c r="B50" s="244"/>
      <c r="C50" s="245" t="s">
        <v>46</v>
      </c>
      <c r="D50" s="227"/>
      <c r="E50" s="227"/>
      <c r="F50" s="227"/>
    </row>
    <row r="51" spans="1:6" ht="13.5" thickBot="1">
      <c r="A51" s="111" t="s">
        <v>65</v>
      </c>
      <c r="B51" s="136"/>
      <c r="C51" s="152" t="s">
        <v>44</v>
      </c>
      <c r="D51" s="240">
        <f>+D37+D44+D49+D50</f>
        <v>13421</v>
      </c>
      <c r="E51" s="240">
        <v>13421</v>
      </c>
      <c r="F51" s="240">
        <v>13421</v>
      </c>
    </row>
    <row r="52" spans="1:6" ht="13.5" thickBot="1">
      <c r="A52" s="153"/>
      <c r="B52" s="154"/>
      <c r="C52" s="154"/>
      <c r="D52" s="241"/>
      <c r="E52" s="241"/>
      <c r="F52" s="241"/>
    </row>
    <row r="53" spans="1:6" ht="13.5" thickBot="1">
      <c r="A53" s="155" t="s">
        <v>251</v>
      </c>
      <c r="B53" s="156"/>
      <c r="C53" s="157"/>
      <c r="D53" s="77">
        <v>2</v>
      </c>
      <c r="E53" s="77">
        <v>2</v>
      </c>
      <c r="F53" s="77">
        <v>2</v>
      </c>
    </row>
    <row r="54" spans="1:6" ht="13.5" thickBot="1">
      <c r="A54" s="155" t="s">
        <v>252</v>
      </c>
      <c r="B54" s="156"/>
      <c r="C54" s="157"/>
      <c r="D54" s="77">
        <v>0</v>
      </c>
      <c r="E54" s="77">
        <v>0</v>
      </c>
      <c r="F54" s="77">
        <v>0</v>
      </c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>
  <dimension ref="A1:G54"/>
  <sheetViews>
    <sheetView zoomScaleNormal="100" workbookViewId="0">
      <selection activeCell="C1" sqref="C1:G1"/>
    </sheetView>
  </sheetViews>
  <sheetFormatPr defaultRowHeight="12.75"/>
  <cols>
    <col min="1" max="1" width="5.5" style="2" customWidth="1"/>
    <col min="2" max="2" width="6.6640625" style="3" customWidth="1"/>
    <col min="3" max="3" width="60.5" style="3" customWidth="1"/>
    <col min="4" max="6" width="12.1640625" style="3" customWidth="1"/>
    <col min="7" max="16384" width="9.33203125" style="3"/>
  </cols>
  <sheetData>
    <row r="1" spans="1:7" s="1" customFormat="1" ht="21" customHeight="1" thickBot="1">
      <c r="A1" s="113"/>
      <c r="B1" s="114"/>
      <c r="C1" s="160"/>
      <c r="D1" s="160"/>
      <c r="E1" s="160"/>
      <c r="F1" s="160"/>
      <c r="G1" s="552" t="s">
        <v>634</v>
      </c>
    </row>
    <row r="2" spans="1:7" s="46" customFormat="1" ht="34.5" customHeight="1">
      <c r="A2" s="862" t="s">
        <v>247</v>
      </c>
      <c r="B2" s="863"/>
      <c r="C2" s="158" t="s">
        <v>392</v>
      </c>
      <c r="D2" s="163"/>
      <c r="E2" s="163"/>
      <c r="F2" s="553" t="s">
        <v>110</v>
      </c>
    </row>
    <row r="3" spans="1:7" s="46" customFormat="1" ht="16.5" thickBot="1">
      <c r="A3" s="116" t="s">
        <v>246</v>
      </c>
      <c r="B3" s="117"/>
      <c r="C3" s="159" t="s">
        <v>394</v>
      </c>
      <c r="D3" s="164"/>
      <c r="E3" s="164"/>
      <c r="F3" s="554" t="s">
        <v>380</v>
      </c>
    </row>
    <row r="4" spans="1:7" s="47" customFormat="1" ht="15.95" customHeight="1" thickBot="1">
      <c r="A4" s="118"/>
      <c r="B4" s="118"/>
      <c r="C4" s="118"/>
      <c r="D4" s="119"/>
      <c r="E4" s="119"/>
      <c r="F4" s="119" t="s">
        <v>607</v>
      </c>
    </row>
    <row r="5" spans="1:7" ht="24.75" thickBot="1">
      <c r="A5" s="858" t="s">
        <v>248</v>
      </c>
      <c r="B5" s="859"/>
      <c r="C5" s="120" t="s">
        <v>99</v>
      </c>
      <c r="D5" s="121" t="s">
        <v>100</v>
      </c>
      <c r="E5" s="592" t="s">
        <v>598</v>
      </c>
      <c r="F5" s="121" t="s">
        <v>490</v>
      </c>
    </row>
    <row r="6" spans="1:7" s="41" customFormat="1" ht="12.95" customHeight="1" thickBot="1">
      <c r="A6" s="106">
        <v>1</v>
      </c>
      <c r="B6" s="107">
        <v>2</v>
      </c>
      <c r="C6" s="107">
        <v>3</v>
      </c>
      <c r="D6" s="108">
        <v>4</v>
      </c>
      <c r="E6" s="108">
        <v>5</v>
      </c>
      <c r="F6" s="108">
        <v>6</v>
      </c>
    </row>
    <row r="7" spans="1:7" s="41" customFormat="1" ht="15.95" customHeight="1" thickBot="1">
      <c r="A7" s="122"/>
      <c r="B7" s="123"/>
      <c r="C7" s="123" t="s">
        <v>101</v>
      </c>
      <c r="D7" s="124"/>
      <c r="E7" s="124"/>
      <c r="F7" s="124"/>
    </row>
    <row r="8" spans="1:7" s="48" customFormat="1" ht="12" customHeight="1" thickBot="1">
      <c r="A8" s="106" t="s">
        <v>61</v>
      </c>
      <c r="B8" s="125"/>
      <c r="C8" s="126" t="s">
        <v>253</v>
      </c>
      <c r="D8" s="192">
        <f>SUM(D9:D16)</f>
        <v>5083</v>
      </c>
      <c r="E8" s="192">
        <v>5083</v>
      </c>
      <c r="F8" s="192">
        <v>5083</v>
      </c>
    </row>
    <row r="9" spans="1:7" s="48" customFormat="1" ht="12" customHeight="1">
      <c r="A9" s="129"/>
      <c r="B9" s="128" t="s">
        <v>153</v>
      </c>
      <c r="C9" s="8" t="s">
        <v>195</v>
      </c>
      <c r="D9" s="223"/>
      <c r="E9" s="223"/>
      <c r="F9" s="223"/>
    </row>
    <row r="10" spans="1:7" s="48" customFormat="1" ht="12" customHeight="1">
      <c r="A10" s="127"/>
      <c r="B10" s="128" t="s">
        <v>154</v>
      </c>
      <c r="C10" s="6" t="s">
        <v>196</v>
      </c>
      <c r="D10" s="190"/>
      <c r="E10" s="190"/>
      <c r="F10" s="190"/>
    </row>
    <row r="11" spans="1:7" s="48" customFormat="1" ht="12" customHeight="1">
      <c r="A11" s="127"/>
      <c r="B11" s="128" t="s">
        <v>155</v>
      </c>
      <c r="C11" s="6" t="s">
        <v>197</v>
      </c>
      <c r="D11" s="190"/>
      <c r="E11" s="190"/>
      <c r="F11" s="190"/>
    </row>
    <row r="12" spans="1:7" s="48" customFormat="1" ht="12" customHeight="1">
      <c r="A12" s="127"/>
      <c r="B12" s="128" t="s">
        <v>156</v>
      </c>
      <c r="C12" s="6" t="s">
        <v>198</v>
      </c>
      <c r="D12" s="190">
        <v>4002</v>
      </c>
      <c r="E12" s="190">
        <v>4002</v>
      </c>
      <c r="F12" s="190">
        <v>4002</v>
      </c>
    </row>
    <row r="13" spans="1:7" s="48" customFormat="1" ht="12" customHeight="1">
      <c r="A13" s="127"/>
      <c r="B13" s="128" t="s">
        <v>181</v>
      </c>
      <c r="C13" s="5" t="s">
        <v>199</v>
      </c>
      <c r="D13" s="190"/>
      <c r="E13" s="190"/>
      <c r="F13" s="190"/>
    </row>
    <row r="14" spans="1:7" s="48" customFormat="1" ht="12" customHeight="1">
      <c r="A14" s="130"/>
      <c r="B14" s="128" t="s">
        <v>157</v>
      </c>
      <c r="C14" s="6" t="s">
        <v>200</v>
      </c>
      <c r="D14" s="224">
        <v>1081</v>
      </c>
      <c r="E14" s="224">
        <v>1081</v>
      </c>
      <c r="F14" s="224">
        <v>1081</v>
      </c>
    </row>
    <row r="15" spans="1:7" s="49" customFormat="1" ht="12" customHeight="1">
      <c r="A15" s="127"/>
      <c r="B15" s="128" t="s">
        <v>158</v>
      </c>
      <c r="C15" s="6" t="s">
        <v>33</v>
      </c>
      <c r="D15" s="190"/>
      <c r="E15" s="190"/>
      <c r="F15" s="190"/>
    </row>
    <row r="16" spans="1:7" s="49" customFormat="1" ht="12" customHeight="1" thickBot="1">
      <c r="A16" s="131"/>
      <c r="B16" s="132" t="s">
        <v>168</v>
      </c>
      <c r="C16" s="5" t="s">
        <v>245</v>
      </c>
      <c r="D16" s="191"/>
      <c r="E16" s="191"/>
      <c r="F16" s="191"/>
    </row>
    <row r="17" spans="1:6" s="48" customFormat="1" ht="12" customHeight="1" thickBot="1">
      <c r="A17" s="106" t="s">
        <v>62</v>
      </c>
      <c r="B17" s="125"/>
      <c r="C17" s="126" t="s">
        <v>34</v>
      </c>
      <c r="D17" s="192">
        <f>SUM(D18:D21)</f>
        <v>0</v>
      </c>
      <c r="E17" s="192">
        <v>0</v>
      </c>
      <c r="F17" s="192">
        <v>0</v>
      </c>
    </row>
    <row r="18" spans="1:6" s="49" customFormat="1" ht="12" customHeight="1">
      <c r="A18" s="127"/>
      <c r="B18" s="128" t="s">
        <v>159</v>
      </c>
      <c r="C18" s="7" t="s">
        <v>30</v>
      </c>
      <c r="D18" s="190"/>
      <c r="E18" s="190"/>
      <c r="F18" s="190"/>
    </row>
    <row r="19" spans="1:6" s="49" customFormat="1" ht="12" customHeight="1">
      <c r="A19" s="127"/>
      <c r="B19" s="128" t="s">
        <v>160</v>
      </c>
      <c r="C19" s="6" t="s">
        <v>31</v>
      </c>
      <c r="D19" s="190"/>
      <c r="E19" s="190"/>
      <c r="F19" s="190"/>
    </row>
    <row r="20" spans="1:6" s="49" customFormat="1" ht="12" customHeight="1">
      <c r="A20" s="127"/>
      <c r="B20" s="128" t="s">
        <v>161</v>
      </c>
      <c r="C20" s="6" t="s">
        <v>32</v>
      </c>
      <c r="D20" s="190"/>
      <c r="E20" s="190"/>
      <c r="F20" s="190"/>
    </row>
    <row r="21" spans="1:6" s="49" customFormat="1" ht="12" customHeight="1" thickBot="1">
      <c r="A21" s="127"/>
      <c r="B21" s="128" t="s">
        <v>162</v>
      </c>
      <c r="C21" s="6" t="s">
        <v>31</v>
      </c>
      <c r="D21" s="190"/>
      <c r="E21" s="190"/>
      <c r="F21" s="190"/>
    </row>
    <row r="22" spans="1:6" s="49" customFormat="1" ht="12" customHeight="1" thickBot="1">
      <c r="A22" s="111" t="s">
        <v>63</v>
      </c>
      <c r="B22" s="78"/>
      <c r="C22" s="78" t="s">
        <v>35</v>
      </c>
      <c r="D22" s="192">
        <f>+D23+D24</f>
        <v>0</v>
      </c>
      <c r="E22" s="192">
        <v>0</v>
      </c>
      <c r="F22" s="192">
        <v>0</v>
      </c>
    </row>
    <row r="23" spans="1:6" s="48" customFormat="1" ht="12" customHeight="1">
      <c r="A23" s="196"/>
      <c r="B23" s="251" t="s">
        <v>133</v>
      </c>
      <c r="C23" s="79" t="s">
        <v>284</v>
      </c>
      <c r="D23" s="257"/>
      <c r="E23" s="257"/>
      <c r="F23" s="257"/>
    </row>
    <row r="24" spans="1:6" s="48" customFormat="1" ht="12" customHeight="1" thickBot="1">
      <c r="A24" s="249"/>
      <c r="B24" s="250" t="s">
        <v>134</v>
      </c>
      <c r="C24" s="80" t="s">
        <v>287</v>
      </c>
      <c r="D24" s="258"/>
      <c r="E24" s="258"/>
      <c r="F24" s="258"/>
    </row>
    <row r="25" spans="1:6" s="48" customFormat="1" ht="12" customHeight="1" thickBot="1">
      <c r="A25" s="111" t="s">
        <v>64</v>
      </c>
      <c r="B25" s="78"/>
      <c r="C25" s="78" t="s">
        <v>275</v>
      </c>
      <c r="D25" s="193"/>
      <c r="E25" s="193"/>
      <c r="F25" s="193"/>
    </row>
    <row r="26" spans="1:6" s="48" customFormat="1" ht="12" customHeight="1" thickBot="1">
      <c r="A26" s="111" t="s">
        <v>65</v>
      </c>
      <c r="B26" s="125"/>
      <c r="C26" s="78" t="s">
        <v>36</v>
      </c>
      <c r="D26" s="193">
        <v>5609</v>
      </c>
      <c r="E26" s="193">
        <v>5609</v>
      </c>
      <c r="F26" s="193">
        <v>5609</v>
      </c>
    </row>
    <row r="27" spans="1:6" s="49" customFormat="1" ht="12" customHeight="1" thickBot="1">
      <c r="A27" s="106" t="s">
        <v>66</v>
      </c>
      <c r="B27" s="86"/>
      <c r="C27" s="78" t="s">
        <v>41</v>
      </c>
      <c r="D27" s="229">
        <f>+D8+D17+D22+D25+D26</f>
        <v>10692</v>
      </c>
      <c r="E27" s="229">
        <v>10692</v>
      </c>
      <c r="F27" s="229">
        <v>10692</v>
      </c>
    </row>
    <row r="28" spans="1:6" s="49" customFormat="1" ht="15" customHeight="1" thickBot="1">
      <c r="A28" s="246" t="s">
        <v>67</v>
      </c>
      <c r="B28" s="255"/>
      <c r="C28" s="248" t="s">
        <v>37</v>
      </c>
      <c r="D28" s="259">
        <f>+D29+D30</f>
        <v>0</v>
      </c>
      <c r="E28" s="259">
        <v>0</v>
      </c>
      <c r="F28" s="259">
        <v>0</v>
      </c>
    </row>
    <row r="29" spans="1:6" s="49" customFormat="1" ht="15" customHeight="1">
      <c r="A29" s="129"/>
      <c r="B29" s="84" t="s">
        <v>147</v>
      </c>
      <c r="C29" s="79" t="s">
        <v>341</v>
      </c>
      <c r="D29" s="257"/>
      <c r="E29" s="257"/>
      <c r="F29" s="257"/>
    </row>
    <row r="30" spans="1:6" ht="15.75" thickBot="1">
      <c r="A30" s="256"/>
      <c r="B30" s="85" t="s">
        <v>148</v>
      </c>
      <c r="C30" s="247" t="s">
        <v>38</v>
      </c>
      <c r="D30" s="45"/>
      <c r="E30" s="45"/>
      <c r="F30" s="45"/>
    </row>
    <row r="31" spans="1:6" s="41" customFormat="1" ht="16.5" customHeight="1" thickBot="1">
      <c r="A31" s="139" t="s">
        <v>68</v>
      </c>
      <c r="B31" s="244"/>
      <c r="C31" s="245" t="s">
        <v>39</v>
      </c>
      <c r="D31" s="227"/>
      <c r="E31" s="227"/>
      <c r="F31" s="227"/>
    </row>
    <row r="32" spans="1:6" s="50" customFormat="1" ht="12" customHeight="1" thickBot="1">
      <c r="A32" s="139" t="s">
        <v>69</v>
      </c>
      <c r="B32" s="140"/>
      <c r="C32" s="141" t="s">
        <v>40</v>
      </c>
      <c r="D32" s="233">
        <f>+D27+D28+D31</f>
        <v>10692</v>
      </c>
      <c r="E32" s="233">
        <v>10692</v>
      </c>
      <c r="F32" s="233">
        <v>10692</v>
      </c>
    </row>
    <row r="33" spans="1:6" s="50" customFormat="1" ht="12" customHeight="1">
      <c r="A33" s="142"/>
      <c r="B33" s="142"/>
      <c r="C33" s="143"/>
      <c r="D33" s="231"/>
      <c r="E33" s="231"/>
      <c r="F33" s="231"/>
    </row>
    <row r="34" spans="1:6" s="50" customFormat="1" ht="12" customHeight="1">
      <c r="A34" s="142"/>
      <c r="B34" s="142"/>
      <c r="C34" s="143"/>
      <c r="D34" s="231"/>
      <c r="E34" s="231"/>
      <c r="F34" s="231"/>
    </row>
    <row r="35" spans="1:6" ht="12" customHeight="1" thickBot="1">
      <c r="A35" s="144"/>
      <c r="B35" s="145"/>
      <c r="C35" s="145"/>
      <c r="D35" s="232"/>
      <c r="E35" s="232"/>
      <c r="F35" s="232"/>
    </row>
    <row r="36" spans="1:6" ht="12" customHeight="1" thickBot="1">
      <c r="A36" s="146"/>
      <c r="B36" s="147"/>
      <c r="C36" s="148" t="s">
        <v>105</v>
      </c>
      <c r="D36" s="233"/>
      <c r="E36" s="233"/>
      <c r="F36" s="233"/>
    </row>
    <row r="37" spans="1:6" ht="12" customHeight="1" thickBot="1">
      <c r="A37" s="111" t="s">
        <v>61</v>
      </c>
      <c r="B37" s="14"/>
      <c r="C37" s="78" t="s">
        <v>376</v>
      </c>
      <c r="D37" s="192">
        <f>SUM(D38:D43)</f>
        <v>10692</v>
      </c>
      <c r="E37" s="192">
        <v>10692</v>
      </c>
      <c r="F37" s="192">
        <v>10692</v>
      </c>
    </row>
    <row r="38" spans="1:6" ht="12" customHeight="1">
      <c r="A38" s="149"/>
      <c r="B38" s="83" t="s">
        <v>153</v>
      </c>
      <c r="C38" s="7" t="s">
        <v>92</v>
      </c>
      <c r="D38" s="42">
        <v>2513</v>
      </c>
      <c r="E38" s="42">
        <v>2513</v>
      </c>
      <c r="F38" s="42">
        <v>2513</v>
      </c>
    </row>
    <row r="39" spans="1:6" ht="12" customHeight="1">
      <c r="A39" s="150"/>
      <c r="B39" s="81" t="s">
        <v>154</v>
      </c>
      <c r="C39" s="6" t="s">
        <v>226</v>
      </c>
      <c r="D39" s="44">
        <v>623</v>
      </c>
      <c r="E39" s="44">
        <v>623</v>
      </c>
      <c r="F39" s="44">
        <v>623</v>
      </c>
    </row>
    <row r="40" spans="1:6" ht="12" customHeight="1">
      <c r="A40" s="150"/>
      <c r="B40" s="81" t="s">
        <v>155</v>
      </c>
      <c r="C40" s="6" t="s">
        <v>179</v>
      </c>
      <c r="D40" s="44">
        <v>7483</v>
      </c>
      <c r="E40" s="44">
        <v>7483</v>
      </c>
      <c r="F40" s="44">
        <v>7483</v>
      </c>
    </row>
    <row r="41" spans="1:6" ht="12" customHeight="1">
      <c r="A41" s="150"/>
      <c r="B41" s="81" t="s">
        <v>156</v>
      </c>
      <c r="C41" s="6" t="s">
        <v>359</v>
      </c>
      <c r="D41" s="44">
        <v>73</v>
      </c>
      <c r="E41" s="44">
        <v>73</v>
      </c>
      <c r="F41" s="44">
        <v>73</v>
      </c>
    </row>
    <row r="42" spans="1:6" s="50" customFormat="1" ht="12" customHeight="1">
      <c r="A42" s="150"/>
      <c r="B42" s="81" t="s">
        <v>167</v>
      </c>
      <c r="C42" s="6" t="s">
        <v>227</v>
      </c>
      <c r="D42" s="44"/>
      <c r="E42" s="44"/>
      <c r="F42" s="44"/>
    </row>
    <row r="43" spans="1:6" ht="12" customHeight="1" thickBot="1">
      <c r="A43" s="150"/>
      <c r="B43" s="81" t="s">
        <v>391</v>
      </c>
      <c r="C43" s="6" t="s">
        <v>228</v>
      </c>
      <c r="D43" s="44"/>
      <c r="E43" s="44"/>
      <c r="F43" s="44"/>
    </row>
    <row r="44" spans="1:6" ht="12" customHeight="1" thickBot="1">
      <c r="A44" s="111" t="s">
        <v>62</v>
      </c>
      <c r="B44" s="14"/>
      <c r="C44" s="78" t="s">
        <v>45</v>
      </c>
      <c r="D44" s="192">
        <f>SUM(D45:D48)</f>
        <v>0</v>
      </c>
      <c r="E44" s="192">
        <v>0</v>
      </c>
      <c r="F44" s="192">
        <v>0</v>
      </c>
    </row>
    <row r="45" spans="1:6" ht="12" customHeight="1">
      <c r="A45" s="149"/>
      <c r="B45" s="83" t="s">
        <v>159</v>
      </c>
      <c r="C45" s="7" t="s">
        <v>312</v>
      </c>
      <c r="D45" s="42"/>
      <c r="E45" s="42"/>
      <c r="F45" s="42"/>
    </row>
    <row r="46" spans="1:6" ht="12" customHeight="1">
      <c r="A46" s="150"/>
      <c r="B46" s="81" t="s">
        <v>160</v>
      </c>
      <c r="C46" s="6" t="s">
        <v>230</v>
      </c>
      <c r="D46" s="44"/>
      <c r="E46" s="44"/>
      <c r="F46" s="44"/>
    </row>
    <row r="47" spans="1:6" ht="15" customHeight="1">
      <c r="A47" s="150"/>
      <c r="B47" s="81" t="s">
        <v>163</v>
      </c>
      <c r="C47" s="6" t="s">
        <v>106</v>
      </c>
      <c r="D47" s="44"/>
      <c r="E47" s="44"/>
      <c r="F47" s="44"/>
    </row>
    <row r="48" spans="1:6" ht="13.5" thickBot="1">
      <c r="A48" s="150"/>
      <c r="B48" s="81" t="s">
        <v>174</v>
      </c>
      <c r="C48" s="6" t="s">
        <v>42</v>
      </c>
      <c r="D48" s="44"/>
      <c r="E48" s="44"/>
      <c r="F48" s="44"/>
    </row>
    <row r="49" spans="1:6" ht="15" customHeight="1" thickBot="1">
      <c r="A49" s="111" t="s">
        <v>63</v>
      </c>
      <c r="B49" s="14"/>
      <c r="C49" s="14" t="s">
        <v>43</v>
      </c>
      <c r="D49" s="193"/>
      <c r="E49" s="193"/>
      <c r="F49" s="193"/>
    </row>
    <row r="50" spans="1:6" ht="14.25" customHeight="1" thickBot="1">
      <c r="A50" s="139" t="s">
        <v>64</v>
      </c>
      <c r="B50" s="244"/>
      <c r="C50" s="245" t="s">
        <v>46</v>
      </c>
      <c r="D50" s="227"/>
      <c r="E50" s="227"/>
      <c r="F50" s="227"/>
    </row>
    <row r="51" spans="1:6" ht="13.5" thickBot="1">
      <c r="A51" s="111" t="s">
        <v>65</v>
      </c>
      <c r="B51" s="136"/>
      <c r="C51" s="152" t="s">
        <v>44</v>
      </c>
      <c r="D51" s="240">
        <f>+D37+D44+D49+D50</f>
        <v>10692</v>
      </c>
      <c r="E51" s="240">
        <v>10692</v>
      </c>
      <c r="F51" s="240">
        <v>10692</v>
      </c>
    </row>
    <row r="52" spans="1:6" ht="13.5" thickBot="1">
      <c r="A52" s="153"/>
      <c r="B52" s="154"/>
      <c r="C52" s="154"/>
      <c r="D52" s="241"/>
      <c r="E52" s="241"/>
      <c r="F52" s="241"/>
    </row>
    <row r="53" spans="1:6" ht="13.5" thickBot="1">
      <c r="A53" s="155" t="s">
        <v>251</v>
      </c>
      <c r="B53" s="156"/>
      <c r="C53" s="157"/>
      <c r="D53" s="77">
        <v>1</v>
      </c>
      <c r="E53" s="77">
        <v>1</v>
      </c>
      <c r="F53" s="77">
        <v>1</v>
      </c>
    </row>
    <row r="54" spans="1:6" ht="13.5" thickBot="1">
      <c r="A54" s="155" t="s">
        <v>252</v>
      </c>
      <c r="B54" s="156"/>
      <c r="C54" s="157"/>
      <c r="D54" s="77">
        <v>0</v>
      </c>
      <c r="E54" s="77">
        <v>0</v>
      </c>
      <c r="F54" s="77">
        <v>0</v>
      </c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>
  <dimension ref="A1:G54"/>
  <sheetViews>
    <sheetView zoomScaleNormal="100" workbookViewId="0">
      <selection activeCell="C1" sqref="C1:G1"/>
    </sheetView>
  </sheetViews>
  <sheetFormatPr defaultRowHeight="12.75"/>
  <cols>
    <col min="1" max="1" width="7.33203125" style="2" customWidth="1"/>
    <col min="2" max="2" width="8" style="3" customWidth="1"/>
    <col min="3" max="3" width="60" style="3" customWidth="1"/>
    <col min="4" max="5" width="13.33203125" style="3" customWidth="1"/>
    <col min="6" max="6" width="13.1640625" style="3" customWidth="1"/>
    <col min="7" max="16384" width="9.33203125" style="3"/>
  </cols>
  <sheetData>
    <row r="1" spans="1:7" s="1" customFormat="1" ht="21" customHeight="1" thickBot="1">
      <c r="A1" s="113"/>
      <c r="B1" s="114"/>
      <c r="C1" s="160"/>
      <c r="D1" s="160"/>
      <c r="E1" s="160"/>
      <c r="F1" s="160"/>
      <c r="G1" s="552" t="s">
        <v>635</v>
      </c>
    </row>
    <row r="2" spans="1:7" s="46" customFormat="1" ht="39" customHeight="1">
      <c r="A2" s="862" t="s">
        <v>247</v>
      </c>
      <c r="B2" s="863"/>
      <c r="C2" s="158" t="s">
        <v>392</v>
      </c>
      <c r="D2" s="163"/>
      <c r="E2" s="163"/>
      <c r="F2" s="553" t="s">
        <v>110</v>
      </c>
    </row>
    <row r="3" spans="1:7" s="46" customFormat="1" ht="16.5" thickBot="1">
      <c r="A3" s="116" t="s">
        <v>246</v>
      </c>
      <c r="B3" s="117"/>
      <c r="C3" s="159" t="s">
        <v>395</v>
      </c>
      <c r="D3" s="164"/>
      <c r="E3" s="164"/>
      <c r="F3" s="554" t="s">
        <v>382</v>
      </c>
    </row>
    <row r="4" spans="1:7" s="47" customFormat="1" ht="15.95" customHeight="1" thickBot="1">
      <c r="A4" s="118"/>
      <c r="B4" s="118"/>
      <c r="C4" s="118"/>
      <c r="D4" s="119"/>
      <c r="E4" s="119"/>
      <c r="F4" s="119" t="s">
        <v>607</v>
      </c>
    </row>
    <row r="5" spans="1:7" ht="24.75" thickBot="1">
      <c r="A5" s="858" t="s">
        <v>248</v>
      </c>
      <c r="B5" s="859"/>
      <c r="C5" s="120" t="s">
        <v>99</v>
      </c>
      <c r="D5" s="121" t="s">
        <v>100</v>
      </c>
      <c r="E5" s="592" t="s">
        <v>598</v>
      </c>
      <c r="F5" s="121" t="s">
        <v>603</v>
      </c>
    </row>
    <row r="6" spans="1:7" s="41" customFormat="1" ht="12.95" customHeight="1" thickBot="1">
      <c r="A6" s="106">
        <v>1</v>
      </c>
      <c r="B6" s="107">
        <v>2</v>
      </c>
      <c r="C6" s="107">
        <v>3</v>
      </c>
      <c r="D6" s="108">
        <v>4</v>
      </c>
      <c r="E6" s="108">
        <v>5</v>
      </c>
      <c r="F6" s="108">
        <v>6</v>
      </c>
    </row>
    <row r="7" spans="1:7" s="41" customFormat="1" ht="15.95" customHeight="1" thickBot="1">
      <c r="A7" s="122"/>
      <c r="B7" s="123"/>
      <c r="C7" s="123" t="s">
        <v>101</v>
      </c>
      <c r="D7" s="124"/>
      <c r="E7" s="124"/>
      <c r="F7" s="124"/>
    </row>
    <row r="8" spans="1:7" s="48" customFormat="1" ht="12" customHeight="1" thickBot="1">
      <c r="A8" s="106" t="s">
        <v>61</v>
      </c>
      <c r="B8" s="125"/>
      <c r="C8" s="126" t="s">
        <v>253</v>
      </c>
      <c r="D8" s="192">
        <f>SUM(D9:D16)</f>
        <v>3894</v>
      </c>
      <c r="E8" s="192">
        <v>3894</v>
      </c>
      <c r="F8" s="192">
        <v>3894</v>
      </c>
    </row>
    <row r="9" spans="1:7" s="48" customFormat="1" ht="12" customHeight="1">
      <c r="A9" s="129"/>
      <c r="B9" s="128" t="s">
        <v>153</v>
      </c>
      <c r="C9" s="8" t="s">
        <v>195</v>
      </c>
      <c r="D9" s="223"/>
      <c r="E9" s="223"/>
      <c r="F9" s="223"/>
    </row>
    <row r="10" spans="1:7" s="48" customFormat="1" ht="12" customHeight="1">
      <c r="A10" s="127"/>
      <c r="B10" s="128" t="s">
        <v>154</v>
      </c>
      <c r="C10" s="6" t="s">
        <v>196</v>
      </c>
      <c r="D10" s="190"/>
      <c r="E10" s="190"/>
      <c r="F10" s="190"/>
    </row>
    <row r="11" spans="1:7" s="48" customFormat="1" ht="12" customHeight="1">
      <c r="A11" s="127"/>
      <c r="B11" s="128" t="s">
        <v>155</v>
      </c>
      <c r="C11" s="6" t="s">
        <v>197</v>
      </c>
      <c r="D11" s="190"/>
      <c r="E11" s="190"/>
      <c r="F11" s="190"/>
    </row>
    <row r="12" spans="1:7" s="48" customFormat="1" ht="12" customHeight="1">
      <c r="A12" s="127"/>
      <c r="B12" s="128" t="s">
        <v>156</v>
      </c>
      <c r="C12" s="6" t="s">
        <v>198</v>
      </c>
      <c r="D12" s="190">
        <v>3066</v>
      </c>
      <c r="E12" s="190">
        <v>3066</v>
      </c>
      <c r="F12" s="190">
        <v>3066</v>
      </c>
    </row>
    <row r="13" spans="1:7" s="48" customFormat="1" ht="12" customHeight="1">
      <c r="A13" s="127"/>
      <c r="B13" s="128" t="s">
        <v>181</v>
      </c>
      <c r="C13" s="5" t="s">
        <v>199</v>
      </c>
      <c r="D13" s="190"/>
      <c r="E13" s="190"/>
      <c r="F13" s="190"/>
    </row>
    <row r="14" spans="1:7" s="48" customFormat="1" ht="12" customHeight="1">
      <c r="A14" s="130"/>
      <c r="B14" s="128" t="s">
        <v>157</v>
      </c>
      <c r="C14" s="6" t="s">
        <v>200</v>
      </c>
      <c r="D14" s="224">
        <v>828</v>
      </c>
      <c r="E14" s="224">
        <v>828</v>
      </c>
      <c r="F14" s="224">
        <v>828</v>
      </c>
    </row>
    <row r="15" spans="1:7" s="49" customFormat="1" ht="12" customHeight="1">
      <c r="A15" s="127"/>
      <c r="B15" s="128" t="s">
        <v>158</v>
      </c>
      <c r="C15" s="6" t="s">
        <v>33</v>
      </c>
      <c r="D15" s="190"/>
      <c r="E15" s="190"/>
      <c r="F15" s="190"/>
    </row>
    <row r="16" spans="1:7" s="49" customFormat="1" ht="12" customHeight="1" thickBot="1">
      <c r="A16" s="131"/>
      <c r="B16" s="132" t="s">
        <v>168</v>
      </c>
      <c r="C16" s="5" t="s">
        <v>245</v>
      </c>
      <c r="D16" s="191"/>
      <c r="E16" s="191"/>
      <c r="F16" s="191"/>
    </row>
    <row r="17" spans="1:6" s="48" customFormat="1" ht="12" customHeight="1" thickBot="1">
      <c r="A17" s="106" t="s">
        <v>62</v>
      </c>
      <c r="B17" s="125"/>
      <c r="C17" s="126" t="s">
        <v>34</v>
      </c>
      <c r="D17" s="192">
        <f>SUM(D18:D21)</f>
        <v>0</v>
      </c>
      <c r="E17" s="192">
        <v>0</v>
      </c>
      <c r="F17" s="192">
        <v>0</v>
      </c>
    </row>
    <row r="18" spans="1:6" s="49" customFormat="1" ht="12" customHeight="1">
      <c r="A18" s="127"/>
      <c r="B18" s="128" t="s">
        <v>159</v>
      </c>
      <c r="C18" s="7" t="s">
        <v>30</v>
      </c>
      <c r="D18" s="190"/>
      <c r="E18" s="190"/>
      <c r="F18" s="190"/>
    </row>
    <row r="19" spans="1:6" s="49" customFormat="1" ht="12" customHeight="1">
      <c r="A19" s="127"/>
      <c r="B19" s="128" t="s">
        <v>160</v>
      </c>
      <c r="C19" s="6" t="s">
        <v>31</v>
      </c>
      <c r="D19" s="190"/>
      <c r="E19" s="190"/>
      <c r="F19" s="190"/>
    </row>
    <row r="20" spans="1:6" s="49" customFormat="1" ht="12" customHeight="1">
      <c r="A20" s="127"/>
      <c r="B20" s="128" t="s">
        <v>161</v>
      </c>
      <c r="C20" s="6" t="s">
        <v>32</v>
      </c>
      <c r="D20" s="190"/>
      <c r="E20" s="190"/>
      <c r="F20" s="190"/>
    </row>
    <row r="21" spans="1:6" s="49" customFormat="1" ht="12" customHeight="1" thickBot="1">
      <c r="A21" s="127"/>
      <c r="B21" s="128" t="s">
        <v>162</v>
      </c>
      <c r="C21" s="6" t="s">
        <v>31</v>
      </c>
      <c r="D21" s="190"/>
      <c r="E21" s="190"/>
      <c r="F21" s="190"/>
    </row>
    <row r="22" spans="1:6" s="49" customFormat="1" ht="12" customHeight="1" thickBot="1">
      <c r="A22" s="111" t="s">
        <v>63</v>
      </c>
      <c r="B22" s="78"/>
      <c r="C22" s="78" t="s">
        <v>35</v>
      </c>
      <c r="D22" s="192">
        <f>+D23+D24</f>
        <v>0</v>
      </c>
      <c r="E22" s="192">
        <v>0</v>
      </c>
      <c r="F22" s="192">
        <v>0</v>
      </c>
    </row>
    <row r="23" spans="1:6" s="48" customFormat="1" ht="12" customHeight="1">
      <c r="A23" s="196"/>
      <c r="B23" s="251" t="s">
        <v>133</v>
      </c>
      <c r="C23" s="79" t="s">
        <v>284</v>
      </c>
      <c r="D23" s="257"/>
      <c r="E23" s="257"/>
      <c r="F23" s="257"/>
    </row>
    <row r="24" spans="1:6" s="48" customFormat="1" ht="12" customHeight="1" thickBot="1">
      <c r="A24" s="249"/>
      <c r="B24" s="250" t="s">
        <v>134</v>
      </c>
      <c r="C24" s="80" t="s">
        <v>287</v>
      </c>
      <c r="D24" s="258"/>
      <c r="E24" s="258"/>
      <c r="F24" s="258"/>
    </row>
    <row r="25" spans="1:6" s="48" customFormat="1" ht="12" customHeight="1" thickBot="1">
      <c r="A25" s="111" t="s">
        <v>64</v>
      </c>
      <c r="B25" s="78"/>
      <c r="C25" s="78" t="s">
        <v>275</v>
      </c>
      <c r="D25" s="193"/>
      <c r="E25" s="193"/>
      <c r="F25" s="193"/>
    </row>
    <row r="26" spans="1:6" s="48" customFormat="1" ht="12" customHeight="1" thickBot="1">
      <c r="A26" s="111" t="s">
        <v>65</v>
      </c>
      <c r="B26" s="125"/>
      <c r="C26" s="78" t="s">
        <v>36</v>
      </c>
      <c r="D26" s="193">
        <v>344</v>
      </c>
      <c r="E26" s="193">
        <v>344</v>
      </c>
      <c r="F26" s="193">
        <v>344</v>
      </c>
    </row>
    <row r="27" spans="1:6" s="49" customFormat="1" ht="12" customHeight="1" thickBot="1">
      <c r="A27" s="106" t="s">
        <v>66</v>
      </c>
      <c r="B27" s="86"/>
      <c r="C27" s="78" t="s">
        <v>41</v>
      </c>
      <c r="D27" s="229">
        <f>+D8+D17+D22+D25+D26</f>
        <v>4238</v>
      </c>
      <c r="E27" s="229">
        <v>4238</v>
      </c>
      <c r="F27" s="229">
        <v>4238</v>
      </c>
    </row>
    <row r="28" spans="1:6" s="49" customFormat="1" ht="15" customHeight="1" thickBot="1">
      <c r="A28" s="246" t="s">
        <v>67</v>
      </c>
      <c r="B28" s="255"/>
      <c r="C28" s="248" t="s">
        <v>37</v>
      </c>
      <c r="D28" s="259">
        <f>+D29+D30</f>
        <v>0</v>
      </c>
      <c r="E28" s="259">
        <v>0</v>
      </c>
      <c r="F28" s="259">
        <v>0</v>
      </c>
    </row>
    <row r="29" spans="1:6" s="49" customFormat="1" ht="15" customHeight="1">
      <c r="A29" s="129"/>
      <c r="B29" s="84" t="s">
        <v>147</v>
      </c>
      <c r="C29" s="79" t="s">
        <v>341</v>
      </c>
      <c r="D29" s="257"/>
      <c r="E29" s="257"/>
      <c r="F29" s="257"/>
    </row>
    <row r="30" spans="1:6" ht="15.75" thickBot="1">
      <c r="A30" s="256"/>
      <c r="B30" s="85" t="s">
        <v>148</v>
      </c>
      <c r="C30" s="247" t="s">
        <v>38</v>
      </c>
      <c r="D30" s="45"/>
      <c r="E30" s="45"/>
      <c r="F30" s="45"/>
    </row>
    <row r="31" spans="1:6" s="41" customFormat="1" ht="16.5" customHeight="1" thickBot="1">
      <c r="A31" s="139" t="s">
        <v>68</v>
      </c>
      <c r="B31" s="244"/>
      <c r="C31" s="245" t="s">
        <v>39</v>
      </c>
      <c r="D31" s="227"/>
      <c r="E31" s="227"/>
      <c r="F31" s="227"/>
    </row>
    <row r="32" spans="1:6" s="50" customFormat="1" ht="12" customHeight="1" thickBot="1">
      <c r="A32" s="139" t="s">
        <v>69</v>
      </c>
      <c r="B32" s="140"/>
      <c r="C32" s="141" t="s">
        <v>40</v>
      </c>
      <c r="D32" s="233">
        <f>+D27+D28+D31</f>
        <v>4238</v>
      </c>
      <c r="E32" s="233">
        <v>4238</v>
      </c>
      <c r="F32" s="233">
        <v>4238</v>
      </c>
    </row>
    <row r="33" spans="1:6" s="50" customFormat="1" ht="12" customHeight="1">
      <c r="A33" s="142"/>
      <c r="B33" s="142"/>
      <c r="C33" s="143"/>
      <c r="D33" s="231"/>
      <c r="E33" s="231"/>
      <c r="F33" s="231"/>
    </row>
    <row r="34" spans="1:6" s="50" customFormat="1" ht="12" customHeight="1">
      <c r="A34" s="142"/>
      <c r="B34" s="142"/>
      <c r="C34" s="143"/>
      <c r="D34" s="231"/>
      <c r="E34" s="231"/>
      <c r="F34" s="231"/>
    </row>
    <row r="35" spans="1:6" ht="12" customHeight="1" thickBot="1">
      <c r="A35" s="144"/>
      <c r="B35" s="145"/>
      <c r="C35" s="145"/>
      <c r="D35" s="232"/>
      <c r="E35" s="232"/>
      <c r="F35" s="232"/>
    </row>
    <row r="36" spans="1:6" ht="12" customHeight="1" thickBot="1">
      <c r="A36" s="146"/>
      <c r="B36" s="147"/>
      <c r="C36" s="148" t="s">
        <v>105</v>
      </c>
      <c r="D36" s="233"/>
      <c r="E36" s="233"/>
      <c r="F36" s="233"/>
    </row>
    <row r="37" spans="1:6" ht="12" customHeight="1" thickBot="1">
      <c r="A37" s="111" t="s">
        <v>61</v>
      </c>
      <c r="B37" s="14"/>
      <c r="C37" s="78" t="s">
        <v>376</v>
      </c>
      <c r="D37" s="192">
        <f>SUM(D38:D43)</f>
        <v>4238</v>
      </c>
      <c r="E37" s="192">
        <v>4238</v>
      </c>
      <c r="F37" s="192">
        <v>4238</v>
      </c>
    </row>
    <row r="38" spans="1:6" ht="12" customHeight="1">
      <c r="A38" s="149"/>
      <c r="B38" s="83" t="s">
        <v>153</v>
      </c>
      <c r="C38" s="7" t="s">
        <v>92</v>
      </c>
      <c r="D38" s="42">
        <v>996</v>
      </c>
      <c r="E38" s="42">
        <v>996</v>
      </c>
      <c r="F38" s="42">
        <v>996</v>
      </c>
    </row>
    <row r="39" spans="1:6" ht="12" customHeight="1">
      <c r="A39" s="150"/>
      <c r="B39" s="81" t="s">
        <v>154</v>
      </c>
      <c r="C39" s="6" t="s">
        <v>226</v>
      </c>
      <c r="D39" s="44">
        <v>247</v>
      </c>
      <c r="E39" s="44">
        <v>247</v>
      </c>
      <c r="F39" s="44">
        <v>247</v>
      </c>
    </row>
    <row r="40" spans="1:6" ht="12" customHeight="1">
      <c r="A40" s="150"/>
      <c r="B40" s="81" t="s">
        <v>155</v>
      </c>
      <c r="C40" s="6" t="s">
        <v>179</v>
      </c>
      <c r="D40" s="44">
        <v>2966</v>
      </c>
      <c r="E40" s="44">
        <v>2966</v>
      </c>
      <c r="F40" s="44">
        <v>2966</v>
      </c>
    </row>
    <row r="41" spans="1:6" ht="12" customHeight="1">
      <c r="A41" s="150"/>
      <c r="B41" s="81" t="s">
        <v>156</v>
      </c>
      <c r="C41" s="6" t="s">
        <v>359</v>
      </c>
      <c r="D41" s="44">
        <v>29</v>
      </c>
      <c r="E41" s="44">
        <v>29</v>
      </c>
      <c r="F41" s="44">
        <v>29</v>
      </c>
    </row>
    <row r="42" spans="1:6" s="50" customFormat="1" ht="12" customHeight="1">
      <c r="A42" s="150"/>
      <c r="B42" s="81" t="s">
        <v>167</v>
      </c>
      <c r="C42" s="6" t="s">
        <v>227</v>
      </c>
      <c r="D42" s="44"/>
      <c r="E42" s="44"/>
      <c r="F42" s="44"/>
    </row>
    <row r="43" spans="1:6" ht="12" customHeight="1" thickBot="1">
      <c r="A43" s="150"/>
      <c r="B43" s="81" t="s">
        <v>391</v>
      </c>
      <c r="C43" s="6" t="s">
        <v>228</v>
      </c>
      <c r="D43" s="44"/>
      <c r="E43" s="44"/>
      <c r="F43" s="44"/>
    </row>
    <row r="44" spans="1:6" ht="12" customHeight="1" thickBot="1">
      <c r="A44" s="111" t="s">
        <v>62</v>
      </c>
      <c r="B44" s="14"/>
      <c r="C44" s="78" t="s">
        <v>45</v>
      </c>
      <c r="D44" s="192">
        <f>SUM(D45:D48)</f>
        <v>0</v>
      </c>
      <c r="E44" s="192">
        <v>0</v>
      </c>
      <c r="F44" s="192">
        <v>0</v>
      </c>
    </row>
    <row r="45" spans="1:6" ht="12" customHeight="1">
      <c r="A45" s="149"/>
      <c r="B45" s="83" t="s">
        <v>159</v>
      </c>
      <c r="C45" s="7" t="s">
        <v>312</v>
      </c>
      <c r="D45" s="42"/>
      <c r="E45" s="42"/>
      <c r="F45" s="42"/>
    </row>
    <row r="46" spans="1:6" ht="12" customHeight="1">
      <c r="A46" s="150"/>
      <c r="B46" s="81" t="s">
        <v>160</v>
      </c>
      <c r="C46" s="6" t="s">
        <v>230</v>
      </c>
      <c r="D46" s="44"/>
      <c r="E46" s="44"/>
      <c r="F46" s="44"/>
    </row>
    <row r="47" spans="1:6" ht="15" customHeight="1">
      <c r="A47" s="150"/>
      <c r="B47" s="81" t="s">
        <v>163</v>
      </c>
      <c r="C47" s="6" t="s">
        <v>106</v>
      </c>
      <c r="D47" s="44"/>
      <c r="E47" s="44"/>
      <c r="F47" s="44"/>
    </row>
    <row r="48" spans="1:6" ht="13.5" thickBot="1">
      <c r="A48" s="150"/>
      <c r="B48" s="81" t="s">
        <v>174</v>
      </c>
      <c r="C48" s="6" t="s">
        <v>42</v>
      </c>
      <c r="D48" s="44"/>
      <c r="E48" s="44"/>
      <c r="F48" s="44"/>
    </row>
    <row r="49" spans="1:6" ht="15" customHeight="1" thickBot="1">
      <c r="A49" s="111" t="s">
        <v>63</v>
      </c>
      <c r="B49" s="14"/>
      <c r="C49" s="14" t="s">
        <v>43</v>
      </c>
      <c r="D49" s="193"/>
      <c r="E49" s="193"/>
      <c r="F49" s="193"/>
    </row>
    <row r="50" spans="1:6" ht="14.25" customHeight="1" thickBot="1">
      <c r="A50" s="139" t="s">
        <v>64</v>
      </c>
      <c r="B50" s="244"/>
      <c r="C50" s="245" t="s">
        <v>46</v>
      </c>
      <c r="D50" s="227"/>
      <c r="E50" s="227"/>
      <c r="F50" s="227"/>
    </row>
    <row r="51" spans="1:6" ht="13.5" thickBot="1">
      <c r="A51" s="111" t="s">
        <v>65</v>
      </c>
      <c r="B51" s="136"/>
      <c r="C51" s="152" t="s">
        <v>44</v>
      </c>
      <c r="D51" s="240">
        <f>+D37+D44+D49+D50</f>
        <v>4238</v>
      </c>
      <c r="E51" s="240">
        <v>4238</v>
      </c>
      <c r="F51" s="240">
        <v>4238</v>
      </c>
    </row>
    <row r="52" spans="1:6" ht="13.5" thickBot="1">
      <c r="A52" s="153"/>
      <c r="B52" s="154"/>
      <c r="C52" s="154"/>
      <c r="D52" s="241"/>
      <c r="E52" s="241"/>
      <c r="F52" s="241"/>
    </row>
    <row r="53" spans="1:6" ht="13.5" thickBot="1">
      <c r="A53" s="155" t="s">
        <v>251</v>
      </c>
      <c r="B53" s="156"/>
      <c r="C53" s="157"/>
      <c r="D53" s="77">
        <v>1</v>
      </c>
      <c r="E53" s="77">
        <v>1</v>
      </c>
      <c r="F53" s="77">
        <v>1</v>
      </c>
    </row>
    <row r="54" spans="1:6" ht="13.5" thickBot="1">
      <c r="A54" s="155" t="s">
        <v>252</v>
      </c>
      <c r="B54" s="156"/>
      <c r="C54" s="157"/>
      <c r="D54" s="77">
        <v>0</v>
      </c>
      <c r="E54" s="77">
        <v>0</v>
      </c>
      <c r="F54" s="77">
        <v>0</v>
      </c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>
  <dimension ref="A1:G54"/>
  <sheetViews>
    <sheetView zoomScaleNormal="100" workbookViewId="0">
      <selection activeCell="C1" sqref="C1:G1"/>
    </sheetView>
  </sheetViews>
  <sheetFormatPr defaultRowHeight="12.75"/>
  <cols>
    <col min="1" max="1" width="6.5" style="2" customWidth="1"/>
    <col min="2" max="2" width="6.83203125" style="3" customWidth="1"/>
    <col min="3" max="3" width="58.5" style="3" customWidth="1"/>
    <col min="4" max="5" width="12.33203125" style="3" customWidth="1"/>
    <col min="6" max="6" width="13.1640625" style="3" customWidth="1"/>
    <col min="7" max="16384" width="9.33203125" style="3"/>
  </cols>
  <sheetData>
    <row r="1" spans="1:7" s="1" customFormat="1" ht="21" customHeight="1" thickBot="1">
      <c r="A1" s="113"/>
      <c r="B1" s="114"/>
      <c r="C1" s="160"/>
      <c r="D1" s="160"/>
      <c r="E1" s="160"/>
      <c r="F1" s="160"/>
      <c r="G1" s="552" t="s">
        <v>636</v>
      </c>
    </row>
    <row r="2" spans="1:7" s="46" customFormat="1" ht="45" customHeight="1">
      <c r="A2" s="862" t="s">
        <v>247</v>
      </c>
      <c r="B2" s="863"/>
      <c r="C2" s="158" t="s">
        <v>392</v>
      </c>
      <c r="D2" s="163"/>
      <c r="E2" s="163"/>
      <c r="F2" s="553" t="s">
        <v>110</v>
      </c>
    </row>
    <row r="3" spans="1:7" s="46" customFormat="1" ht="16.5" thickBot="1">
      <c r="A3" s="116" t="s">
        <v>246</v>
      </c>
      <c r="B3" s="117"/>
      <c r="C3" s="159" t="s">
        <v>396</v>
      </c>
      <c r="D3" s="164"/>
      <c r="E3" s="164"/>
      <c r="F3" s="554" t="s">
        <v>384</v>
      </c>
    </row>
    <row r="4" spans="1:7" s="47" customFormat="1" ht="15.95" customHeight="1" thickBot="1">
      <c r="A4" s="118"/>
      <c r="B4" s="118"/>
      <c r="C4" s="118"/>
      <c r="D4" s="119"/>
      <c r="E4" s="119"/>
      <c r="F4" s="119" t="s">
        <v>607</v>
      </c>
    </row>
    <row r="5" spans="1:7" ht="24.75" thickBot="1">
      <c r="A5" s="858" t="s">
        <v>248</v>
      </c>
      <c r="B5" s="859"/>
      <c r="C5" s="120" t="s">
        <v>99</v>
      </c>
      <c r="D5" s="121" t="s">
        <v>100</v>
      </c>
      <c r="E5" s="592" t="s">
        <v>598</v>
      </c>
      <c r="F5" s="121" t="s">
        <v>606</v>
      </c>
    </row>
    <row r="6" spans="1:7" s="41" customFormat="1" ht="12.95" customHeight="1" thickBot="1">
      <c r="A6" s="106">
        <v>1</v>
      </c>
      <c r="B6" s="107">
        <v>2</v>
      </c>
      <c r="C6" s="107">
        <v>3</v>
      </c>
      <c r="D6" s="108">
        <v>4</v>
      </c>
      <c r="E6" s="108">
        <v>5</v>
      </c>
      <c r="F6" s="108">
        <v>6</v>
      </c>
    </row>
    <row r="7" spans="1:7" s="41" customFormat="1" ht="15.95" customHeight="1" thickBot="1">
      <c r="A7" s="122"/>
      <c r="B7" s="123"/>
      <c r="C7" s="123" t="s">
        <v>101</v>
      </c>
      <c r="D7" s="124"/>
      <c r="E7" s="124"/>
      <c r="F7" s="124"/>
    </row>
    <row r="8" spans="1:7" s="48" customFormat="1" ht="12" customHeight="1" thickBot="1">
      <c r="A8" s="106" t="s">
        <v>61</v>
      </c>
      <c r="B8" s="125"/>
      <c r="C8" s="126" t="s">
        <v>253</v>
      </c>
      <c r="D8" s="192">
        <f>SUM(D9:D16)</f>
        <v>805</v>
      </c>
      <c r="E8" s="192">
        <v>805</v>
      </c>
      <c r="F8" s="192">
        <v>838</v>
      </c>
    </row>
    <row r="9" spans="1:7" s="48" customFormat="1" ht="12" customHeight="1">
      <c r="A9" s="129"/>
      <c r="B9" s="128" t="s">
        <v>153</v>
      </c>
      <c r="C9" s="8" t="s">
        <v>195</v>
      </c>
      <c r="D9" s="223"/>
      <c r="E9" s="223"/>
      <c r="F9" s="223"/>
    </row>
    <row r="10" spans="1:7" s="48" customFormat="1" ht="12" customHeight="1">
      <c r="A10" s="127"/>
      <c r="B10" s="128" t="s">
        <v>154</v>
      </c>
      <c r="C10" s="6" t="s">
        <v>196</v>
      </c>
      <c r="D10" s="190"/>
      <c r="E10" s="190"/>
      <c r="F10" s="190"/>
    </row>
    <row r="11" spans="1:7" s="48" customFormat="1" ht="12" customHeight="1">
      <c r="A11" s="127"/>
      <c r="B11" s="128" t="s">
        <v>155</v>
      </c>
      <c r="C11" s="6" t="s">
        <v>197</v>
      </c>
      <c r="D11" s="190">
        <v>740</v>
      </c>
      <c r="E11" s="190">
        <v>740</v>
      </c>
      <c r="F11" s="190">
        <v>806</v>
      </c>
    </row>
    <row r="12" spans="1:7" s="48" customFormat="1" ht="12" customHeight="1">
      <c r="A12" s="127"/>
      <c r="B12" s="128" t="s">
        <v>156</v>
      </c>
      <c r="C12" s="6" t="s">
        <v>198</v>
      </c>
      <c r="D12" s="190"/>
      <c r="E12" s="190"/>
      <c r="F12" s="190"/>
    </row>
    <row r="13" spans="1:7" s="48" customFormat="1" ht="12" customHeight="1">
      <c r="A13" s="127"/>
      <c r="B13" s="128" t="s">
        <v>181</v>
      </c>
      <c r="C13" s="5" t="s">
        <v>199</v>
      </c>
      <c r="D13" s="190"/>
      <c r="E13" s="190"/>
      <c r="F13" s="190"/>
    </row>
    <row r="14" spans="1:7" s="48" customFormat="1" ht="12" customHeight="1">
      <c r="A14" s="130"/>
      <c r="B14" s="128" t="s">
        <v>157</v>
      </c>
      <c r="C14" s="6" t="s">
        <v>200</v>
      </c>
      <c r="D14" s="224">
        <v>65</v>
      </c>
      <c r="E14" s="224">
        <v>65</v>
      </c>
      <c r="F14" s="224">
        <v>32</v>
      </c>
    </row>
    <row r="15" spans="1:7" s="49" customFormat="1" ht="12" customHeight="1">
      <c r="A15" s="127"/>
      <c r="B15" s="128" t="s">
        <v>158</v>
      </c>
      <c r="C15" s="6" t="s">
        <v>33</v>
      </c>
      <c r="D15" s="190"/>
      <c r="E15" s="190"/>
      <c r="F15" s="190"/>
    </row>
    <row r="16" spans="1:7" s="49" customFormat="1" ht="12" customHeight="1" thickBot="1">
      <c r="A16" s="131"/>
      <c r="B16" s="132" t="s">
        <v>168</v>
      </c>
      <c r="C16" s="5" t="s">
        <v>245</v>
      </c>
      <c r="D16" s="191"/>
      <c r="E16" s="191"/>
      <c r="F16" s="191"/>
    </row>
    <row r="17" spans="1:6" s="48" customFormat="1" ht="12" customHeight="1" thickBot="1">
      <c r="A17" s="106" t="s">
        <v>62</v>
      </c>
      <c r="B17" s="125"/>
      <c r="C17" s="126" t="s">
        <v>34</v>
      </c>
      <c r="D17" s="192">
        <f>SUM(D18:D21)</f>
        <v>152</v>
      </c>
      <c r="E17" s="192">
        <v>152</v>
      </c>
      <c r="F17" s="192">
        <v>152</v>
      </c>
    </row>
    <row r="18" spans="1:6" s="49" customFormat="1" ht="12" customHeight="1">
      <c r="A18" s="127"/>
      <c r="B18" s="128" t="s">
        <v>159</v>
      </c>
      <c r="C18" s="7" t="s">
        <v>30</v>
      </c>
      <c r="D18" s="190">
        <v>152</v>
      </c>
      <c r="E18" s="190">
        <v>152</v>
      </c>
      <c r="F18" s="190">
        <v>152</v>
      </c>
    </row>
    <row r="19" spans="1:6" s="49" customFormat="1" ht="12" customHeight="1">
      <c r="A19" s="127"/>
      <c r="B19" s="128" t="s">
        <v>160</v>
      </c>
      <c r="C19" s="6" t="s">
        <v>31</v>
      </c>
      <c r="D19" s="190"/>
      <c r="E19" s="190"/>
      <c r="F19" s="190"/>
    </row>
    <row r="20" spans="1:6" s="49" customFormat="1" ht="12" customHeight="1">
      <c r="A20" s="127"/>
      <c r="B20" s="128" t="s">
        <v>161</v>
      </c>
      <c r="C20" s="6" t="s">
        <v>32</v>
      </c>
      <c r="D20" s="190"/>
      <c r="E20" s="190"/>
      <c r="F20" s="190"/>
    </row>
    <row r="21" spans="1:6" s="49" customFormat="1" ht="12" customHeight="1" thickBot="1">
      <c r="A21" s="127"/>
      <c r="B21" s="128" t="s">
        <v>162</v>
      </c>
      <c r="C21" s="6" t="s">
        <v>31</v>
      </c>
      <c r="D21" s="190"/>
      <c r="E21" s="190"/>
      <c r="F21" s="190"/>
    </row>
    <row r="22" spans="1:6" s="49" customFormat="1" ht="12" customHeight="1" thickBot="1">
      <c r="A22" s="111" t="s">
        <v>63</v>
      </c>
      <c r="B22" s="78"/>
      <c r="C22" s="78" t="s">
        <v>35</v>
      </c>
      <c r="D22" s="192">
        <f>+D23+D24</f>
        <v>0</v>
      </c>
      <c r="E22" s="192">
        <v>0</v>
      </c>
      <c r="F22" s="192"/>
    </row>
    <row r="23" spans="1:6" s="48" customFormat="1" ht="12" customHeight="1">
      <c r="A23" s="196"/>
      <c r="B23" s="251" t="s">
        <v>133</v>
      </c>
      <c r="C23" s="79" t="s">
        <v>284</v>
      </c>
      <c r="D23" s="257"/>
      <c r="E23" s="257"/>
      <c r="F23" s="257"/>
    </row>
    <row r="24" spans="1:6" s="48" customFormat="1" ht="12" customHeight="1" thickBot="1">
      <c r="A24" s="249"/>
      <c r="B24" s="250" t="s">
        <v>134</v>
      </c>
      <c r="C24" s="80" t="s">
        <v>287</v>
      </c>
      <c r="D24" s="258"/>
      <c r="E24" s="258"/>
      <c r="F24" s="258"/>
    </row>
    <row r="25" spans="1:6" s="48" customFormat="1" ht="12" customHeight="1" thickBot="1">
      <c r="A25" s="111" t="s">
        <v>64</v>
      </c>
      <c r="B25" s="78"/>
      <c r="C25" s="78" t="s">
        <v>275</v>
      </c>
      <c r="D25" s="193"/>
      <c r="E25" s="193"/>
      <c r="F25" s="193"/>
    </row>
    <row r="26" spans="1:6" s="48" customFormat="1" ht="12" customHeight="1" thickBot="1">
      <c r="A26" s="111" t="s">
        <v>65</v>
      </c>
      <c r="B26" s="125"/>
      <c r="C26" s="78" t="s">
        <v>36</v>
      </c>
      <c r="D26" s="193">
        <v>53691</v>
      </c>
      <c r="E26" s="193">
        <v>53691</v>
      </c>
      <c r="F26" s="193">
        <v>50429</v>
      </c>
    </row>
    <row r="27" spans="1:6" s="49" customFormat="1" ht="12" customHeight="1" thickBot="1">
      <c r="A27" s="106" t="s">
        <v>66</v>
      </c>
      <c r="B27" s="86"/>
      <c r="C27" s="78" t="s">
        <v>41</v>
      </c>
      <c r="D27" s="229">
        <f>+D8+D17+D22+D25+D26</f>
        <v>54648</v>
      </c>
      <c r="E27" s="229">
        <v>54648</v>
      </c>
      <c r="F27" s="229">
        <v>51419</v>
      </c>
    </row>
    <row r="28" spans="1:6" s="49" customFormat="1" ht="15" customHeight="1" thickBot="1">
      <c r="A28" s="246" t="s">
        <v>67</v>
      </c>
      <c r="B28" s="255"/>
      <c r="C28" s="248" t="s">
        <v>37</v>
      </c>
      <c r="D28" s="259">
        <f>+D29+D30</f>
        <v>0</v>
      </c>
      <c r="E28" s="259">
        <v>0</v>
      </c>
      <c r="F28" s="259"/>
    </row>
    <row r="29" spans="1:6" s="49" customFormat="1" ht="15" customHeight="1">
      <c r="A29" s="129"/>
      <c r="B29" s="84" t="s">
        <v>147</v>
      </c>
      <c r="C29" s="79" t="s">
        <v>341</v>
      </c>
      <c r="D29" s="257"/>
      <c r="E29" s="257"/>
      <c r="F29" s="257"/>
    </row>
    <row r="30" spans="1:6" ht="15.75" thickBot="1">
      <c r="A30" s="256"/>
      <c r="B30" s="85" t="s">
        <v>148</v>
      </c>
      <c r="C30" s="247" t="s">
        <v>38</v>
      </c>
      <c r="D30" s="45"/>
      <c r="E30" s="45"/>
      <c r="F30" s="45"/>
    </row>
    <row r="31" spans="1:6" s="41" customFormat="1" ht="16.5" customHeight="1" thickBot="1">
      <c r="A31" s="139" t="s">
        <v>68</v>
      </c>
      <c r="B31" s="244"/>
      <c r="C31" s="245" t="s">
        <v>39</v>
      </c>
      <c r="D31" s="227"/>
      <c r="E31" s="227"/>
      <c r="F31" s="227"/>
    </row>
    <row r="32" spans="1:6" s="50" customFormat="1" ht="12" customHeight="1" thickBot="1">
      <c r="A32" s="139" t="s">
        <v>69</v>
      </c>
      <c r="B32" s="140"/>
      <c r="C32" s="141" t="s">
        <v>40</v>
      </c>
      <c r="D32" s="233">
        <f>+D27+D28+D31</f>
        <v>54648</v>
      </c>
      <c r="E32" s="233">
        <v>54648</v>
      </c>
      <c r="F32" s="233">
        <v>51419</v>
      </c>
    </row>
    <row r="33" spans="1:6" s="50" customFormat="1" ht="12" customHeight="1">
      <c r="A33" s="142"/>
      <c r="B33" s="142"/>
      <c r="C33" s="143"/>
      <c r="D33" s="231"/>
      <c r="E33" s="231"/>
      <c r="F33" s="231"/>
    </row>
    <row r="34" spans="1:6" s="50" customFormat="1" ht="12" customHeight="1">
      <c r="A34" s="142"/>
      <c r="B34" s="142"/>
      <c r="C34" s="143"/>
      <c r="D34" s="231"/>
      <c r="E34" s="231"/>
      <c r="F34" s="231"/>
    </row>
    <row r="35" spans="1:6" ht="12" customHeight="1" thickBot="1">
      <c r="A35" s="144"/>
      <c r="B35" s="145"/>
      <c r="C35" s="145"/>
      <c r="D35" s="232"/>
      <c r="E35" s="232"/>
      <c r="F35" s="232"/>
    </row>
    <row r="36" spans="1:6" ht="12" customHeight="1" thickBot="1">
      <c r="A36" s="146"/>
      <c r="B36" s="147"/>
      <c r="C36" s="148" t="s">
        <v>105</v>
      </c>
      <c r="D36" s="233"/>
      <c r="E36" s="233"/>
      <c r="F36" s="233"/>
    </row>
    <row r="37" spans="1:6" ht="12" customHeight="1" thickBot="1">
      <c r="A37" s="111" t="s">
        <v>61</v>
      </c>
      <c r="B37" s="14"/>
      <c r="C37" s="78" t="s">
        <v>376</v>
      </c>
      <c r="D37" s="192">
        <f>SUM(D38:D43)</f>
        <v>49942</v>
      </c>
      <c r="E37" s="192">
        <v>49942</v>
      </c>
      <c r="F37" s="192">
        <v>50226</v>
      </c>
    </row>
    <row r="38" spans="1:6" ht="12" customHeight="1">
      <c r="A38" s="149"/>
      <c r="B38" s="83" t="s">
        <v>153</v>
      </c>
      <c r="C38" s="7" t="s">
        <v>92</v>
      </c>
      <c r="D38" s="42">
        <v>31192</v>
      </c>
      <c r="E38" s="42">
        <v>31192</v>
      </c>
      <c r="F38" s="42">
        <v>34244</v>
      </c>
    </row>
    <row r="39" spans="1:6" ht="12" customHeight="1">
      <c r="A39" s="150"/>
      <c r="B39" s="81" t="s">
        <v>154</v>
      </c>
      <c r="C39" s="6" t="s">
        <v>226</v>
      </c>
      <c r="D39" s="44">
        <v>7747</v>
      </c>
      <c r="E39" s="44">
        <v>7747</v>
      </c>
      <c r="F39" s="44">
        <v>8479</v>
      </c>
    </row>
    <row r="40" spans="1:6" ht="12" customHeight="1">
      <c r="A40" s="150"/>
      <c r="B40" s="81" t="s">
        <v>155</v>
      </c>
      <c r="C40" s="6" t="s">
        <v>179</v>
      </c>
      <c r="D40" s="44">
        <v>10180</v>
      </c>
      <c r="E40" s="44">
        <v>10180</v>
      </c>
      <c r="F40" s="44">
        <v>7064</v>
      </c>
    </row>
    <row r="41" spans="1:6" ht="12" customHeight="1">
      <c r="A41" s="150"/>
      <c r="B41" s="81" t="s">
        <v>156</v>
      </c>
      <c r="C41" s="6" t="s">
        <v>359</v>
      </c>
      <c r="D41" s="44">
        <v>823</v>
      </c>
      <c r="E41" s="44">
        <v>823</v>
      </c>
      <c r="F41" s="44">
        <v>439</v>
      </c>
    </row>
    <row r="42" spans="1:6" s="50" customFormat="1" ht="12" customHeight="1">
      <c r="A42" s="150"/>
      <c r="B42" s="81" t="s">
        <v>167</v>
      </c>
      <c r="C42" s="6" t="s">
        <v>227</v>
      </c>
      <c r="D42" s="44"/>
      <c r="E42" s="44"/>
      <c r="F42" s="44"/>
    </row>
    <row r="43" spans="1:6" ht="12" customHeight="1" thickBot="1">
      <c r="A43" s="150"/>
      <c r="B43" s="81" t="s">
        <v>391</v>
      </c>
      <c r="C43" s="6" t="s">
        <v>228</v>
      </c>
      <c r="D43" s="44"/>
      <c r="E43" s="44"/>
      <c r="F43" s="44"/>
    </row>
    <row r="44" spans="1:6" ht="12" customHeight="1" thickBot="1">
      <c r="A44" s="111" t="s">
        <v>62</v>
      </c>
      <c r="B44" s="14"/>
      <c r="C44" s="78" t="s">
        <v>45</v>
      </c>
      <c r="D44" s="192">
        <f>SUM(D45:D48)</f>
        <v>4706</v>
      </c>
      <c r="E44" s="192">
        <v>4706</v>
      </c>
      <c r="F44" s="192">
        <v>1193</v>
      </c>
    </row>
    <row r="45" spans="1:6" ht="12" customHeight="1">
      <c r="A45" s="149"/>
      <c r="B45" s="83" t="s">
        <v>159</v>
      </c>
      <c r="C45" s="7" t="s">
        <v>312</v>
      </c>
      <c r="D45" s="42">
        <v>1200</v>
      </c>
      <c r="E45" s="42">
        <v>1200</v>
      </c>
      <c r="F45" s="42">
        <v>812</v>
      </c>
    </row>
    <row r="46" spans="1:6" ht="12" customHeight="1">
      <c r="A46" s="150"/>
      <c r="B46" s="81" t="s">
        <v>160</v>
      </c>
      <c r="C46" s="6" t="s">
        <v>230</v>
      </c>
      <c r="D46" s="44">
        <v>3506</v>
      </c>
      <c r="E46" s="44">
        <v>3506</v>
      </c>
      <c r="F46" s="44">
        <v>381</v>
      </c>
    </row>
    <row r="47" spans="1:6" ht="15" customHeight="1">
      <c r="A47" s="150"/>
      <c r="B47" s="81" t="s">
        <v>163</v>
      </c>
      <c r="C47" s="6" t="s">
        <v>106</v>
      </c>
      <c r="D47" s="44"/>
      <c r="E47" s="44"/>
      <c r="F47" s="44"/>
    </row>
    <row r="48" spans="1:6" ht="23.25" thickBot="1">
      <c r="A48" s="150"/>
      <c r="B48" s="81" t="s">
        <v>174</v>
      </c>
      <c r="C48" s="6" t="s">
        <v>42</v>
      </c>
      <c r="D48" s="44"/>
      <c r="E48" s="44"/>
      <c r="F48" s="44"/>
    </row>
    <row r="49" spans="1:6" ht="15" customHeight="1" thickBot="1">
      <c r="A49" s="111" t="s">
        <v>63</v>
      </c>
      <c r="B49" s="14"/>
      <c r="C49" s="14" t="s">
        <v>43</v>
      </c>
      <c r="D49" s="193"/>
      <c r="E49" s="193"/>
      <c r="F49" s="193"/>
    </row>
    <row r="50" spans="1:6" ht="14.25" customHeight="1" thickBot="1">
      <c r="A50" s="139" t="s">
        <v>64</v>
      </c>
      <c r="B50" s="244"/>
      <c r="C50" s="245" t="s">
        <v>46</v>
      </c>
      <c r="D50" s="227"/>
      <c r="E50" s="227"/>
      <c r="F50" s="227"/>
    </row>
    <row r="51" spans="1:6" ht="13.5" thickBot="1">
      <c r="A51" s="111" t="s">
        <v>65</v>
      </c>
      <c r="B51" s="136"/>
      <c r="C51" s="152" t="s">
        <v>44</v>
      </c>
      <c r="D51" s="240">
        <f>+D37+D44+D49+D50</f>
        <v>54648</v>
      </c>
      <c r="E51" s="240">
        <v>54648</v>
      </c>
      <c r="F51" s="240">
        <v>51419</v>
      </c>
    </row>
    <row r="52" spans="1:6" ht="13.5" thickBot="1">
      <c r="A52" s="153"/>
      <c r="B52" s="154"/>
      <c r="C52" s="154"/>
      <c r="D52" s="241"/>
      <c r="E52" s="241"/>
      <c r="F52" s="241"/>
    </row>
    <row r="53" spans="1:6" ht="13.5" thickBot="1">
      <c r="A53" s="155" t="s">
        <v>251</v>
      </c>
      <c r="B53" s="156"/>
      <c r="C53" s="157"/>
      <c r="D53" s="77">
        <v>16</v>
      </c>
      <c r="E53" s="77">
        <v>16</v>
      </c>
      <c r="F53" s="77">
        <v>16</v>
      </c>
    </row>
    <row r="54" spans="1:6" ht="13.5" thickBot="1">
      <c r="A54" s="155" t="s">
        <v>252</v>
      </c>
      <c r="B54" s="156"/>
      <c r="C54" s="157"/>
      <c r="D54" s="77">
        <v>0</v>
      </c>
      <c r="E54" s="77">
        <v>0</v>
      </c>
      <c r="F54" s="77">
        <v>0</v>
      </c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>
  <dimension ref="A1:G54"/>
  <sheetViews>
    <sheetView zoomScaleNormal="100" workbookViewId="0">
      <selection activeCell="G1" sqref="G1"/>
    </sheetView>
  </sheetViews>
  <sheetFormatPr defaultRowHeight="12.75"/>
  <cols>
    <col min="1" max="1" width="6" style="2" customWidth="1"/>
    <col min="2" max="2" width="6.6640625" style="3" customWidth="1"/>
    <col min="3" max="3" width="60.83203125" style="3" customWidth="1"/>
    <col min="4" max="6" width="13" style="3" customWidth="1"/>
    <col min="7" max="16384" width="9.33203125" style="3"/>
  </cols>
  <sheetData>
    <row r="1" spans="1:7" s="1" customFormat="1" ht="21" customHeight="1" thickBot="1">
      <c r="A1" s="113"/>
      <c r="B1" s="114"/>
      <c r="C1" s="160"/>
      <c r="D1" s="160"/>
      <c r="E1" s="160"/>
      <c r="F1" s="160"/>
      <c r="G1" s="552" t="s">
        <v>637</v>
      </c>
    </row>
    <row r="2" spans="1:7" s="46" customFormat="1" ht="34.5" customHeight="1">
      <c r="A2" s="862" t="s">
        <v>247</v>
      </c>
      <c r="B2" s="863"/>
      <c r="C2" s="158" t="s">
        <v>392</v>
      </c>
      <c r="D2" s="163"/>
      <c r="E2" s="163"/>
      <c r="F2" s="553" t="s">
        <v>110</v>
      </c>
    </row>
    <row r="3" spans="1:7" s="46" customFormat="1" ht="16.5" thickBot="1">
      <c r="A3" s="116" t="s">
        <v>246</v>
      </c>
      <c r="B3" s="117"/>
      <c r="C3" s="159" t="s">
        <v>397</v>
      </c>
      <c r="D3" s="164"/>
      <c r="E3" s="164"/>
      <c r="F3" s="554" t="s">
        <v>386</v>
      </c>
    </row>
    <row r="4" spans="1:7" s="47" customFormat="1" ht="15.95" customHeight="1" thickBot="1">
      <c r="A4" s="118"/>
      <c r="B4" s="118"/>
      <c r="C4" s="118"/>
      <c r="D4" s="119"/>
      <c r="E4" s="119"/>
      <c r="F4" s="119" t="s">
        <v>607</v>
      </c>
    </row>
    <row r="5" spans="1:7" ht="24.75" thickBot="1">
      <c r="A5" s="858" t="s">
        <v>248</v>
      </c>
      <c r="B5" s="859"/>
      <c r="C5" s="120" t="s">
        <v>99</v>
      </c>
      <c r="D5" s="121" t="s">
        <v>100</v>
      </c>
      <c r="E5" s="592" t="s">
        <v>598</v>
      </c>
      <c r="F5" s="121" t="s">
        <v>603</v>
      </c>
    </row>
    <row r="6" spans="1:7" s="41" customFormat="1" ht="12.95" customHeight="1" thickBot="1">
      <c r="A6" s="106">
        <v>1</v>
      </c>
      <c r="B6" s="107">
        <v>2</v>
      </c>
      <c r="C6" s="107">
        <v>3</v>
      </c>
      <c r="D6" s="108">
        <v>4</v>
      </c>
      <c r="E6" s="108">
        <v>5</v>
      </c>
      <c r="F6" s="108">
        <v>6</v>
      </c>
    </row>
    <row r="7" spans="1:7" s="41" customFormat="1" ht="15.95" customHeight="1" thickBot="1">
      <c r="A7" s="122"/>
      <c r="B7" s="123"/>
      <c r="C7" s="123" t="s">
        <v>101</v>
      </c>
      <c r="D7" s="124"/>
      <c r="E7" s="124"/>
      <c r="F7" s="124"/>
    </row>
    <row r="8" spans="1:7" s="48" customFormat="1" ht="12" customHeight="1" thickBot="1">
      <c r="A8" s="106" t="s">
        <v>61</v>
      </c>
      <c r="B8" s="125"/>
      <c r="C8" s="126" t="s">
        <v>253</v>
      </c>
      <c r="D8" s="192">
        <f>SUM(D9:D16)</f>
        <v>1062</v>
      </c>
      <c r="E8" s="192">
        <v>1062</v>
      </c>
      <c r="F8" s="192">
        <v>1226</v>
      </c>
    </row>
    <row r="9" spans="1:7" s="48" customFormat="1" ht="12" customHeight="1">
      <c r="A9" s="129"/>
      <c r="B9" s="128" t="s">
        <v>153</v>
      </c>
      <c r="C9" s="8" t="s">
        <v>195</v>
      </c>
      <c r="D9" s="223"/>
      <c r="E9" s="223"/>
      <c r="F9" s="223"/>
    </row>
    <row r="10" spans="1:7" s="48" customFormat="1" ht="12" customHeight="1">
      <c r="A10" s="127"/>
      <c r="B10" s="128" t="s">
        <v>154</v>
      </c>
      <c r="C10" s="6" t="s">
        <v>196</v>
      </c>
      <c r="D10" s="190"/>
      <c r="E10" s="190"/>
      <c r="F10" s="190"/>
    </row>
    <row r="11" spans="1:7" s="48" customFormat="1" ht="12" customHeight="1">
      <c r="A11" s="127"/>
      <c r="B11" s="128" t="s">
        <v>155</v>
      </c>
      <c r="C11" s="6" t="s">
        <v>197</v>
      </c>
      <c r="D11" s="190"/>
      <c r="E11" s="190"/>
      <c r="F11" s="190"/>
    </row>
    <row r="12" spans="1:7" s="48" customFormat="1" ht="12" customHeight="1">
      <c r="A12" s="127"/>
      <c r="B12" s="128" t="s">
        <v>156</v>
      </c>
      <c r="C12" s="6" t="s">
        <v>198</v>
      </c>
      <c r="D12" s="190">
        <v>836</v>
      </c>
      <c r="E12" s="190">
        <v>836</v>
      </c>
      <c r="F12" s="190">
        <v>966</v>
      </c>
    </row>
    <row r="13" spans="1:7" s="48" customFormat="1" ht="12" customHeight="1">
      <c r="A13" s="127"/>
      <c r="B13" s="128" t="s">
        <v>181</v>
      </c>
      <c r="C13" s="5" t="s">
        <v>199</v>
      </c>
      <c r="D13" s="190"/>
      <c r="E13" s="190"/>
      <c r="F13" s="190"/>
    </row>
    <row r="14" spans="1:7" s="48" customFormat="1" ht="12" customHeight="1">
      <c r="A14" s="130"/>
      <c r="B14" s="128" t="s">
        <v>157</v>
      </c>
      <c r="C14" s="6" t="s">
        <v>200</v>
      </c>
      <c r="D14" s="224">
        <v>226</v>
      </c>
      <c r="E14" s="224">
        <v>226</v>
      </c>
      <c r="F14" s="224">
        <v>260</v>
      </c>
    </row>
    <row r="15" spans="1:7" s="49" customFormat="1" ht="12" customHeight="1">
      <c r="A15" s="127"/>
      <c r="B15" s="128" t="s">
        <v>158</v>
      </c>
      <c r="C15" s="6" t="s">
        <v>33</v>
      </c>
      <c r="D15" s="190"/>
      <c r="E15" s="190"/>
      <c r="F15" s="190"/>
    </row>
    <row r="16" spans="1:7" s="49" customFormat="1" ht="12" customHeight="1" thickBot="1">
      <c r="A16" s="131"/>
      <c r="B16" s="132" t="s">
        <v>168</v>
      </c>
      <c r="C16" s="5" t="s">
        <v>245</v>
      </c>
      <c r="D16" s="191"/>
      <c r="E16" s="191"/>
      <c r="F16" s="191"/>
    </row>
    <row r="17" spans="1:6" s="48" customFormat="1" ht="12" customHeight="1" thickBot="1">
      <c r="A17" s="106" t="s">
        <v>62</v>
      </c>
      <c r="B17" s="125"/>
      <c r="C17" s="126" t="s">
        <v>34</v>
      </c>
      <c r="D17" s="192">
        <f>SUM(D18:D21)</f>
        <v>0</v>
      </c>
      <c r="E17" s="192">
        <v>0</v>
      </c>
      <c r="F17" s="192"/>
    </row>
    <row r="18" spans="1:6" s="49" customFormat="1" ht="12" customHeight="1">
      <c r="A18" s="127"/>
      <c r="B18" s="128" t="s">
        <v>159</v>
      </c>
      <c r="C18" s="7" t="s">
        <v>30</v>
      </c>
      <c r="D18" s="190"/>
      <c r="E18" s="190"/>
      <c r="F18" s="190"/>
    </row>
    <row r="19" spans="1:6" s="49" customFormat="1" ht="12" customHeight="1">
      <c r="A19" s="127"/>
      <c r="B19" s="128" t="s">
        <v>160</v>
      </c>
      <c r="C19" s="6" t="s">
        <v>31</v>
      </c>
      <c r="D19" s="190"/>
      <c r="E19" s="190"/>
      <c r="F19" s="190"/>
    </row>
    <row r="20" spans="1:6" s="49" customFormat="1" ht="12" customHeight="1">
      <c r="A20" s="127"/>
      <c r="B20" s="128" t="s">
        <v>161</v>
      </c>
      <c r="C20" s="6" t="s">
        <v>32</v>
      </c>
      <c r="D20" s="190"/>
      <c r="E20" s="190"/>
      <c r="F20" s="190"/>
    </row>
    <row r="21" spans="1:6" s="49" customFormat="1" ht="12" customHeight="1" thickBot="1">
      <c r="A21" s="127"/>
      <c r="B21" s="128" t="s">
        <v>162</v>
      </c>
      <c r="C21" s="6" t="s">
        <v>31</v>
      </c>
      <c r="D21" s="190"/>
      <c r="E21" s="190"/>
      <c r="F21" s="190"/>
    </row>
    <row r="22" spans="1:6" s="49" customFormat="1" ht="12" customHeight="1" thickBot="1">
      <c r="A22" s="111" t="s">
        <v>63</v>
      </c>
      <c r="B22" s="78"/>
      <c r="C22" s="78" t="s">
        <v>35</v>
      </c>
      <c r="D22" s="192">
        <f>+D23+D24</f>
        <v>0</v>
      </c>
      <c r="E22" s="192">
        <v>0</v>
      </c>
      <c r="F22" s="192"/>
    </row>
    <row r="23" spans="1:6" s="48" customFormat="1" ht="12" customHeight="1">
      <c r="A23" s="196"/>
      <c r="B23" s="251" t="s">
        <v>133</v>
      </c>
      <c r="C23" s="79" t="s">
        <v>284</v>
      </c>
      <c r="D23" s="257"/>
      <c r="E23" s="257"/>
      <c r="F23" s="257"/>
    </row>
    <row r="24" spans="1:6" s="48" customFormat="1" ht="12" customHeight="1" thickBot="1">
      <c r="A24" s="249"/>
      <c r="B24" s="250" t="s">
        <v>134</v>
      </c>
      <c r="C24" s="80" t="s">
        <v>287</v>
      </c>
      <c r="D24" s="258"/>
      <c r="E24" s="258"/>
      <c r="F24" s="258"/>
    </row>
    <row r="25" spans="1:6" s="48" customFormat="1" ht="12" customHeight="1" thickBot="1">
      <c r="A25" s="111" t="s">
        <v>64</v>
      </c>
      <c r="B25" s="78"/>
      <c r="C25" s="78" t="s">
        <v>275</v>
      </c>
      <c r="D25" s="193"/>
      <c r="E25" s="193"/>
      <c r="F25" s="193"/>
    </row>
    <row r="26" spans="1:6" s="48" customFormat="1" ht="12" customHeight="1" thickBot="1">
      <c r="A26" s="111" t="s">
        <v>65</v>
      </c>
      <c r="B26" s="125"/>
      <c r="C26" s="78" t="s">
        <v>36</v>
      </c>
      <c r="D26" s="193">
        <v>9034</v>
      </c>
      <c r="E26" s="193">
        <v>9034</v>
      </c>
      <c r="F26" s="193">
        <v>7922</v>
      </c>
    </row>
    <row r="27" spans="1:6" s="49" customFormat="1" ht="12" customHeight="1" thickBot="1">
      <c r="A27" s="106" t="s">
        <v>66</v>
      </c>
      <c r="B27" s="86"/>
      <c r="C27" s="78" t="s">
        <v>41</v>
      </c>
      <c r="D27" s="229">
        <f>+D8+D17+D22+D25+D26</f>
        <v>10096</v>
      </c>
      <c r="E27" s="229">
        <v>10096</v>
      </c>
      <c r="F27" s="229">
        <v>9148</v>
      </c>
    </row>
    <row r="28" spans="1:6" s="49" customFormat="1" ht="15" customHeight="1" thickBot="1">
      <c r="A28" s="246" t="s">
        <v>67</v>
      </c>
      <c r="B28" s="255"/>
      <c r="C28" s="248" t="s">
        <v>37</v>
      </c>
      <c r="D28" s="259">
        <f>+D29+D30</f>
        <v>0</v>
      </c>
      <c r="E28" s="259">
        <v>0</v>
      </c>
      <c r="F28" s="259"/>
    </row>
    <row r="29" spans="1:6" s="49" customFormat="1" ht="15" customHeight="1">
      <c r="A29" s="129"/>
      <c r="B29" s="84" t="s">
        <v>147</v>
      </c>
      <c r="C29" s="79" t="s">
        <v>341</v>
      </c>
      <c r="D29" s="257"/>
      <c r="E29" s="257"/>
      <c r="F29" s="257"/>
    </row>
    <row r="30" spans="1:6" ht="15.75" thickBot="1">
      <c r="A30" s="256"/>
      <c r="B30" s="85" t="s">
        <v>148</v>
      </c>
      <c r="C30" s="247" t="s">
        <v>38</v>
      </c>
      <c r="D30" s="45"/>
      <c r="E30" s="45"/>
      <c r="F30" s="45"/>
    </row>
    <row r="31" spans="1:6" s="41" customFormat="1" ht="16.5" customHeight="1" thickBot="1">
      <c r="A31" s="139" t="s">
        <v>68</v>
      </c>
      <c r="B31" s="244"/>
      <c r="C31" s="245" t="s">
        <v>39</v>
      </c>
      <c r="D31" s="227"/>
      <c r="E31" s="227"/>
      <c r="F31" s="227"/>
    </row>
    <row r="32" spans="1:6" s="50" customFormat="1" ht="12" customHeight="1" thickBot="1">
      <c r="A32" s="139" t="s">
        <v>69</v>
      </c>
      <c r="B32" s="140"/>
      <c r="C32" s="141" t="s">
        <v>40</v>
      </c>
      <c r="D32" s="233">
        <f>+D27+D28+D31</f>
        <v>10096</v>
      </c>
      <c r="E32" s="233">
        <v>10096</v>
      </c>
      <c r="F32" s="233">
        <v>9148</v>
      </c>
    </row>
    <row r="33" spans="1:6" s="50" customFormat="1" ht="12" customHeight="1">
      <c r="A33" s="142"/>
      <c r="B33" s="142"/>
      <c r="C33" s="143"/>
      <c r="D33" s="231"/>
      <c r="E33" s="231"/>
      <c r="F33" s="231"/>
    </row>
    <row r="34" spans="1:6" s="50" customFormat="1" ht="12" customHeight="1">
      <c r="A34" s="142"/>
      <c r="B34" s="142"/>
      <c r="C34" s="143"/>
      <c r="D34" s="231"/>
      <c r="E34" s="231"/>
      <c r="F34" s="231"/>
    </row>
    <row r="35" spans="1:6" ht="12" customHeight="1" thickBot="1">
      <c r="A35" s="144"/>
      <c r="B35" s="145"/>
      <c r="C35" s="145"/>
      <c r="D35" s="232"/>
      <c r="E35" s="232"/>
      <c r="F35" s="232"/>
    </row>
    <row r="36" spans="1:6" ht="12" customHeight="1" thickBot="1">
      <c r="A36" s="146"/>
      <c r="B36" s="147"/>
      <c r="C36" s="148" t="s">
        <v>105</v>
      </c>
      <c r="D36" s="233"/>
      <c r="E36" s="233"/>
      <c r="F36" s="233"/>
    </row>
    <row r="37" spans="1:6" ht="12" customHeight="1" thickBot="1">
      <c r="A37" s="111" t="s">
        <v>61</v>
      </c>
      <c r="B37" s="14"/>
      <c r="C37" s="78" t="s">
        <v>376</v>
      </c>
      <c r="D37" s="192">
        <f>SUM(D38:D43)</f>
        <v>9796</v>
      </c>
      <c r="E37" s="192">
        <v>9796</v>
      </c>
      <c r="F37" s="192">
        <v>9148</v>
      </c>
    </row>
    <row r="38" spans="1:6" ht="12" customHeight="1">
      <c r="A38" s="149"/>
      <c r="B38" s="83" t="s">
        <v>153</v>
      </c>
      <c r="C38" s="7" t="s">
        <v>92</v>
      </c>
      <c r="D38" s="42">
        <v>5572</v>
      </c>
      <c r="E38" s="42">
        <v>5572</v>
      </c>
      <c r="F38" s="42">
        <v>5819</v>
      </c>
    </row>
    <row r="39" spans="1:6" ht="12" customHeight="1">
      <c r="A39" s="150"/>
      <c r="B39" s="81" t="s">
        <v>154</v>
      </c>
      <c r="C39" s="6" t="s">
        <v>226</v>
      </c>
      <c r="D39" s="44">
        <v>1365</v>
      </c>
      <c r="E39" s="44">
        <v>1365</v>
      </c>
      <c r="F39" s="44">
        <v>1412</v>
      </c>
    </row>
    <row r="40" spans="1:6" ht="12" customHeight="1">
      <c r="A40" s="150"/>
      <c r="B40" s="81" t="s">
        <v>155</v>
      </c>
      <c r="C40" s="6" t="s">
        <v>179</v>
      </c>
      <c r="D40" s="44">
        <v>2693</v>
      </c>
      <c r="E40" s="44">
        <v>2693</v>
      </c>
      <c r="F40" s="44">
        <v>1835</v>
      </c>
    </row>
    <row r="41" spans="1:6" ht="12" customHeight="1">
      <c r="A41" s="150"/>
      <c r="B41" s="81" t="s">
        <v>156</v>
      </c>
      <c r="C41" s="6" t="s">
        <v>359</v>
      </c>
      <c r="D41" s="44">
        <v>166</v>
      </c>
      <c r="E41" s="44">
        <v>166</v>
      </c>
      <c r="F41" s="44">
        <v>82</v>
      </c>
    </row>
    <row r="42" spans="1:6" s="50" customFormat="1" ht="12" customHeight="1">
      <c r="A42" s="150"/>
      <c r="B42" s="81" t="s">
        <v>167</v>
      </c>
      <c r="C42" s="6" t="s">
        <v>227</v>
      </c>
      <c r="D42" s="44"/>
      <c r="E42" s="44"/>
      <c r="F42" s="44"/>
    </row>
    <row r="43" spans="1:6" ht="12" customHeight="1" thickBot="1">
      <c r="A43" s="150"/>
      <c r="B43" s="81" t="s">
        <v>391</v>
      </c>
      <c r="C43" s="6" t="s">
        <v>228</v>
      </c>
      <c r="D43" s="44"/>
      <c r="E43" s="44"/>
      <c r="F43" s="44"/>
    </row>
    <row r="44" spans="1:6" ht="12" customHeight="1" thickBot="1">
      <c r="A44" s="111" t="s">
        <v>62</v>
      </c>
      <c r="B44" s="14"/>
      <c r="C44" s="78" t="s">
        <v>45</v>
      </c>
      <c r="D44" s="192">
        <f>SUM(D45:D48)</f>
        <v>300</v>
      </c>
      <c r="E44" s="192">
        <v>300</v>
      </c>
      <c r="F44" s="192"/>
    </row>
    <row r="45" spans="1:6" ht="12" customHeight="1">
      <c r="A45" s="149"/>
      <c r="B45" s="83" t="s">
        <v>159</v>
      </c>
      <c r="C45" s="7" t="s">
        <v>312</v>
      </c>
      <c r="D45" s="42">
        <v>300</v>
      </c>
      <c r="E45" s="42">
        <v>300</v>
      </c>
      <c r="F45" s="42"/>
    </row>
    <row r="46" spans="1:6" ht="12" customHeight="1">
      <c r="A46" s="150"/>
      <c r="B46" s="81" t="s">
        <v>160</v>
      </c>
      <c r="C46" s="6" t="s">
        <v>230</v>
      </c>
      <c r="D46" s="44"/>
      <c r="E46" s="44"/>
      <c r="F46" s="44"/>
    </row>
    <row r="47" spans="1:6" ht="15" customHeight="1">
      <c r="A47" s="150"/>
      <c r="B47" s="81" t="s">
        <v>163</v>
      </c>
      <c r="C47" s="6" t="s">
        <v>106</v>
      </c>
      <c r="D47" s="44"/>
      <c r="E47" s="44"/>
      <c r="F47" s="44"/>
    </row>
    <row r="48" spans="1:6" ht="13.5" thickBot="1">
      <c r="A48" s="150"/>
      <c r="B48" s="81" t="s">
        <v>174</v>
      </c>
      <c r="C48" s="6" t="s">
        <v>42</v>
      </c>
      <c r="D48" s="44"/>
      <c r="E48" s="44"/>
      <c r="F48" s="44"/>
    </row>
    <row r="49" spans="1:6" ht="15" customHeight="1" thickBot="1">
      <c r="A49" s="111" t="s">
        <v>63</v>
      </c>
      <c r="B49" s="14"/>
      <c r="C49" s="14" t="s">
        <v>43</v>
      </c>
      <c r="D49" s="193"/>
      <c r="E49" s="193"/>
      <c r="F49" s="193"/>
    </row>
    <row r="50" spans="1:6" ht="14.25" customHeight="1" thickBot="1">
      <c r="A50" s="139" t="s">
        <v>64</v>
      </c>
      <c r="B50" s="244"/>
      <c r="C50" s="245" t="s">
        <v>46</v>
      </c>
      <c r="D50" s="227"/>
      <c r="E50" s="227"/>
      <c r="F50" s="227"/>
    </row>
    <row r="51" spans="1:6" ht="13.5" thickBot="1">
      <c r="A51" s="111" t="s">
        <v>65</v>
      </c>
      <c r="B51" s="136"/>
      <c r="C51" s="152" t="s">
        <v>44</v>
      </c>
      <c r="D51" s="240">
        <f>+D37+D44+D49+D50</f>
        <v>10096</v>
      </c>
      <c r="E51" s="240">
        <v>10096</v>
      </c>
      <c r="F51" s="240">
        <v>9148</v>
      </c>
    </row>
    <row r="52" spans="1:6" ht="13.5" thickBot="1">
      <c r="A52" s="153"/>
      <c r="B52" s="154"/>
      <c r="C52" s="154"/>
      <c r="D52" s="241"/>
      <c r="E52" s="241"/>
      <c r="F52" s="241"/>
    </row>
    <row r="53" spans="1:6" ht="13.5" thickBot="1">
      <c r="A53" s="155" t="s">
        <v>251</v>
      </c>
      <c r="B53" s="156"/>
      <c r="C53" s="157"/>
      <c r="D53" s="77">
        <v>3</v>
      </c>
      <c r="E53" s="77">
        <v>3</v>
      </c>
      <c r="F53" s="77">
        <v>3</v>
      </c>
    </row>
    <row r="54" spans="1:6" ht="13.5" thickBot="1">
      <c r="A54" s="155" t="s">
        <v>252</v>
      </c>
      <c r="B54" s="156"/>
      <c r="C54" s="157"/>
      <c r="D54" s="77">
        <v>0</v>
      </c>
      <c r="E54" s="77">
        <v>0</v>
      </c>
      <c r="F54" s="77">
        <v>0</v>
      </c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>
  <dimension ref="A1:I27"/>
  <sheetViews>
    <sheetView zoomScaleNormal="100" workbookViewId="0">
      <selection activeCell="G23" sqref="G23"/>
    </sheetView>
  </sheetViews>
  <sheetFormatPr defaultRowHeight="12.75"/>
  <cols>
    <col min="2" max="2" width="20.6640625" customWidth="1"/>
    <col min="3" max="3" width="14.6640625" customWidth="1"/>
    <col min="4" max="4" width="15.83203125" customWidth="1"/>
    <col min="5" max="5" width="17.5" customWidth="1"/>
    <col min="6" max="6" width="14.6640625" customWidth="1"/>
    <col min="7" max="7" width="17.5" customWidth="1"/>
  </cols>
  <sheetData>
    <row r="1" spans="1:9" ht="15.75" customHeight="1">
      <c r="A1" s="866" t="s">
        <v>47</v>
      </c>
      <c r="B1" s="866"/>
      <c r="C1" s="866"/>
      <c r="D1" s="866"/>
      <c r="E1" s="866"/>
      <c r="F1" s="866"/>
      <c r="G1" s="866"/>
      <c r="H1" s="277"/>
      <c r="I1" s="277"/>
    </row>
    <row r="2" spans="1:9">
      <c r="A2" s="23"/>
      <c r="B2" s="23"/>
      <c r="C2" s="23"/>
      <c r="D2" s="23"/>
      <c r="E2" s="23"/>
      <c r="F2" s="23"/>
      <c r="G2" s="23"/>
      <c r="H2" s="277"/>
      <c r="I2" s="277"/>
    </row>
    <row r="3" spans="1:9" ht="15.75">
      <c r="A3" s="88" t="s">
        <v>254</v>
      </c>
      <c r="B3" s="89"/>
      <c r="C3" s="867" t="s">
        <v>398</v>
      </c>
      <c r="D3" s="867"/>
      <c r="E3" s="867"/>
      <c r="F3" s="867"/>
      <c r="G3" s="867"/>
      <c r="H3" s="277"/>
      <c r="I3" s="277"/>
    </row>
    <row r="4" spans="1:9" ht="15.75">
      <c r="A4" s="89"/>
      <c r="B4" s="89"/>
      <c r="C4" s="89"/>
      <c r="D4" s="89"/>
      <c r="E4" s="89"/>
      <c r="F4" s="89"/>
      <c r="G4" s="89"/>
      <c r="H4" s="277"/>
      <c r="I4" s="277"/>
    </row>
    <row r="5" spans="1:9" ht="15.75">
      <c r="A5" s="88" t="s">
        <v>255</v>
      </c>
      <c r="B5" s="89"/>
      <c r="C5" s="867" t="s">
        <v>488</v>
      </c>
      <c r="D5" s="867"/>
      <c r="E5" s="867"/>
      <c r="F5" s="867"/>
      <c r="G5" s="89"/>
      <c r="H5" s="277"/>
      <c r="I5" s="277"/>
    </row>
    <row r="6" spans="1:9">
      <c r="A6" s="112"/>
      <c r="B6" s="112"/>
      <c r="C6" s="112"/>
      <c r="D6" s="112"/>
      <c r="E6" s="112"/>
      <c r="F6" s="112"/>
      <c r="G6" s="112"/>
      <c r="H6" s="277"/>
      <c r="I6" s="277"/>
    </row>
    <row r="7" spans="1:9" ht="15">
      <c r="A7" s="180" t="s">
        <v>256</v>
      </c>
      <c r="B7" s="179"/>
      <c r="C7" s="179"/>
      <c r="D7" s="165"/>
      <c r="E7" s="165"/>
      <c r="F7" s="165"/>
      <c r="G7" s="165"/>
      <c r="H7" s="277"/>
      <c r="I7" s="277"/>
    </row>
    <row r="8" spans="1:9" ht="15.75" thickBot="1">
      <c r="A8" s="180" t="s">
        <v>257</v>
      </c>
      <c r="B8" s="165"/>
      <c r="C8" s="165"/>
      <c r="D8" s="165"/>
      <c r="E8" s="165"/>
      <c r="F8" s="165"/>
      <c r="G8" s="165"/>
      <c r="H8" s="277"/>
      <c r="I8" s="277"/>
    </row>
    <row r="9" spans="1:9" ht="36.75" thickBot="1">
      <c r="A9" s="103" t="s">
        <v>59</v>
      </c>
      <c r="B9" s="104" t="s">
        <v>258</v>
      </c>
      <c r="C9" s="104" t="s">
        <v>259</v>
      </c>
      <c r="D9" s="104" t="s">
        <v>260</v>
      </c>
      <c r="E9" s="104" t="s">
        <v>261</v>
      </c>
      <c r="F9" s="104" t="s">
        <v>262</v>
      </c>
      <c r="G9" s="105" t="s">
        <v>96</v>
      </c>
      <c r="H9" s="277"/>
      <c r="I9" s="277"/>
    </row>
    <row r="10" spans="1:9" ht="22.5">
      <c r="A10" s="166" t="s">
        <v>61</v>
      </c>
      <c r="B10" s="109" t="s">
        <v>263</v>
      </c>
      <c r="C10" s="92"/>
      <c r="D10" s="92"/>
      <c r="E10" s="92"/>
      <c r="F10" s="92"/>
      <c r="G10" s="167">
        <f>SUM(C10:F10)</f>
        <v>0</v>
      </c>
    </row>
    <row r="11" spans="1:9" ht="33.75">
      <c r="A11" s="168" t="s">
        <v>62</v>
      </c>
      <c r="B11" s="110" t="s">
        <v>264</v>
      </c>
      <c r="C11" s="93"/>
      <c r="D11" s="93"/>
      <c r="E11" s="93"/>
      <c r="F11" s="93"/>
      <c r="G11" s="169">
        <f t="shared" ref="G11:G16" si="0">SUM(C11:F11)</f>
        <v>0</v>
      </c>
    </row>
    <row r="12" spans="1:9" ht="33.75">
      <c r="A12" s="168" t="s">
        <v>63</v>
      </c>
      <c r="B12" s="110" t="s">
        <v>265</v>
      </c>
      <c r="C12" s="93"/>
      <c r="D12" s="93"/>
      <c r="E12" s="93"/>
      <c r="F12" s="93"/>
      <c r="G12" s="169">
        <f t="shared" si="0"/>
        <v>0</v>
      </c>
    </row>
    <row r="13" spans="1:9" ht="22.5">
      <c r="A13" s="168" t="s">
        <v>64</v>
      </c>
      <c r="B13" s="110" t="s">
        <v>266</v>
      </c>
      <c r="C13" s="93"/>
      <c r="D13" s="93"/>
      <c r="E13" s="93"/>
      <c r="F13" s="93"/>
      <c r="G13" s="169">
        <f t="shared" si="0"/>
        <v>0</v>
      </c>
    </row>
    <row r="14" spans="1:9" ht="33.75">
      <c r="A14" s="168" t="s">
        <v>65</v>
      </c>
      <c r="B14" s="110" t="s">
        <v>267</v>
      </c>
      <c r="C14" s="93"/>
      <c r="D14" s="93"/>
      <c r="E14" s="93"/>
      <c r="F14" s="93"/>
      <c r="G14" s="169">
        <f t="shared" si="0"/>
        <v>0</v>
      </c>
    </row>
    <row r="15" spans="1:9" ht="13.5" thickBot="1">
      <c r="A15" s="170" t="s">
        <v>66</v>
      </c>
      <c r="B15" s="171" t="s">
        <v>268</v>
      </c>
      <c r="C15" s="94">
        <v>576</v>
      </c>
      <c r="D15" s="94"/>
      <c r="E15" s="94"/>
      <c r="F15" s="94"/>
      <c r="G15" s="172">
        <v>576</v>
      </c>
    </row>
    <row r="16" spans="1:9" ht="13.5" thickBot="1">
      <c r="A16" s="173" t="s">
        <v>67</v>
      </c>
      <c r="B16" s="174" t="s">
        <v>96</v>
      </c>
      <c r="C16" s="175">
        <f>SUM(C10:C15)</f>
        <v>576</v>
      </c>
      <c r="D16" s="175">
        <f>SUM(D10:D15)</f>
        <v>0</v>
      </c>
      <c r="E16" s="175">
        <f>SUM(E10:E15)</f>
        <v>0</v>
      </c>
      <c r="F16" s="175">
        <f>SUM(F10:F15)</f>
        <v>0</v>
      </c>
      <c r="G16" s="176">
        <f t="shared" si="0"/>
        <v>576</v>
      </c>
    </row>
    <row r="17" spans="1:7">
      <c r="A17" s="112"/>
      <c r="B17" s="112"/>
      <c r="C17" s="112"/>
      <c r="D17" s="112"/>
      <c r="E17" s="112"/>
      <c r="F17" s="112"/>
      <c r="G17" s="112"/>
    </row>
    <row r="18" spans="1:7">
      <c r="A18" s="112"/>
      <c r="B18" s="112"/>
      <c r="C18" s="112"/>
      <c r="D18" s="112"/>
      <c r="E18" s="112"/>
      <c r="F18" s="112"/>
      <c r="G18" s="112"/>
    </row>
    <row r="19" spans="1:7">
      <c r="A19" s="112"/>
      <c r="B19" s="112"/>
      <c r="C19" s="112"/>
      <c r="D19" s="112"/>
      <c r="E19" s="112"/>
      <c r="F19" s="112"/>
      <c r="G19" s="112"/>
    </row>
    <row r="20" spans="1:7" ht="15.75">
      <c r="A20" s="90" t="s">
        <v>489</v>
      </c>
      <c r="B20" s="112"/>
      <c r="C20" s="112"/>
      <c r="D20" s="112"/>
      <c r="E20" s="112"/>
      <c r="F20" s="112"/>
      <c r="G20" s="112"/>
    </row>
    <row r="21" spans="1:7">
      <c r="A21" s="112"/>
      <c r="B21" s="112"/>
      <c r="C21" s="112"/>
      <c r="D21" s="112"/>
      <c r="E21" s="112"/>
      <c r="F21" s="112"/>
      <c r="G21" s="112"/>
    </row>
    <row r="22" spans="1:7">
      <c r="A22" s="112"/>
      <c r="B22" s="112"/>
      <c r="C22" s="112"/>
      <c r="D22" s="112"/>
      <c r="E22" s="112"/>
      <c r="F22" s="112"/>
      <c r="G22" s="112"/>
    </row>
    <row r="23" spans="1:7">
      <c r="A23" s="112"/>
      <c r="B23" s="112"/>
      <c r="C23" s="91"/>
      <c r="D23" s="91"/>
      <c r="E23" s="91"/>
      <c r="F23" s="91"/>
      <c r="G23" s="112"/>
    </row>
    <row r="24" spans="1:7" ht="13.5">
      <c r="A24" s="112"/>
      <c r="B24" s="112"/>
      <c r="C24" s="177"/>
      <c r="D24" s="178" t="s">
        <v>269</v>
      </c>
      <c r="E24" s="178"/>
      <c r="F24" s="177"/>
      <c r="G24" s="112"/>
    </row>
    <row r="25" spans="1:7" ht="13.5">
      <c r="A25" s="23"/>
      <c r="B25" s="23"/>
      <c r="C25" s="95"/>
      <c r="D25" s="96"/>
      <c r="E25" s="96"/>
      <c r="F25" s="95"/>
      <c r="G25" s="23"/>
    </row>
    <row r="26" spans="1:7" ht="13.5">
      <c r="A26" s="23"/>
      <c r="B26" s="23"/>
      <c r="C26" s="95"/>
      <c r="D26" s="96"/>
      <c r="E26" s="96"/>
      <c r="F26" s="95"/>
      <c r="G26" s="23"/>
    </row>
    <row r="27" spans="1:7">
      <c r="A27" s="23"/>
      <c r="B27" s="23"/>
      <c r="C27" s="23"/>
      <c r="D27" s="23"/>
      <c r="E27" s="23"/>
      <c r="F27" s="23"/>
      <c r="G27" s="23"/>
    </row>
  </sheetData>
  <mergeCells count="3">
    <mergeCell ref="A1:G1"/>
    <mergeCell ref="C3:G3"/>
    <mergeCell ref="C5:F5"/>
  </mergeCells>
  <pageMargins left="1.4960629921259843" right="0.70866141732283472" top="0.74803149606299213" bottom="0.74803149606299213" header="0.31496062992125984" footer="0.31496062992125984"/>
  <pageSetup paperSize="9" orientation="landscape" r:id="rId1"/>
  <headerFooter>
    <oddHeader>&amp;R13. melléklet a 2/2013. (III.8.) önkormányzati rendelethez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>
  <dimension ref="A1:F53"/>
  <sheetViews>
    <sheetView workbookViewId="0">
      <selection activeCell="E1" sqref="E1"/>
    </sheetView>
  </sheetViews>
  <sheetFormatPr defaultRowHeight="12.75"/>
  <cols>
    <col min="1" max="1" width="6.33203125" style="153" customWidth="1"/>
    <col min="2" max="2" width="7.33203125" style="154" customWidth="1"/>
    <col min="3" max="3" width="58" style="154" customWidth="1"/>
    <col min="4" max="4" width="8.83203125" style="154" bestFit="1" customWidth="1"/>
    <col min="5" max="5" width="8.83203125" style="154" customWidth="1"/>
    <col min="6" max="6" width="10.83203125" style="154" customWidth="1"/>
    <col min="7" max="16384" width="9.33203125" style="3"/>
  </cols>
  <sheetData>
    <row r="1" spans="1:6" s="1" customFormat="1" ht="21" customHeight="1" thickBot="1">
      <c r="A1" s="113"/>
      <c r="B1" s="114"/>
      <c r="C1" s="115"/>
      <c r="D1" s="160"/>
      <c r="E1" s="160" t="s">
        <v>638</v>
      </c>
      <c r="F1" s="160"/>
    </row>
    <row r="2" spans="1:6" s="46" customFormat="1" ht="25.5" customHeight="1">
      <c r="A2" s="864" t="s">
        <v>247</v>
      </c>
      <c r="B2" s="865"/>
      <c r="C2" s="205" t="s">
        <v>493</v>
      </c>
      <c r="D2" s="252"/>
      <c r="E2" s="252"/>
      <c r="F2" s="252" t="s">
        <v>449</v>
      </c>
    </row>
    <row r="3" spans="1:6" s="46" customFormat="1" ht="16.5" thickBot="1">
      <c r="A3" s="301" t="s">
        <v>246</v>
      </c>
      <c r="B3" s="302"/>
      <c r="C3" s="310" t="s">
        <v>94</v>
      </c>
      <c r="D3" s="254"/>
      <c r="E3" s="254"/>
      <c r="F3" s="949"/>
    </row>
    <row r="4" spans="1:6" s="47" customFormat="1" ht="15.95" customHeight="1" thickBot="1">
      <c r="A4" s="118"/>
      <c r="B4" s="118"/>
      <c r="C4" s="118"/>
      <c r="D4" s="119"/>
      <c r="E4" s="119"/>
      <c r="F4" s="119" t="s">
        <v>607</v>
      </c>
    </row>
    <row r="5" spans="1:6" ht="36.75" customHeight="1" thickBot="1">
      <c r="A5" s="858" t="s">
        <v>248</v>
      </c>
      <c r="B5" s="859"/>
      <c r="C5" s="120" t="s">
        <v>99</v>
      </c>
      <c r="D5" s="303" t="s">
        <v>100</v>
      </c>
      <c r="E5" s="592" t="s">
        <v>598</v>
      </c>
      <c r="F5" s="121" t="s">
        <v>490</v>
      </c>
    </row>
    <row r="6" spans="1:6" s="41" customFormat="1" ht="12.95" customHeight="1" thickBot="1">
      <c r="A6" s="106">
        <v>1</v>
      </c>
      <c r="B6" s="107">
        <v>2</v>
      </c>
      <c r="C6" s="107">
        <v>3</v>
      </c>
      <c r="D6" s="108">
        <v>4</v>
      </c>
      <c r="E6" s="108">
        <v>5</v>
      </c>
      <c r="F6" s="108">
        <v>6</v>
      </c>
    </row>
    <row r="7" spans="1:6" s="41" customFormat="1" ht="15.95" customHeight="1" thickBot="1">
      <c r="A7" s="122"/>
      <c r="B7" s="123"/>
      <c r="C7" s="123" t="s">
        <v>101</v>
      </c>
      <c r="D7" s="124"/>
      <c r="E7" s="124"/>
      <c r="F7" s="124"/>
    </row>
    <row r="8" spans="1:6" s="48" customFormat="1" ht="12" customHeight="1" thickBot="1">
      <c r="A8" s="106" t="s">
        <v>61</v>
      </c>
      <c r="B8" s="125"/>
      <c r="C8" s="126" t="s">
        <v>253</v>
      </c>
      <c r="D8" s="192">
        <f>SUM(D9:D16)</f>
        <v>0</v>
      </c>
      <c r="E8" s="192">
        <v>0</v>
      </c>
      <c r="F8" s="192">
        <v>0</v>
      </c>
    </row>
    <row r="9" spans="1:6" s="48" customFormat="1" ht="12" customHeight="1">
      <c r="A9" s="129"/>
      <c r="B9" s="128" t="s">
        <v>153</v>
      </c>
      <c r="C9" s="8" t="s">
        <v>195</v>
      </c>
      <c r="D9" s="223"/>
      <c r="E9" s="223"/>
      <c r="F9" s="223"/>
    </row>
    <row r="10" spans="1:6" s="48" customFormat="1" ht="12" customHeight="1">
      <c r="A10" s="127"/>
      <c r="B10" s="128" t="s">
        <v>154</v>
      </c>
      <c r="C10" s="6" t="s">
        <v>196</v>
      </c>
      <c r="D10" s="190"/>
      <c r="E10" s="190"/>
      <c r="F10" s="190"/>
    </row>
    <row r="11" spans="1:6" s="48" customFormat="1" ht="12" customHeight="1">
      <c r="A11" s="127"/>
      <c r="B11" s="128" t="s">
        <v>155</v>
      </c>
      <c r="C11" s="6" t="s">
        <v>197</v>
      </c>
      <c r="D11" s="190"/>
      <c r="E11" s="190"/>
      <c r="F11" s="190"/>
    </row>
    <row r="12" spans="1:6" s="48" customFormat="1" ht="12" customHeight="1">
      <c r="A12" s="127"/>
      <c r="B12" s="128" t="s">
        <v>156</v>
      </c>
      <c r="C12" s="6" t="s">
        <v>198</v>
      </c>
      <c r="D12" s="190"/>
      <c r="E12" s="190"/>
      <c r="F12" s="190"/>
    </row>
    <row r="13" spans="1:6" s="48" customFormat="1" ht="12" customHeight="1">
      <c r="A13" s="127"/>
      <c r="B13" s="128" t="s">
        <v>181</v>
      </c>
      <c r="C13" s="5" t="s">
        <v>199</v>
      </c>
      <c r="D13" s="190"/>
      <c r="E13" s="190"/>
      <c r="F13" s="190"/>
    </row>
    <row r="14" spans="1:6" s="48" customFormat="1" ht="12" customHeight="1">
      <c r="A14" s="130"/>
      <c r="B14" s="128" t="s">
        <v>157</v>
      </c>
      <c r="C14" s="6" t="s">
        <v>200</v>
      </c>
      <c r="D14" s="224"/>
      <c r="E14" s="224"/>
      <c r="F14" s="224"/>
    </row>
    <row r="15" spans="1:6" s="49" customFormat="1" ht="12" customHeight="1">
      <c r="A15" s="127"/>
      <c r="B15" s="128" t="s">
        <v>158</v>
      </c>
      <c r="C15" s="6" t="s">
        <v>33</v>
      </c>
      <c r="D15" s="190"/>
      <c r="E15" s="190"/>
      <c r="F15" s="190"/>
    </row>
    <row r="16" spans="1:6" s="49" customFormat="1" ht="12" customHeight="1" thickBot="1">
      <c r="A16" s="131"/>
      <c r="B16" s="132" t="s">
        <v>168</v>
      </c>
      <c r="C16" s="5" t="s">
        <v>245</v>
      </c>
      <c r="D16" s="191"/>
      <c r="E16" s="191"/>
      <c r="F16" s="191"/>
    </row>
    <row r="17" spans="1:6" s="48" customFormat="1" ht="12" customHeight="1" thickBot="1">
      <c r="A17" s="106" t="s">
        <v>62</v>
      </c>
      <c r="B17" s="125"/>
      <c r="C17" s="126" t="s">
        <v>34</v>
      </c>
      <c r="D17" s="192">
        <f>SUM(D18:D21)</f>
        <v>0</v>
      </c>
      <c r="E17" s="192">
        <v>0</v>
      </c>
      <c r="F17" s="192">
        <v>0</v>
      </c>
    </row>
    <row r="18" spans="1:6" s="49" customFormat="1" ht="12" customHeight="1">
      <c r="A18" s="127"/>
      <c r="B18" s="128" t="s">
        <v>159</v>
      </c>
      <c r="C18" s="7" t="s">
        <v>30</v>
      </c>
      <c r="D18" s="190"/>
      <c r="E18" s="190"/>
      <c r="F18" s="190"/>
    </row>
    <row r="19" spans="1:6" s="49" customFormat="1" ht="12" customHeight="1">
      <c r="A19" s="127"/>
      <c r="B19" s="128" t="s">
        <v>160</v>
      </c>
      <c r="C19" s="6" t="s">
        <v>31</v>
      </c>
      <c r="D19" s="190"/>
      <c r="E19" s="190"/>
      <c r="F19" s="190"/>
    </row>
    <row r="20" spans="1:6" s="49" customFormat="1" ht="12" customHeight="1">
      <c r="A20" s="127"/>
      <c r="B20" s="128" t="s">
        <v>161</v>
      </c>
      <c r="C20" s="6" t="s">
        <v>32</v>
      </c>
      <c r="D20" s="190"/>
      <c r="E20" s="190"/>
      <c r="F20" s="190"/>
    </row>
    <row r="21" spans="1:6" s="49" customFormat="1" ht="12" customHeight="1" thickBot="1">
      <c r="A21" s="127"/>
      <c r="B21" s="128" t="s">
        <v>162</v>
      </c>
      <c r="C21" s="6" t="s">
        <v>31</v>
      </c>
      <c r="D21" s="190"/>
      <c r="E21" s="190"/>
      <c r="F21" s="190"/>
    </row>
    <row r="22" spans="1:6" s="49" customFormat="1" ht="12" customHeight="1" thickBot="1">
      <c r="A22" s="111" t="s">
        <v>63</v>
      </c>
      <c r="B22" s="78"/>
      <c r="C22" s="78" t="s">
        <v>35</v>
      </c>
      <c r="D22" s="192">
        <f>+D23+D24</f>
        <v>0</v>
      </c>
      <c r="E22" s="192">
        <v>0</v>
      </c>
      <c r="F22" s="192">
        <v>0</v>
      </c>
    </row>
    <row r="23" spans="1:6" s="49" customFormat="1" ht="12" customHeight="1">
      <c r="A23" s="196"/>
      <c r="B23" s="251" t="s">
        <v>133</v>
      </c>
      <c r="C23" s="79" t="s">
        <v>284</v>
      </c>
      <c r="D23" s="257"/>
      <c r="E23" s="257"/>
      <c r="F23" s="257"/>
    </row>
    <row r="24" spans="1:6" s="49" customFormat="1" ht="12" customHeight="1" thickBot="1">
      <c r="A24" s="249"/>
      <c r="B24" s="250" t="s">
        <v>134</v>
      </c>
      <c r="C24" s="80" t="s">
        <v>287</v>
      </c>
      <c r="D24" s="258"/>
      <c r="E24" s="258"/>
      <c r="F24" s="258"/>
    </row>
    <row r="25" spans="1:6" s="49" customFormat="1" ht="12" customHeight="1" thickBot="1">
      <c r="A25" s="111" t="s">
        <v>64</v>
      </c>
      <c r="B25" s="78"/>
      <c r="C25" s="78" t="s">
        <v>275</v>
      </c>
      <c r="D25" s="193"/>
      <c r="E25" s="193">
        <v>27</v>
      </c>
      <c r="F25" s="193">
        <v>38</v>
      </c>
    </row>
    <row r="26" spans="1:6" s="48" customFormat="1" ht="12" customHeight="1" thickBot="1">
      <c r="A26" s="111" t="s">
        <v>65</v>
      </c>
      <c r="B26" s="125"/>
      <c r="C26" s="78" t="s">
        <v>36</v>
      </c>
      <c r="D26" s="193"/>
      <c r="E26" s="193">
        <v>36690</v>
      </c>
      <c r="F26" s="193">
        <v>29357</v>
      </c>
    </row>
    <row r="27" spans="1:6" s="48" customFormat="1" ht="12" customHeight="1" thickBot="1">
      <c r="A27" s="106" t="s">
        <v>66</v>
      </c>
      <c r="B27" s="86"/>
      <c r="C27" s="78" t="s">
        <v>41</v>
      </c>
      <c r="D27" s="229"/>
      <c r="E27" s="229">
        <v>36717</v>
      </c>
      <c r="F27" s="229">
        <v>29395</v>
      </c>
    </row>
    <row r="28" spans="1:6" s="48" customFormat="1" ht="12" customHeight="1" thickBot="1">
      <c r="A28" s="246" t="s">
        <v>67</v>
      </c>
      <c r="B28" s="255"/>
      <c r="C28" s="248" t="s">
        <v>37</v>
      </c>
      <c r="D28" s="259"/>
      <c r="E28" s="259"/>
      <c r="F28" s="259"/>
    </row>
    <row r="29" spans="1:6" s="48" customFormat="1" ht="12" customHeight="1">
      <c r="A29" s="129"/>
      <c r="B29" s="84" t="s">
        <v>147</v>
      </c>
      <c r="C29" s="79" t="s">
        <v>341</v>
      </c>
      <c r="D29" s="257"/>
      <c r="E29" s="257"/>
      <c r="F29" s="257"/>
    </row>
    <row r="30" spans="1:6" s="49" customFormat="1" ht="12" customHeight="1" thickBot="1">
      <c r="A30" s="256"/>
      <c r="B30" s="85" t="s">
        <v>148</v>
      </c>
      <c r="C30" s="247" t="s">
        <v>38</v>
      </c>
      <c r="D30" s="45"/>
      <c r="E30" s="45"/>
      <c r="F30" s="45"/>
    </row>
    <row r="31" spans="1:6" s="49" customFormat="1" ht="12" customHeight="1" thickBot="1">
      <c r="A31" s="139" t="s">
        <v>68</v>
      </c>
      <c r="B31" s="244"/>
      <c r="C31" s="245" t="s">
        <v>39</v>
      </c>
      <c r="D31" s="227"/>
      <c r="E31" s="227"/>
      <c r="F31" s="227"/>
    </row>
    <row r="32" spans="1:6" s="49" customFormat="1" ht="15" customHeight="1" thickBot="1">
      <c r="A32" s="139" t="s">
        <v>69</v>
      </c>
      <c r="B32" s="140"/>
      <c r="C32" s="141" t="s">
        <v>40</v>
      </c>
      <c r="D32" s="233"/>
      <c r="E32" s="233">
        <v>36717</v>
      </c>
      <c r="F32" s="233">
        <v>29395</v>
      </c>
    </row>
    <row r="33" spans="1:6" s="49" customFormat="1" ht="15" customHeight="1">
      <c r="A33" s="142"/>
      <c r="B33" s="142"/>
      <c r="C33" s="143"/>
      <c r="D33" s="231"/>
      <c r="E33" s="231"/>
      <c r="F33" s="231"/>
    </row>
    <row r="34" spans="1:6" ht="13.5" thickBot="1">
      <c r="A34" s="144"/>
      <c r="B34" s="145"/>
      <c r="C34" s="145"/>
      <c r="D34" s="232"/>
      <c r="E34" s="232"/>
      <c r="F34" s="232"/>
    </row>
    <row r="35" spans="1:6" s="41" customFormat="1" ht="16.5" customHeight="1" thickBot="1">
      <c r="A35" s="146"/>
      <c r="B35" s="147"/>
      <c r="C35" s="148" t="s">
        <v>105</v>
      </c>
      <c r="D35" s="233"/>
      <c r="E35" s="233"/>
      <c r="F35" s="233"/>
    </row>
    <row r="36" spans="1:6" s="50" customFormat="1" ht="12" customHeight="1" thickBot="1">
      <c r="A36" s="111" t="s">
        <v>61</v>
      </c>
      <c r="B36" s="14"/>
      <c r="C36" s="78" t="s">
        <v>376</v>
      </c>
      <c r="D36" s="192"/>
      <c r="E36" s="192">
        <v>36337</v>
      </c>
      <c r="F36" s="192">
        <v>29015</v>
      </c>
    </row>
    <row r="37" spans="1:6" ht="12" customHeight="1">
      <c r="A37" s="149"/>
      <c r="B37" s="83" t="s">
        <v>153</v>
      </c>
      <c r="C37" s="7" t="s">
        <v>92</v>
      </c>
      <c r="D37" s="42"/>
      <c r="E37" s="42">
        <v>21060</v>
      </c>
      <c r="F37" s="42">
        <v>18908</v>
      </c>
    </row>
    <row r="38" spans="1:6" ht="12" customHeight="1">
      <c r="A38" s="150"/>
      <c r="B38" s="81" t="s">
        <v>154</v>
      </c>
      <c r="C38" s="6" t="s">
        <v>226</v>
      </c>
      <c r="D38" s="44"/>
      <c r="E38" s="44">
        <v>5094</v>
      </c>
      <c r="F38" s="44">
        <v>4807</v>
      </c>
    </row>
    <row r="39" spans="1:6" ht="12" customHeight="1">
      <c r="A39" s="150"/>
      <c r="B39" s="81" t="s">
        <v>155</v>
      </c>
      <c r="C39" s="6" t="s">
        <v>179</v>
      </c>
      <c r="D39" s="44"/>
      <c r="E39" s="44">
        <v>7920</v>
      </c>
      <c r="F39" s="44">
        <v>3772</v>
      </c>
    </row>
    <row r="40" spans="1:6" ht="12" customHeight="1">
      <c r="A40" s="150"/>
      <c r="B40" s="81" t="s">
        <v>156</v>
      </c>
      <c r="C40" s="6" t="s">
        <v>359</v>
      </c>
      <c r="D40" s="44"/>
      <c r="E40" s="44">
        <v>439</v>
      </c>
      <c r="F40" s="44">
        <v>234</v>
      </c>
    </row>
    <row r="41" spans="1:6" ht="12" customHeight="1">
      <c r="A41" s="150"/>
      <c r="B41" s="81" t="s">
        <v>181</v>
      </c>
      <c r="C41" s="6" t="s">
        <v>227</v>
      </c>
      <c r="D41" s="44"/>
      <c r="E41" s="44">
        <v>1824</v>
      </c>
      <c r="F41" s="44">
        <v>1294</v>
      </c>
    </row>
    <row r="42" spans="1:6" ht="12" customHeight="1" thickBot="1">
      <c r="A42" s="150"/>
      <c r="B42" s="81" t="s">
        <v>157</v>
      </c>
      <c r="C42" s="6" t="s">
        <v>228</v>
      </c>
      <c r="D42" s="44"/>
      <c r="E42" s="44"/>
      <c r="F42" s="44"/>
    </row>
    <row r="43" spans="1:6" ht="12" customHeight="1" thickBot="1">
      <c r="A43" s="111" t="s">
        <v>62</v>
      </c>
      <c r="B43" s="14"/>
      <c r="C43" s="78" t="s">
        <v>45</v>
      </c>
      <c r="D43" s="192"/>
      <c r="E43" s="192">
        <v>380</v>
      </c>
      <c r="F43" s="192">
        <v>380</v>
      </c>
    </row>
    <row r="44" spans="1:6" s="50" customFormat="1" ht="12" customHeight="1">
      <c r="A44" s="149"/>
      <c r="B44" s="83" t="s">
        <v>159</v>
      </c>
      <c r="C44" s="7" t="s">
        <v>312</v>
      </c>
      <c r="D44" s="42"/>
      <c r="E44" s="42">
        <v>380</v>
      </c>
      <c r="F44" s="42">
        <v>380</v>
      </c>
    </row>
    <row r="45" spans="1:6" ht="12" customHeight="1">
      <c r="A45" s="150"/>
      <c r="B45" s="81" t="s">
        <v>160</v>
      </c>
      <c r="C45" s="6" t="s">
        <v>230</v>
      </c>
      <c r="D45" s="44"/>
      <c r="E45" s="44"/>
      <c r="F45" s="44"/>
    </row>
    <row r="46" spans="1:6" ht="12" customHeight="1">
      <c r="A46" s="150"/>
      <c r="B46" s="81" t="s">
        <v>163</v>
      </c>
      <c r="C46" s="6" t="s">
        <v>106</v>
      </c>
      <c r="D46" s="44"/>
      <c r="E46" s="44"/>
      <c r="F46" s="44"/>
    </row>
    <row r="47" spans="1:6" ht="12" customHeight="1" thickBot="1">
      <c r="A47" s="150"/>
      <c r="B47" s="81" t="s">
        <v>174</v>
      </c>
      <c r="C47" s="6" t="s">
        <v>42</v>
      </c>
      <c r="D47" s="44"/>
      <c r="E47" s="44"/>
      <c r="F47" s="44"/>
    </row>
    <row r="48" spans="1:6" ht="12" customHeight="1" thickBot="1">
      <c r="A48" s="111" t="s">
        <v>63</v>
      </c>
      <c r="B48" s="14"/>
      <c r="C48" s="14" t="s">
        <v>43</v>
      </c>
      <c r="D48" s="193"/>
      <c r="E48" s="193"/>
      <c r="F48" s="193"/>
    </row>
    <row r="49" spans="1:6" s="49" customFormat="1" ht="12" customHeight="1" thickBot="1">
      <c r="A49" s="139" t="s">
        <v>64</v>
      </c>
      <c r="B49" s="244"/>
      <c r="C49" s="245" t="s">
        <v>46</v>
      </c>
      <c r="D49" s="227"/>
      <c r="E49" s="227"/>
      <c r="F49" s="227"/>
    </row>
    <row r="50" spans="1:6" ht="15" customHeight="1" thickBot="1">
      <c r="A50" s="111" t="s">
        <v>65</v>
      </c>
      <c r="B50" s="136"/>
      <c r="C50" s="152" t="s">
        <v>44</v>
      </c>
      <c r="D50" s="240"/>
      <c r="E50" s="240">
        <v>36717</v>
      </c>
      <c r="F50" s="240">
        <v>29395</v>
      </c>
    </row>
    <row r="51" spans="1:6" ht="13.5" thickBot="1">
      <c r="D51" s="241"/>
      <c r="E51" s="241"/>
      <c r="F51" s="241"/>
    </row>
    <row r="52" spans="1:6" ht="15" customHeight="1" thickBot="1">
      <c r="A52" s="155" t="s">
        <v>251</v>
      </c>
      <c r="B52" s="156"/>
      <c r="C52" s="157"/>
      <c r="D52" s="77"/>
      <c r="E52" s="77">
        <v>9</v>
      </c>
      <c r="F52" s="77">
        <v>9</v>
      </c>
    </row>
    <row r="53" spans="1:6" ht="14.25" customHeight="1" thickBot="1">
      <c r="A53" s="155" t="s">
        <v>252</v>
      </c>
      <c r="B53" s="156"/>
      <c r="C53" s="157"/>
      <c r="D53" s="77"/>
      <c r="E53" s="77">
        <v>0</v>
      </c>
      <c r="F53" s="77">
        <v>0</v>
      </c>
    </row>
  </sheetData>
  <mergeCells count="2">
    <mergeCell ref="A2:B2"/>
    <mergeCell ref="A5:B5"/>
  </mergeCells>
  <pageMargins left="0.31496062992125984" right="0.11811023622047245" top="0.74803149606299213" bottom="0.74803149606299213" header="0.31496062992125984" footer="0.31496062992125984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>
  <dimension ref="A1:F53"/>
  <sheetViews>
    <sheetView workbookViewId="0">
      <selection activeCell="C1" sqref="C1"/>
    </sheetView>
  </sheetViews>
  <sheetFormatPr defaultRowHeight="12.75"/>
  <cols>
    <col min="1" max="1" width="9" style="153" customWidth="1"/>
    <col min="2" max="2" width="9.5" style="154" customWidth="1"/>
    <col min="3" max="3" width="58.83203125" style="154" customWidth="1"/>
    <col min="4" max="5" width="11" style="154" customWidth="1"/>
    <col min="6" max="6" width="11" style="347" customWidth="1"/>
    <col min="7" max="16384" width="9.33203125" style="3"/>
  </cols>
  <sheetData>
    <row r="1" spans="1:6" s="1" customFormat="1" ht="21" customHeight="1" thickBot="1">
      <c r="A1" s="113"/>
      <c r="B1" s="114"/>
      <c r="C1" s="115" t="s">
        <v>639</v>
      </c>
      <c r="D1" s="115"/>
      <c r="E1" s="115"/>
      <c r="F1" s="346"/>
    </row>
    <row r="2" spans="1:6" s="46" customFormat="1" ht="30" customHeight="1">
      <c r="A2" s="862" t="s">
        <v>247</v>
      </c>
      <c r="B2" s="863"/>
      <c r="C2" s="205" t="s">
        <v>493</v>
      </c>
      <c r="D2" s="320"/>
      <c r="E2" s="320"/>
      <c r="F2" s="950" t="s">
        <v>449</v>
      </c>
    </row>
    <row r="3" spans="1:6" s="46" customFormat="1" ht="16.5" thickBot="1">
      <c r="A3" s="116" t="s">
        <v>246</v>
      </c>
      <c r="B3" s="117"/>
      <c r="C3" s="253" t="s">
        <v>378</v>
      </c>
      <c r="D3" s="321"/>
      <c r="E3" s="321"/>
      <c r="F3" s="951">
        <v>1</v>
      </c>
    </row>
    <row r="4" spans="1:6" s="47" customFormat="1" ht="15.95" customHeight="1" thickBot="1">
      <c r="A4" s="118"/>
      <c r="B4" s="118"/>
      <c r="C4" s="118"/>
      <c r="D4" s="118"/>
      <c r="E4" s="118"/>
      <c r="F4" s="952" t="s">
        <v>607</v>
      </c>
    </row>
    <row r="5" spans="1:6" ht="39" customHeight="1" thickBot="1">
      <c r="A5" s="860" t="s">
        <v>248</v>
      </c>
      <c r="B5" s="861"/>
      <c r="C5" s="363" t="s">
        <v>99</v>
      </c>
      <c r="D5" s="465" t="s">
        <v>456</v>
      </c>
      <c r="E5" s="387" t="s">
        <v>598</v>
      </c>
      <c r="F5" s="953" t="s">
        <v>490</v>
      </c>
    </row>
    <row r="6" spans="1:6" s="41" customFormat="1" ht="12.95" customHeight="1" thickBot="1">
      <c r="A6" s="106">
        <v>1</v>
      </c>
      <c r="B6" s="107">
        <v>2</v>
      </c>
      <c r="C6" s="107">
        <v>3</v>
      </c>
      <c r="D6" s="323">
        <v>4</v>
      </c>
      <c r="E6" s="323">
        <v>5</v>
      </c>
      <c r="F6" s="468">
        <v>6</v>
      </c>
    </row>
    <row r="7" spans="1:6" s="41" customFormat="1" ht="15.95" customHeight="1" thickBot="1">
      <c r="A7" s="122"/>
      <c r="B7" s="123"/>
      <c r="C7" s="123" t="s">
        <v>101</v>
      </c>
      <c r="D7" s="123"/>
      <c r="E7" s="123"/>
      <c r="F7" s="954"/>
    </row>
    <row r="8" spans="1:6" s="48" customFormat="1" ht="12" customHeight="1" thickBot="1">
      <c r="A8" s="106" t="s">
        <v>61</v>
      </c>
      <c r="B8" s="125"/>
      <c r="C8" s="126" t="s">
        <v>253</v>
      </c>
      <c r="D8" s="324"/>
      <c r="E8" s="324"/>
      <c r="F8" s="955"/>
    </row>
    <row r="9" spans="1:6" s="48" customFormat="1" ht="12" customHeight="1">
      <c r="A9" s="129"/>
      <c r="B9" s="128" t="s">
        <v>153</v>
      </c>
      <c r="C9" s="8" t="s">
        <v>195</v>
      </c>
      <c r="D9" s="325"/>
      <c r="E9" s="325"/>
      <c r="F9" s="956"/>
    </row>
    <row r="10" spans="1:6" s="48" customFormat="1" ht="12" customHeight="1">
      <c r="A10" s="127"/>
      <c r="B10" s="128" t="s">
        <v>154</v>
      </c>
      <c r="C10" s="6" t="s">
        <v>196</v>
      </c>
      <c r="D10" s="326"/>
      <c r="E10" s="326"/>
      <c r="F10" s="957"/>
    </row>
    <row r="11" spans="1:6" s="48" customFormat="1" ht="12" customHeight="1">
      <c r="A11" s="127"/>
      <c r="B11" s="128" t="s">
        <v>155</v>
      </c>
      <c r="C11" s="6" t="s">
        <v>197</v>
      </c>
      <c r="D11" s="326"/>
      <c r="E11" s="326"/>
      <c r="F11" s="957"/>
    </row>
    <row r="12" spans="1:6" s="48" customFormat="1" ht="12" customHeight="1">
      <c r="A12" s="127"/>
      <c r="B12" s="128" t="s">
        <v>156</v>
      </c>
      <c r="C12" s="6" t="s">
        <v>198</v>
      </c>
      <c r="D12" s="326"/>
      <c r="E12" s="326"/>
      <c r="F12" s="957"/>
    </row>
    <row r="13" spans="1:6" s="48" customFormat="1" ht="12" customHeight="1">
      <c r="A13" s="127"/>
      <c r="B13" s="128" t="s">
        <v>181</v>
      </c>
      <c r="C13" s="5" t="s">
        <v>199</v>
      </c>
      <c r="D13" s="6"/>
      <c r="E13" s="326"/>
      <c r="F13" s="957"/>
    </row>
    <row r="14" spans="1:6" s="48" customFormat="1" ht="12" customHeight="1">
      <c r="A14" s="130"/>
      <c r="B14" s="128" t="s">
        <v>157</v>
      </c>
      <c r="C14" s="6" t="s">
        <v>200</v>
      </c>
      <c r="D14" s="6"/>
      <c r="E14" s="326"/>
      <c r="F14" s="957"/>
    </row>
    <row r="15" spans="1:6" s="49" customFormat="1" ht="12" customHeight="1">
      <c r="A15" s="127"/>
      <c r="B15" s="128" t="s">
        <v>158</v>
      </c>
      <c r="C15" s="6" t="s">
        <v>33</v>
      </c>
      <c r="D15" s="326"/>
      <c r="E15" s="326"/>
      <c r="F15" s="957"/>
    </row>
    <row r="16" spans="1:6" s="49" customFormat="1" ht="12" customHeight="1" thickBot="1">
      <c r="A16" s="131"/>
      <c r="B16" s="132" t="s">
        <v>168</v>
      </c>
      <c r="C16" s="5" t="s">
        <v>245</v>
      </c>
      <c r="D16" s="327"/>
      <c r="E16" s="327"/>
      <c r="F16" s="958"/>
    </row>
    <row r="17" spans="1:6" s="48" customFormat="1" ht="12" customHeight="1" thickBot="1">
      <c r="A17" s="106" t="s">
        <v>62</v>
      </c>
      <c r="B17" s="125"/>
      <c r="C17" s="126" t="s">
        <v>34</v>
      </c>
      <c r="D17" s="324"/>
      <c r="E17" s="324"/>
      <c r="F17" s="955"/>
    </row>
    <row r="18" spans="1:6" s="49" customFormat="1" ht="12" customHeight="1">
      <c r="A18" s="127"/>
      <c r="B18" s="128" t="s">
        <v>159</v>
      </c>
      <c r="C18" s="7" t="s">
        <v>30</v>
      </c>
      <c r="D18" s="328"/>
      <c r="E18" s="328"/>
      <c r="F18" s="959"/>
    </row>
    <row r="19" spans="1:6" s="49" customFormat="1" ht="12" customHeight="1">
      <c r="A19" s="127"/>
      <c r="B19" s="128" t="s">
        <v>160</v>
      </c>
      <c r="C19" s="6" t="s">
        <v>31</v>
      </c>
      <c r="D19" s="326"/>
      <c r="E19" s="326"/>
      <c r="F19" s="957"/>
    </row>
    <row r="20" spans="1:6" s="49" customFormat="1" ht="12" customHeight="1">
      <c r="A20" s="127"/>
      <c r="B20" s="128" t="s">
        <v>161</v>
      </c>
      <c r="C20" s="6" t="s">
        <v>32</v>
      </c>
      <c r="D20" s="326"/>
      <c r="E20" s="326"/>
      <c r="F20" s="957"/>
    </row>
    <row r="21" spans="1:6" s="49" customFormat="1" ht="12" customHeight="1" thickBot="1">
      <c r="A21" s="127"/>
      <c r="B21" s="128" t="s">
        <v>162</v>
      </c>
      <c r="C21" s="6" t="s">
        <v>31</v>
      </c>
      <c r="D21" s="326"/>
      <c r="E21" s="326"/>
      <c r="F21" s="957"/>
    </row>
    <row r="22" spans="1:6" s="49" customFormat="1" ht="12" customHeight="1" thickBot="1">
      <c r="A22" s="111" t="s">
        <v>63</v>
      </c>
      <c r="B22" s="78"/>
      <c r="C22" s="78" t="s">
        <v>35</v>
      </c>
      <c r="D22" s="329"/>
      <c r="E22" s="329"/>
      <c r="F22" s="960"/>
    </row>
    <row r="23" spans="1:6" s="49" customFormat="1" ht="12" customHeight="1">
      <c r="A23" s="196"/>
      <c r="B23" s="251" t="s">
        <v>133</v>
      </c>
      <c r="C23" s="79" t="s">
        <v>284</v>
      </c>
      <c r="D23" s="330"/>
      <c r="E23" s="330"/>
      <c r="F23" s="961"/>
    </row>
    <row r="24" spans="1:6" s="49" customFormat="1" ht="12" customHeight="1" thickBot="1">
      <c r="A24" s="249"/>
      <c r="B24" s="250" t="s">
        <v>134</v>
      </c>
      <c r="C24" s="80" t="s">
        <v>287</v>
      </c>
      <c r="D24" s="331"/>
      <c r="E24" s="331"/>
      <c r="F24" s="962"/>
    </row>
    <row r="25" spans="1:6" s="49" customFormat="1" ht="12" customHeight="1" thickBot="1">
      <c r="A25" s="111" t="s">
        <v>64</v>
      </c>
      <c r="B25" s="78"/>
      <c r="C25" s="78" t="s">
        <v>275</v>
      </c>
      <c r="D25" s="329"/>
      <c r="E25" s="329">
        <v>38</v>
      </c>
      <c r="F25" s="963">
        <v>38</v>
      </c>
    </row>
    <row r="26" spans="1:6" s="48" customFormat="1" ht="12" customHeight="1" thickBot="1">
      <c r="A26" s="195" t="s">
        <v>65</v>
      </c>
      <c r="B26" s="138"/>
      <c r="C26" s="248" t="s">
        <v>36</v>
      </c>
      <c r="D26" s="348"/>
      <c r="E26" s="348">
        <v>25535</v>
      </c>
      <c r="F26" s="964">
        <v>25535</v>
      </c>
    </row>
    <row r="27" spans="1:6" s="48" customFormat="1" ht="12" customHeight="1" thickBot="1">
      <c r="A27" s="106" t="s">
        <v>66</v>
      </c>
      <c r="B27" s="86"/>
      <c r="C27" s="78" t="s">
        <v>41</v>
      </c>
      <c r="D27" s="78"/>
      <c r="E27" s="329">
        <v>25573</v>
      </c>
      <c r="F27" s="960">
        <v>25573</v>
      </c>
    </row>
    <row r="28" spans="1:6" s="48" customFormat="1" ht="12" customHeight="1" thickBot="1">
      <c r="A28" s="139" t="s">
        <v>67</v>
      </c>
      <c r="B28" s="351"/>
      <c r="C28" s="78" t="s">
        <v>37</v>
      </c>
      <c r="D28" s="78"/>
      <c r="E28" s="329"/>
      <c r="F28" s="960"/>
    </row>
    <row r="29" spans="1:6" s="48" customFormat="1" ht="12" customHeight="1">
      <c r="A29" s="135"/>
      <c r="B29" s="83" t="s">
        <v>147</v>
      </c>
      <c r="C29" s="350" t="s">
        <v>341</v>
      </c>
      <c r="D29" s="349"/>
      <c r="E29" s="349"/>
      <c r="F29" s="965"/>
    </row>
    <row r="30" spans="1:6" s="49" customFormat="1" ht="12" customHeight="1" thickBot="1">
      <c r="A30" s="256"/>
      <c r="B30" s="85" t="s">
        <v>148</v>
      </c>
      <c r="C30" s="247" t="s">
        <v>38</v>
      </c>
      <c r="D30" s="334"/>
      <c r="E30" s="334"/>
      <c r="F30" s="966"/>
    </row>
    <row r="31" spans="1:6" s="49" customFormat="1" ht="12" customHeight="1" thickBot="1">
      <c r="A31" s="246" t="s">
        <v>68</v>
      </c>
      <c r="B31" s="343"/>
      <c r="C31" s="344" t="s">
        <v>39</v>
      </c>
      <c r="D31" s="333"/>
      <c r="E31" s="333"/>
      <c r="F31" s="967"/>
    </row>
    <row r="32" spans="1:6" s="49" customFormat="1" ht="15" customHeight="1" thickBot="1">
      <c r="A32" s="139" t="s">
        <v>69</v>
      </c>
      <c r="B32" s="140"/>
      <c r="C32" s="141" t="s">
        <v>40</v>
      </c>
      <c r="D32" s="345"/>
      <c r="E32" s="600">
        <v>25573</v>
      </c>
      <c r="F32" s="968">
        <v>25573</v>
      </c>
    </row>
    <row r="33" spans="1:6" s="49" customFormat="1" ht="15" customHeight="1">
      <c r="A33" s="142"/>
      <c r="B33" s="142"/>
      <c r="C33" s="143"/>
      <c r="D33" s="143"/>
      <c r="E33" s="143"/>
      <c r="F33" s="969"/>
    </row>
    <row r="34" spans="1:6" ht="13.5" thickBot="1">
      <c r="A34" s="144"/>
      <c r="B34" s="145"/>
      <c r="C34" s="145"/>
      <c r="D34" s="145"/>
      <c r="E34" s="145"/>
      <c r="F34" s="970"/>
    </row>
    <row r="35" spans="1:6" s="41" customFormat="1" ht="16.5" customHeight="1" thickBot="1">
      <c r="A35" s="146"/>
      <c r="B35" s="147"/>
      <c r="C35" s="148" t="s">
        <v>105</v>
      </c>
      <c r="D35" s="148"/>
      <c r="E35" s="148"/>
      <c r="F35" s="971"/>
    </row>
    <row r="36" spans="1:6" s="50" customFormat="1" ht="12" customHeight="1" thickBot="1">
      <c r="A36" s="111" t="s">
        <v>61</v>
      </c>
      <c r="B36" s="14"/>
      <c r="C36" s="78" t="s">
        <v>376</v>
      </c>
      <c r="D36" s="329"/>
      <c r="E36" s="329">
        <v>25193</v>
      </c>
      <c r="F36" s="972">
        <v>25193</v>
      </c>
    </row>
    <row r="37" spans="1:6" ht="12" customHeight="1">
      <c r="A37" s="149"/>
      <c r="B37" s="83" t="s">
        <v>153</v>
      </c>
      <c r="C37" s="7" t="s">
        <v>92</v>
      </c>
      <c r="D37" s="328"/>
      <c r="E37" s="328">
        <v>17023</v>
      </c>
      <c r="F37" s="973">
        <v>17023</v>
      </c>
    </row>
    <row r="38" spans="1:6" ht="12" customHeight="1">
      <c r="A38" s="150"/>
      <c r="B38" s="81" t="s">
        <v>154</v>
      </c>
      <c r="C38" s="6" t="s">
        <v>226</v>
      </c>
      <c r="D38" s="326"/>
      <c r="E38" s="326">
        <v>4472</v>
      </c>
      <c r="F38" s="974">
        <v>4472</v>
      </c>
    </row>
    <row r="39" spans="1:6" ht="12" customHeight="1">
      <c r="A39" s="150"/>
      <c r="B39" s="81" t="s">
        <v>155</v>
      </c>
      <c r="C39" s="6" t="s">
        <v>179</v>
      </c>
      <c r="D39" s="326"/>
      <c r="E39" s="326">
        <v>3492</v>
      </c>
      <c r="F39" s="974">
        <v>3492</v>
      </c>
    </row>
    <row r="40" spans="1:6" ht="12" customHeight="1">
      <c r="A40" s="150"/>
      <c r="B40" s="81" t="s">
        <v>156</v>
      </c>
      <c r="C40" s="6" t="s">
        <v>359</v>
      </c>
      <c r="D40" s="326"/>
      <c r="E40" s="326">
        <v>206</v>
      </c>
      <c r="F40" s="974">
        <v>206</v>
      </c>
    </row>
    <row r="41" spans="1:6" ht="12" customHeight="1">
      <c r="A41" s="150"/>
      <c r="B41" s="81" t="s">
        <v>181</v>
      </c>
      <c r="C41" s="6" t="s">
        <v>227</v>
      </c>
      <c r="D41" s="326"/>
      <c r="E41" s="326"/>
      <c r="F41" s="974"/>
    </row>
    <row r="42" spans="1:6" ht="12" customHeight="1" thickBot="1">
      <c r="A42" s="150"/>
      <c r="B42" s="81" t="s">
        <v>157</v>
      </c>
      <c r="C42" s="6" t="s">
        <v>228</v>
      </c>
      <c r="D42" s="326"/>
      <c r="E42" s="326"/>
      <c r="F42" s="975"/>
    </row>
    <row r="43" spans="1:6" ht="12" customHeight="1" thickBot="1">
      <c r="A43" s="111" t="s">
        <v>62</v>
      </c>
      <c r="B43" s="14"/>
      <c r="C43" s="78" t="s">
        <v>45</v>
      </c>
      <c r="D43" s="329"/>
      <c r="E43" s="329">
        <v>380</v>
      </c>
      <c r="F43" s="972">
        <v>380</v>
      </c>
    </row>
    <row r="44" spans="1:6" s="50" customFormat="1" ht="12" customHeight="1">
      <c r="A44" s="149"/>
      <c r="B44" s="83" t="s">
        <v>159</v>
      </c>
      <c r="C44" s="7" t="s">
        <v>312</v>
      </c>
      <c r="D44" s="328"/>
      <c r="E44" s="328">
        <v>380</v>
      </c>
      <c r="F44" s="973">
        <v>380</v>
      </c>
    </row>
    <row r="45" spans="1:6" ht="12" customHeight="1">
      <c r="A45" s="150"/>
      <c r="B45" s="81" t="s">
        <v>160</v>
      </c>
      <c r="C45" s="6" t="s">
        <v>230</v>
      </c>
      <c r="D45" s="326"/>
      <c r="E45" s="326"/>
      <c r="F45" s="975"/>
    </row>
    <row r="46" spans="1:6" ht="12" customHeight="1">
      <c r="A46" s="150"/>
      <c r="B46" s="81" t="s">
        <v>163</v>
      </c>
      <c r="C46" s="6" t="s">
        <v>106</v>
      </c>
      <c r="D46" s="326"/>
      <c r="E46" s="326"/>
      <c r="F46" s="975"/>
    </row>
    <row r="47" spans="1:6" ht="12" customHeight="1" thickBot="1">
      <c r="A47" s="150"/>
      <c r="B47" s="81" t="s">
        <v>174</v>
      </c>
      <c r="C47" s="6" t="s">
        <v>42</v>
      </c>
      <c r="D47" s="326"/>
      <c r="E47" s="326"/>
      <c r="F47" s="975"/>
    </row>
    <row r="48" spans="1:6" ht="12" customHeight="1" thickBot="1">
      <c r="A48" s="111" t="s">
        <v>63</v>
      </c>
      <c r="B48" s="14"/>
      <c r="C48" s="14" t="s">
        <v>43</v>
      </c>
      <c r="D48" s="335"/>
      <c r="E48" s="335"/>
      <c r="F48" s="976"/>
    </row>
    <row r="49" spans="1:6" s="49" customFormat="1" ht="12" customHeight="1" thickBot="1">
      <c r="A49" s="139" t="s">
        <v>64</v>
      </c>
      <c r="B49" s="244"/>
      <c r="C49" s="245" t="s">
        <v>46</v>
      </c>
      <c r="D49" s="332"/>
      <c r="E49" s="332"/>
      <c r="F49" s="977"/>
    </row>
    <row r="50" spans="1:6" ht="15" customHeight="1" thickBot="1">
      <c r="A50" s="111" t="s">
        <v>65</v>
      </c>
      <c r="B50" s="136"/>
      <c r="C50" s="152" t="s">
        <v>44</v>
      </c>
      <c r="D50" s="336"/>
      <c r="E50" s="336">
        <v>25573</v>
      </c>
      <c r="F50" s="978">
        <v>25573</v>
      </c>
    </row>
    <row r="51" spans="1:6" ht="13.5" thickBot="1">
      <c r="F51" s="979"/>
    </row>
    <row r="52" spans="1:6" ht="15" customHeight="1" thickBot="1">
      <c r="A52" s="338" t="s">
        <v>251</v>
      </c>
      <c r="B52" s="339"/>
      <c r="C52" s="340"/>
      <c r="D52" s="341"/>
      <c r="E52" s="599">
        <v>8</v>
      </c>
      <c r="F52" s="980">
        <v>8</v>
      </c>
    </row>
    <row r="53" spans="1:6" ht="14.25" customHeight="1" thickBot="1">
      <c r="A53" s="155" t="s">
        <v>252</v>
      </c>
      <c r="B53" s="156"/>
      <c r="C53" s="157"/>
      <c r="D53" s="342"/>
      <c r="E53" s="337">
        <v>0</v>
      </c>
      <c r="F53" s="981">
        <v>0</v>
      </c>
    </row>
  </sheetData>
  <mergeCells count="2">
    <mergeCell ref="A2:B2"/>
    <mergeCell ref="A5:B5"/>
  </mergeCells>
  <pageMargins left="0.25" right="0.25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>
  <dimension ref="A1:F53"/>
  <sheetViews>
    <sheetView workbookViewId="0">
      <selection activeCell="C1" sqref="C1"/>
    </sheetView>
  </sheetViews>
  <sheetFormatPr defaultRowHeight="12.75"/>
  <cols>
    <col min="1" max="1" width="8.5" style="153" customWidth="1"/>
    <col min="2" max="2" width="8" style="154" customWidth="1"/>
    <col min="3" max="3" width="58.6640625" style="154" customWidth="1"/>
    <col min="4" max="5" width="11.5" style="154" customWidth="1"/>
    <col min="6" max="6" width="11.83203125" style="154" customWidth="1"/>
    <col min="7" max="16384" width="9.33203125" style="3"/>
  </cols>
  <sheetData>
    <row r="1" spans="1:6" s="1" customFormat="1" ht="21" customHeight="1" thickBot="1">
      <c r="A1" s="113"/>
      <c r="B1" s="114"/>
      <c r="C1" s="115" t="s">
        <v>640</v>
      </c>
      <c r="D1" s="115"/>
      <c r="E1" s="115"/>
      <c r="F1" s="115"/>
    </row>
    <row r="2" spans="1:6" s="46" customFormat="1" ht="36" customHeight="1">
      <c r="A2" s="862" t="s">
        <v>247</v>
      </c>
      <c r="B2" s="863"/>
      <c r="C2" s="205" t="s">
        <v>493</v>
      </c>
      <c r="D2" s="320"/>
      <c r="E2" s="320"/>
      <c r="F2" s="606" t="s">
        <v>449</v>
      </c>
    </row>
    <row r="3" spans="1:6" s="46" customFormat="1" ht="16.5" thickBot="1">
      <c r="A3" s="116" t="s">
        <v>246</v>
      </c>
      <c r="B3" s="117"/>
      <c r="C3" s="253" t="s">
        <v>379</v>
      </c>
      <c r="D3" s="321"/>
      <c r="E3" s="321"/>
      <c r="F3" s="555" t="s">
        <v>380</v>
      </c>
    </row>
    <row r="4" spans="1:6" s="47" customFormat="1" ht="15.95" customHeight="1" thickBot="1">
      <c r="A4" s="118"/>
      <c r="B4" s="118"/>
      <c r="C4" s="118"/>
      <c r="D4" s="118"/>
      <c r="E4" s="118"/>
      <c r="F4" s="118" t="s">
        <v>607</v>
      </c>
    </row>
    <row r="5" spans="1:6" ht="39.75" customHeight="1" thickBot="1">
      <c r="A5" s="858" t="s">
        <v>248</v>
      </c>
      <c r="B5" s="859"/>
      <c r="C5" s="120" t="s">
        <v>99</v>
      </c>
      <c r="D5" s="322" t="s">
        <v>456</v>
      </c>
      <c r="E5" s="387" t="s">
        <v>598</v>
      </c>
      <c r="F5" s="953" t="s">
        <v>490</v>
      </c>
    </row>
    <row r="6" spans="1:6" s="41" customFormat="1" ht="12.95" customHeight="1" thickBot="1">
      <c r="A6" s="106">
        <v>1</v>
      </c>
      <c r="B6" s="107">
        <v>2</v>
      </c>
      <c r="C6" s="107">
        <v>3</v>
      </c>
      <c r="D6" s="323">
        <v>4</v>
      </c>
      <c r="E6" s="323">
        <v>5</v>
      </c>
      <c r="F6" s="468">
        <v>6</v>
      </c>
    </row>
    <row r="7" spans="1:6" s="41" customFormat="1" ht="15.95" customHeight="1" thickBot="1">
      <c r="A7" s="122"/>
      <c r="B7" s="123"/>
      <c r="C7" s="123" t="s">
        <v>101</v>
      </c>
      <c r="D7" s="123"/>
      <c r="E7" s="123"/>
      <c r="F7" s="982"/>
    </row>
    <row r="8" spans="1:6" s="48" customFormat="1" ht="12" customHeight="1" thickBot="1">
      <c r="A8" s="106" t="s">
        <v>61</v>
      </c>
      <c r="B8" s="125"/>
      <c r="C8" s="126" t="s">
        <v>253</v>
      </c>
      <c r="D8" s="324"/>
      <c r="E8" s="324"/>
      <c r="F8" s="983"/>
    </row>
    <row r="9" spans="1:6" s="48" customFormat="1" ht="12" customHeight="1">
      <c r="A9" s="129"/>
      <c r="B9" s="128" t="s">
        <v>153</v>
      </c>
      <c r="C9" s="8" t="s">
        <v>195</v>
      </c>
      <c r="D9" s="325"/>
      <c r="E9" s="325"/>
      <c r="F9" s="984"/>
    </row>
    <row r="10" spans="1:6" s="48" customFormat="1" ht="12" customHeight="1">
      <c r="A10" s="127"/>
      <c r="B10" s="128" t="s">
        <v>154</v>
      </c>
      <c r="C10" s="6" t="s">
        <v>196</v>
      </c>
      <c r="D10" s="326"/>
      <c r="E10" s="326"/>
      <c r="F10" s="985"/>
    </row>
    <row r="11" spans="1:6" s="48" customFormat="1" ht="12" customHeight="1">
      <c r="A11" s="127"/>
      <c r="B11" s="128" t="s">
        <v>155</v>
      </c>
      <c r="C11" s="6" t="s">
        <v>197</v>
      </c>
      <c r="D11" s="326"/>
      <c r="E11" s="326"/>
      <c r="F11" s="985"/>
    </row>
    <row r="12" spans="1:6" s="48" customFormat="1" ht="12" customHeight="1">
      <c r="A12" s="127"/>
      <c r="B12" s="128" t="s">
        <v>156</v>
      </c>
      <c r="C12" s="6" t="s">
        <v>198</v>
      </c>
      <c r="D12" s="326"/>
      <c r="E12" s="326"/>
      <c r="F12" s="985"/>
    </row>
    <row r="13" spans="1:6" s="48" customFormat="1" ht="12" customHeight="1">
      <c r="A13" s="127"/>
      <c r="B13" s="128" t="s">
        <v>181</v>
      </c>
      <c r="C13" s="5" t="s">
        <v>199</v>
      </c>
      <c r="D13" s="6"/>
      <c r="E13" s="326"/>
      <c r="F13" s="985"/>
    </row>
    <row r="14" spans="1:6" s="48" customFormat="1" ht="12" customHeight="1">
      <c r="A14" s="130"/>
      <c r="B14" s="128" t="s">
        <v>157</v>
      </c>
      <c r="C14" s="6" t="s">
        <v>200</v>
      </c>
      <c r="D14" s="6"/>
      <c r="E14" s="326"/>
      <c r="F14" s="985"/>
    </row>
    <row r="15" spans="1:6" s="49" customFormat="1" ht="12" customHeight="1">
      <c r="A15" s="127"/>
      <c r="B15" s="128" t="s">
        <v>158</v>
      </c>
      <c r="C15" s="6" t="s">
        <v>33</v>
      </c>
      <c r="D15" s="326"/>
      <c r="E15" s="326"/>
      <c r="F15" s="985"/>
    </row>
    <row r="16" spans="1:6" s="49" customFormat="1" ht="12" customHeight="1" thickBot="1">
      <c r="A16" s="131"/>
      <c r="B16" s="132" t="s">
        <v>168</v>
      </c>
      <c r="C16" s="5" t="s">
        <v>245</v>
      </c>
      <c r="D16" s="327"/>
      <c r="E16" s="327"/>
      <c r="F16" s="986"/>
    </row>
    <row r="17" spans="1:6" s="48" customFormat="1" ht="12" customHeight="1" thickBot="1">
      <c r="A17" s="106" t="s">
        <v>62</v>
      </c>
      <c r="B17" s="125"/>
      <c r="C17" s="126" t="s">
        <v>34</v>
      </c>
      <c r="D17" s="324"/>
      <c r="E17" s="324"/>
      <c r="F17" s="983"/>
    </row>
    <row r="18" spans="1:6" s="49" customFormat="1" ht="12" customHeight="1">
      <c r="A18" s="127"/>
      <c r="B18" s="128" t="s">
        <v>159</v>
      </c>
      <c r="C18" s="7" t="s">
        <v>30</v>
      </c>
      <c r="D18" s="328"/>
      <c r="E18" s="328"/>
      <c r="F18" s="987"/>
    </row>
    <row r="19" spans="1:6" s="49" customFormat="1" ht="12" customHeight="1">
      <c r="A19" s="127"/>
      <c r="B19" s="128" t="s">
        <v>160</v>
      </c>
      <c r="C19" s="6" t="s">
        <v>31</v>
      </c>
      <c r="D19" s="326"/>
      <c r="E19" s="326"/>
      <c r="F19" s="985"/>
    </row>
    <row r="20" spans="1:6" s="49" customFormat="1" ht="12" customHeight="1">
      <c r="A20" s="127"/>
      <c r="B20" s="128" t="s">
        <v>161</v>
      </c>
      <c r="C20" s="6" t="s">
        <v>32</v>
      </c>
      <c r="D20" s="326"/>
      <c r="E20" s="326"/>
      <c r="F20" s="985"/>
    </row>
    <row r="21" spans="1:6" s="49" customFormat="1" ht="12" customHeight="1" thickBot="1">
      <c r="A21" s="127"/>
      <c r="B21" s="128" t="s">
        <v>162</v>
      </c>
      <c r="C21" s="6" t="s">
        <v>31</v>
      </c>
      <c r="D21" s="326"/>
      <c r="E21" s="326"/>
      <c r="F21" s="985"/>
    </row>
    <row r="22" spans="1:6" s="49" customFormat="1" ht="12" customHeight="1" thickBot="1">
      <c r="A22" s="111" t="s">
        <v>63</v>
      </c>
      <c r="B22" s="78"/>
      <c r="C22" s="78" t="s">
        <v>35</v>
      </c>
      <c r="D22" s="329"/>
      <c r="E22" s="329"/>
      <c r="F22" s="988"/>
    </row>
    <row r="23" spans="1:6" s="49" customFormat="1" ht="12" customHeight="1">
      <c r="A23" s="196"/>
      <c r="B23" s="251" t="s">
        <v>133</v>
      </c>
      <c r="C23" s="79" t="s">
        <v>284</v>
      </c>
      <c r="D23" s="330"/>
      <c r="E23" s="330"/>
      <c r="F23" s="989"/>
    </row>
    <row r="24" spans="1:6" s="49" customFormat="1" ht="12" customHeight="1" thickBot="1">
      <c r="A24" s="249"/>
      <c r="B24" s="250" t="s">
        <v>134</v>
      </c>
      <c r="C24" s="80" t="s">
        <v>287</v>
      </c>
      <c r="D24" s="331"/>
      <c r="E24" s="331"/>
      <c r="F24" s="990"/>
    </row>
    <row r="25" spans="1:6" s="49" customFormat="1" ht="12" customHeight="1" thickBot="1">
      <c r="A25" s="111" t="s">
        <v>64</v>
      </c>
      <c r="B25" s="78"/>
      <c r="C25" s="78" t="s">
        <v>275</v>
      </c>
      <c r="D25" s="329"/>
      <c r="E25" s="329"/>
      <c r="F25" s="988"/>
    </row>
    <row r="26" spans="1:6" s="48" customFormat="1" ht="12" customHeight="1" thickBot="1">
      <c r="A26" s="195" t="s">
        <v>65</v>
      </c>
      <c r="B26" s="138"/>
      <c r="C26" s="248" t="s">
        <v>36</v>
      </c>
      <c r="D26" s="348"/>
      <c r="E26" s="348">
        <v>2529</v>
      </c>
      <c r="F26" s="964">
        <v>2529</v>
      </c>
    </row>
    <row r="27" spans="1:6" s="48" customFormat="1" ht="12" customHeight="1" thickBot="1">
      <c r="A27" s="106" t="s">
        <v>66</v>
      </c>
      <c r="B27" s="86"/>
      <c r="C27" s="78" t="s">
        <v>41</v>
      </c>
      <c r="D27" s="78"/>
      <c r="E27" s="329">
        <v>2529</v>
      </c>
      <c r="F27" s="960">
        <v>2529</v>
      </c>
    </row>
    <row r="28" spans="1:6" s="48" customFormat="1" ht="12" customHeight="1" thickBot="1">
      <c r="A28" s="139" t="s">
        <v>67</v>
      </c>
      <c r="B28" s="351"/>
      <c r="C28" s="78" t="s">
        <v>37</v>
      </c>
      <c r="D28" s="78"/>
      <c r="E28" s="329"/>
      <c r="F28" s="960"/>
    </row>
    <row r="29" spans="1:6" s="48" customFormat="1" ht="12" customHeight="1">
      <c r="A29" s="135"/>
      <c r="B29" s="83" t="s">
        <v>147</v>
      </c>
      <c r="C29" s="350" t="s">
        <v>341</v>
      </c>
      <c r="D29" s="349"/>
      <c r="E29" s="349"/>
      <c r="F29" s="965"/>
    </row>
    <row r="30" spans="1:6" s="49" customFormat="1" ht="12" customHeight="1" thickBot="1">
      <c r="A30" s="256"/>
      <c r="B30" s="85" t="s">
        <v>148</v>
      </c>
      <c r="C30" s="247" t="s">
        <v>38</v>
      </c>
      <c r="D30" s="334"/>
      <c r="E30" s="334"/>
      <c r="F30" s="966"/>
    </row>
    <row r="31" spans="1:6" s="49" customFormat="1" ht="12" customHeight="1" thickBot="1">
      <c r="A31" s="246" t="s">
        <v>68</v>
      </c>
      <c r="B31" s="343"/>
      <c r="C31" s="344" t="s">
        <v>39</v>
      </c>
      <c r="D31" s="333"/>
      <c r="E31" s="333"/>
      <c r="F31" s="967"/>
    </row>
    <row r="32" spans="1:6" s="49" customFormat="1" ht="15" customHeight="1" thickBot="1">
      <c r="A32" s="139" t="s">
        <v>69</v>
      </c>
      <c r="B32" s="140"/>
      <c r="C32" s="141" t="s">
        <v>40</v>
      </c>
      <c r="D32" s="345"/>
      <c r="E32" s="600">
        <v>2529</v>
      </c>
      <c r="F32" s="991">
        <v>2529</v>
      </c>
    </row>
    <row r="33" spans="1:6" s="49" customFormat="1" ht="15" customHeight="1">
      <c r="A33" s="142"/>
      <c r="B33" s="142"/>
      <c r="C33" s="143"/>
      <c r="D33" s="143"/>
      <c r="E33" s="143"/>
      <c r="F33" s="143"/>
    </row>
    <row r="34" spans="1:6" ht="13.5" thickBot="1">
      <c r="A34" s="144"/>
      <c r="B34" s="145"/>
      <c r="C34" s="145"/>
      <c r="D34" s="145"/>
      <c r="E34" s="145"/>
      <c r="F34" s="145"/>
    </row>
    <row r="35" spans="1:6" s="41" customFormat="1" ht="16.5" customHeight="1" thickBot="1">
      <c r="A35" s="146"/>
      <c r="B35" s="147"/>
      <c r="C35" s="148" t="s">
        <v>105</v>
      </c>
      <c r="D35" s="148"/>
      <c r="E35" s="148"/>
      <c r="F35" s="992"/>
    </row>
    <row r="36" spans="1:6" s="50" customFormat="1" ht="12" customHeight="1" thickBot="1">
      <c r="A36" s="111" t="s">
        <v>61</v>
      </c>
      <c r="B36" s="14"/>
      <c r="C36" s="78" t="s">
        <v>376</v>
      </c>
      <c r="D36" s="329"/>
      <c r="E36" s="329">
        <v>2528</v>
      </c>
      <c r="F36" s="972">
        <v>2528</v>
      </c>
    </row>
    <row r="37" spans="1:6" ht="12" customHeight="1">
      <c r="A37" s="149"/>
      <c r="B37" s="83" t="s">
        <v>153</v>
      </c>
      <c r="C37" s="7" t="s">
        <v>92</v>
      </c>
      <c r="D37" s="328"/>
      <c r="E37" s="328">
        <v>1885</v>
      </c>
      <c r="F37" s="973">
        <v>1885</v>
      </c>
    </row>
    <row r="38" spans="1:6" ht="12" customHeight="1">
      <c r="A38" s="150"/>
      <c r="B38" s="81" t="s">
        <v>154</v>
      </c>
      <c r="C38" s="6" t="s">
        <v>226</v>
      </c>
      <c r="D38" s="326"/>
      <c r="E38" s="326">
        <v>335</v>
      </c>
      <c r="F38" s="974">
        <v>335</v>
      </c>
    </row>
    <row r="39" spans="1:6" ht="12" customHeight="1">
      <c r="A39" s="150"/>
      <c r="B39" s="81" t="s">
        <v>155</v>
      </c>
      <c r="C39" s="6" t="s">
        <v>179</v>
      </c>
      <c r="D39" s="326"/>
      <c r="E39" s="326">
        <v>280</v>
      </c>
      <c r="F39" s="974">
        <v>280</v>
      </c>
    </row>
    <row r="40" spans="1:6" ht="12" customHeight="1">
      <c r="A40" s="150"/>
      <c r="B40" s="81" t="s">
        <v>156</v>
      </c>
      <c r="C40" s="6" t="s">
        <v>359</v>
      </c>
      <c r="D40" s="326"/>
      <c r="E40" s="326">
        <v>28</v>
      </c>
      <c r="F40" s="974">
        <v>28</v>
      </c>
    </row>
    <row r="41" spans="1:6" ht="12" customHeight="1">
      <c r="A41" s="150"/>
      <c r="B41" s="81" t="s">
        <v>181</v>
      </c>
      <c r="C41" s="6" t="s">
        <v>227</v>
      </c>
      <c r="D41" s="326"/>
      <c r="E41" s="326"/>
      <c r="F41" s="993"/>
    </row>
    <row r="42" spans="1:6" ht="12" customHeight="1" thickBot="1">
      <c r="A42" s="150"/>
      <c r="B42" s="81" t="s">
        <v>157</v>
      </c>
      <c r="C42" s="6" t="s">
        <v>228</v>
      </c>
      <c r="D42" s="326"/>
      <c r="E42" s="326"/>
      <c r="F42" s="993"/>
    </row>
    <row r="43" spans="1:6" ht="12" customHeight="1" thickBot="1">
      <c r="A43" s="111" t="s">
        <v>62</v>
      </c>
      <c r="B43" s="14"/>
      <c r="C43" s="78" t="s">
        <v>45</v>
      </c>
      <c r="D43" s="329"/>
      <c r="E43" s="329"/>
      <c r="F43" s="994"/>
    </row>
    <row r="44" spans="1:6" s="50" customFormat="1" ht="12" customHeight="1">
      <c r="A44" s="149"/>
      <c r="B44" s="83" t="s">
        <v>159</v>
      </c>
      <c r="C44" s="7" t="s">
        <v>312</v>
      </c>
      <c r="D44" s="328"/>
      <c r="E44" s="328"/>
      <c r="F44" s="995"/>
    </row>
    <row r="45" spans="1:6" ht="12" customHeight="1">
      <c r="A45" s="150"/>
      <c r="B45" s="81" t="s">
        <v>160</v>
      </c>
      <c r="C45" s="6" t="s">
        <v>230</v>
      </c>
      <c r="D45" s="326"/>
      <c r="E45" s="326"/>
      <c r="F45" s="996"/>
    </row>
    <row r="46" spans="1:6" ht="12" customHeight="1">
      <c r="A46" s="150"/>
      <c r="B46" s="81" t="s">
        <v>163</v>
      </c>
      <c r="C46" s="6" t="s">
        <v>106</v>
      </c>
      <c r="D46" s="326"/>
      <c r="E46" s="326"/>
      <c r="F46" s="996"/>
    </row>
    <row r="47" spans="1:6" ht="12" customHeight="1" thickBot="1">
      <c r="A47" s="150"/>
      <c r="B47" s="81" t="s">
        <v>174</v>
      </c>
      <c r="C47" s="6" t="s">
        <v>42</v>
      </c>
      <c r="D47" s="326"/>
      <c r="E47" s="326"/>
      <c r="F47" s="993"/>
    </row>
    <row r="48" spans="1:6" ht="12" customHeight="1" thickBot="1">
      <c r="A48" s="111" t="s">
        <v>63</v>
      </c>
      <c r="B48" s="14"/>
      <c r="C48" s="14" t="s">
        <v>43</v>
      </c>
      <c r="D48" s="335"/>
      <c r="E48" s="335"/>
      <c r="F48" s="997"/>
    </row>
    <row r="49" spans="1:6" s="49" customFormat="1" ht="12" customHeight="1" thickBot="1">
      <c r="A49" s="139" t="s">
        <v>64</v>
      </c>
      <c r="B49" s="244"/>
      <c r="C49" s="245" t="s">
        <v>46</v>
      </c>
      <c r="D49" s="332"/>
      <c r="E49" s="332"/>
      <c r="F49" s="998"/>
    </row>
    <row r="50" spans="1:6" ht="15" customHeight="1" thickBot="1">
      <c r="A50" s="111" t="s">
        <v>65</v>
      </c>
      <c r="B50" s="136"/>
      <c r="C50" s="152" t="s">
        <v>44</v>
      </c>
      <c r="D50" s="336"/>
      <c r="E50" s="336">
        <v>2528</v>
      </c>
      <c r="F50" s="978">
        <v>2528</v>
      </c>
    </row>
    <row r="51" spans="1:6" ht="13.5" thickBot="1">
      <c r="A51" s="352"/>
      <c r="B51" s="353"/>
      <c r="C51" s="353"/>
      <c r="D51" s="353"/>
      <c r="E51" s="353"/>
      <c r="F51" s="999"/>
    </row>
    <row r="52" spans="1:6" ht="15" customHeight="1" thickBot="1">
      <c r="A52" s="155" t="s">
        <v>251</v>
      </c>
      <c r="B52" s="156"/>
      <c r="C52" s="157"/>
      <c r="D52" s="342"/>
      <c r="E52" s="337">
        <v>1</v>
      </c>
      <c r="F52" s="1000">
        <v>1</v>
      </c>
    </row>
    <row r="53" spans="1:6" ht="14.25" customHeight="1" thickBot="1">
      <c r="A53" s="155" t="s">
        <v>252</v>
      </c>
      <c r="B53" s="156"/>
      <c r="C53" s="157"/>
      <c r="D53" s="342"/>
      <c r="E53" s="337">
        <v>0</v>
      </c>
      <c r="F53" s="1000">
        <v>0</v>
      </c>
    </row>
  </sheetData>
  <mergeCells count="2">
    <mergeCell ref="A2:B2"/>
    <mergeCell ref="A5:B5"/>
  </mergeCells>
  <pageMargins left="0.11811023622047245" right="0.19685039370078741" top="0.74803149606299213" bottom="0.74803149606299213" header="0.31496062992125984" footer="0.31496062992125984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>
  <dimension ref="A1:I51"/>
  <sheetViews>
    <sheetView workbookViewId="0">
      <selection activeCell="C1" sqref="C1"/>
    </sheetView>
  </sheetViews>
  <sheetFormatPr defaultRowHeight="12.75"/>
  <cols>
    <col min="1" max="1" width="7.83203125" style="2" customWidth="1"/>
    <col min="2" max="2" width="8.6640625" style="3" customWidth="1"/>
    <col min="3" max="3" width="57.83203125" style="3" customWidth="1"/>
    <col min="4" max="5" width="12" style="3" customWidth="1"/>
    <col min="6" max="6" width="12.33203125" style="3" customWidth="1"/>
    <col min="7" max="16384" width="9.33203125" style="3"/>
  </cols>
  <sheetData>
    <row r="1" spans="1:6" s="1" customFormat="1" ht="21" customHeight="1" thickBot="1">
      <c r="A1" s="113"/>
      <c r="B1" s="114"/>
      <c r="C1" s="162" t="s">
        <v>641</v>
      </c>
      <c r="D1" s="162"/>
      <c r="E1" s="162"/>
      <c r="F1" s="162"/>
    </row>
    <row r="2" spans="1:6" s="46" customFormat="1" ht="35.25" customHeight="1">
      <c r="A2" s="862" t="s">
        <v>247</v>
      </c>
      <c r="B2" s="863"/>
      <c r="C2" s="158" t="s">
        <v>493</v>
      </c>
      <c r="D2" s="354"/>
      <c r="E2" s="354"/>
      <c r="F2" s="607" t="s">
        <v>449</v>
      </c>
    </row>
    <row r="3" spans="1:6" s="46" customFormat="1" ht="16.5" thickBot="1">
      <c r="A3" s="116" t="s">
        <v>246</v>
      </c>
      <c r="B3" s="117"/>
      <c r="C3" s="159" t="s">
        <v>381</v>
      </c>
      <c r="D3" s="355"/>
      <c r="E3" s="355"/>
      <c r="F3" s="554" t="s">
        <v>382</v>
      </c>
    </row>
    <row r="4" spans="1:6" s="47" customFormat="1" ht="15.95" customHeight="1" thickBot="1">
      <c r="A4" s="118"/>
      <c r="B4" s="118"/>
      <c r="C4" s="118"/>
      <c r="D4" s="118"/>
      <c r="E4" s="118"/>
      <c r="F4" s="118" t="s">
        <v>607</v>
      </c>
    </row>
    <row r="5" spans="1:6" ht="51.75" customHeight="1" thickBot="1">
      <c r="A5" s="858" t="s">
        <v>248</v>
      </c>
      <c r="B5" s="859"/>
      <c r="C5" s="120" t="s">
        <v>99</v>
      </c>
      <c r="D5" s="322" t="s">
        <v>456</v>
      </c>
      <c r="E5" s="592" t="s">
        <v>598</v>
      </c>
      <c r="F5" s="121" t="s">
        <v>490</v>
      </c>
    </row>
    <row r="6" spans="1:6" s="41" customFormat="1" ht="12.95" customHeight="1" thickBot="1">
      <c r="A6" s="106">
        <v>1</v>
      </c>
      <c r="B6" s="107">
        <v>2</v>
      </c>
      <c r="C6" s="107">
        <v>3</v>
      </c>
      <c r="D6" s="323">
        <v>4</v>
      </c>
      <c r="E6" s="323">
        <v>5</v>
      </c>
      <c r="F6" s="468">
        <v>6</v>
      </c>
    </row>
    <row r="7" spans="1:6" s="41" customFormat="1" ht="15.95" customHeight="1" thickBot="1">
      <c r="A7" s="122"/>
      <c r="B7" s="123"/>
      <c r="C7" s="123" t="s">
        <v>101</v>
      </c>
      <c r="D7" s="123"/>
      <c r="E7" s="123"/>
      <c r="F7" s="982"/>
    </row>
    <row r="8" spans="1:6" s="48" customFormat="1" ht="12" customHeight="1" thickBot="1">
      <c r="A8" s="106" t="s">
        <v>61</v>
      </c>
      <c r="B8" s="125"/>
      <c r="C8" s="126" t="s">
        <v>253</v>
      </c>
      <c r="D8" s="324"/>
      <c r="E8" s="324"/>
      <c r="F8" s="983"/>
    </row>
    <row r="9" spans="1:6" s="48" customFormat="1" ht="12" customHeight="1">
      <c r="A9" s="129"/>
      <c r="B9" s="128" t="s">
        <v>153</v>
      </c>
      <c r="C9" s="8" t="s">
        <v>195</v>
      </c>
      <c r="D9" s="325"/>
      <c r="E9" s="325"/>
      <c r="F9" s="984"/>
    </row>
    <row r="10" spans="1:6" s="48" customFormat="1" ht="12" customHeight="1">
      <c r="A10" s="127"/>
      <c r="B10" s="128" t="s">
        <v>154</v>
      </c>
      <c r="C10" s="6" t="s">
        <v>196</v>
      </c>
      <c r="D10" s="326"/>
      <c r="E10" s="326"/>
      <c r="F10" s="985"/>
    </row>
    <row r="11" spans="1:6" s="48" customFormat="1" ht="12" customHeight="1">
      <c r="A11" s="127"/>
      <c r="B11" s="128" t="s">
        <v>155</v>
      </c>
      <c r="C11" s="6" t="s">
        <v>197</v>
      </c>
      <c r="D11" s="326"/>
      <c r="E11" s="326"/>
      <c r="F11" s="985"/>
    </row>
    <row r="12" spans="1:6" s="48" customFormat="1" ht="12" customHeight="1">
      <c r="A12" s="127"/>
      <c r="B12" s="128" t="s">
        <v>156</v>
      </c>
      <c r="C12" s="6" t="s">
        <v>198</v>
      </c>
      <c r="D12" s="326"/>
      <c r="E12" s="326"/>
      <c r="F12" s="985"/>
    </row>
    <row r="13" spans="1:6" s="48" customFormat="1" ht="12" customHeight="1">
      <c r="A13" s="127"/>
      <c r="B13" s="128" t="s">
        <v>181</v>
      </c>
      <c r="C13" s="5" t="s">
        <v>199</v>
      </c>
      <c r="D13" s="6"/>
      <c r="E13" s="326"/>
      <c r="F13" s="985"/>
    </row>
    <row r="14" spans="1:6" s="48" customFormat="1" ht="12" customHeight="1">
      <c r="A14" s="130"/>
      <c r="B14" s="128" t="s">
        <v>157</v>
      </c>
      <c r="C14" s="6" t="s">
        <v>200</v>
      </c>
      <c r="D14" s="6"/>
      <c r="E14" s="326"/>
      <c r="F14" s="985"/>
    </row>
    <row r="15" spans="1:6" s="49" customFormat="1" ht="12" customHeight="1">
      <c r="A15" s="127"/>
      <c r="B15" s="128" t="s">
        <v>158</v>
      </c>
      <c r="C15" s="6" t="s">
        <v>33</v>
      </c>
      <c r="D15" s="326"/>
      <c r="E15" s="326"/>
      <c r="F15" s="985"/>
    </row>
    <row r="16" spans="1:6" s="49" customFormat="1" ht="12" customHeight="1" thickBot="1">
      <c r="A16" s="131"/>
      <c r="B16" s="132" t="s">
        <v>168</v>
      </c>
      <c r="C16" s="5" t="s">
        <v>245</v>
      </c>
      <c r="D16" s="327"/>
      <c r="E16" s="327"/>
      <c r="F16" s="986"/>
    </row>
    <row r="17" spans="1:9" s="48" customFormat="1" ht="12" customHeight="1" thickBot="1">
      <c r="A17" s="106" t="s">
        <v>62</v>
      </c>
      <c r="B17" s="125"/>
      <c r="C17" s="126" t="s">
        <v>34</v>
      </c>
      <c r="D17" s="324"/>
      <c r="E17" s="324"/>
      <c r="F17" s="983"/>
    </row>
    <row r="18" spans="1:9" s="49" customFormat="1" ht="12" customHeight="1">
      <c r="A18" s="127"/>
      <c r="B18" s="128" t="s">
        <v>159</v>
      </c>
      <c r="C18" s="7" t="s">
        <v>30</v>
      </c>
      <c r="D18" s="328"/>
      <c r="E18" s="328"/>
      <c r="F18" s="987"/>
    </row>
    <row r="19" spans="1:9" s="49" customFormat="1" ht="12" customHeight="1">
      <c r="A19" s="127"/>
      <c r="B19" s="128" t="s">
        <v>160</v>
      </c>
      <c r="C19" s="6" t="s">
        <v>31</v>
      </c>
      <c r="D19" s="326"/>
      <c r="E19" s="326"/>
      <c r="F19" s="985"/>
    </row>
    <row r="20" spans="1:9" s="49" customFormat="1" ht="12" customHeight="1">
      <c r="A20" s="127"/>
      <c r="B20" s="128" t="s">
        <v>161</v>
      </c>
      <c r="C20" s="6" t="s">
        <v>32</v>
      </c>
      <c r="D20" s="326"/>
      <c r="E20" s="326"/>
      <c r="F20" s="985"/>
    </row>
    <row r="21" spans="1:9" s="49" customFormat="1" ht="12" customHeight="1" thickBot="1">
      <c r="A21" s="127"/>
      <c r="B21" s="128" t="s">
        <v>162</v>
      </c>
      <c r="C21" s="6" t="s">
        <v>31</v>
      </c>
      <c r="D21" s="326"/>
      <c r="E21" s="326"/>
      <c r="F21" s="985"/>
    </row>
    <row r="22" spans="1:9" s="49" customFormat="1" ht="12" customHeight="1" thickBot="1">
      <c r="A22" s="111" t="s">
        <v>63</v>
      </c>
      <c r="B22" s="78"/>
      <c r="C22" s="78" t="s">
        <v>35</v>
      </c>
      <c r="D22" s="329"/>
      <c r="E22" s="329"/>
      <c r="F22" s="988"/>
    </row>
    <row r="23" spans="1:9" s="48" customFormat="1" ht="12" customHeight="1">
      <c r="A23" s="196"/>
      <c r="B23" s="251" t="s">
        <v>133</v>
      </c>
      <c r="C23" s="79" t="s">
        <v>284</v>
      </c>
      <c r="D23" s="330"/>
      <c r="E23" s="330"/>
      <c r="F23" s="989"/>
    </row>
    <row r="24" spans="1:9" s="48" customFormat="1" ht="12" customHeight="1" thickBot="1">
      <c r="A24" s="249"/>
      <c r="B24" s="250" t="s">
        <v>134</v>
      </c>
      <c r="C24" s="80" t="s">
        <v>287</v>
      </c>
      <c r="D24" s="331"/>
      <c r="E24" s="331"/>
      <c r="F24" s="990"/>
      <c r="I24" s="359"/>
    </row>
    <row r="25" spans="1:9" s="48" customFormat="1" ht="12" customHeight="1" thickBot="1">
      <c r="A25" s="111" t="s">
        <v>64</v>
      </c>
      <c r="B25" s="78"/>
      <c r="C25" s="78" t="s">
        <v>275</v>
      </c>
      <c r="D25" s="329"/>
      <c r="E25" s="329"/>
      <c r="F25" s="988"/>
    </row>
    <row r="26" spans="1:9" s="48" customFormat="1" ht="12" customHeight="1" thickBot="1">
      <c r="A26" s="111" t="s">
        <v>65</v>
      </c>
      <c r="B26" s="125"/>
      <c r="C26" s="78" t="s">
        <v>36</v>
      </c>
      <c r="D26" s="329"/>
      <c r="E26" s="329">
        <v>516</v>
      </c>
      <c r="F26" s="972">
        <v>516</v>
      </c>
    </row>
    <row r="27" spans="1:9" s="49" customFormat="1" ht="12" customHeight="1" thickBot="1">
      <c r="A27" s="106" t="s">
        <v>66</v>
      </c>
      <c r="B27" s="86"/>
      <c r="C27" s="78" t="s">
        <v>41</v>
      </c>
      <c r="D27" s="332"/>
      <c r="E27" s="332">
        <v>516</v>
      </c>
      <c r="F27" s="972">
        <v>516</v>
      </c>
    </row>
    <row r="28" spans="1:9" s="49" customFormat="1" ht="15" customHeight="1" thickBot="1">
      <c r="A28" s="246" t="s">
        <v>67</v>
      </c>
      <c r="B28" s="255"/>
      <c r="C28" s="248" t="s">
        <v>37</v>
      </c>
      <c r="D28" s="333"/>
      <c r="E28" s="333"/>
      <c r="F28" s="964"/>
    </row>
    <row r="29" spans="1:9" s="49" customFormat="1" ht="15" customHeight="1">
      <c r="A29" s="129"/>
      <c r="B29" s="84" t="s">
        <v>147</v>
      </c>
      <c r="C29" s="79" t="s">
        <v>341</v>
      </c>
      <c r="D29" s="330"/>
      <c r="E29" s="330"/>
      <c r="F29" s="1001"/>
    </row>
    <row r="30" spans="1:9" ht="15.75" thickBot="1">
      <c r="A30" s="256"/>
      <c r="B30" s="85" t="s">
        <v>148</v>
      </c>
      <c r="C30" s="247" t="s">
        <v>38</v>
      </c>
      <c r="D30" s="334"/>
      <c r="E30" s="334"/>
      <c r="F30" s="1002"/>
    </row>
    <row r="31" spans="1:9" s="41" customFormat="1" ht="16.5" customHeight="1" thickBot="1">
      <c r="A31" s="246" t="s">
        <v>68</v>
      </c>
      <c r="B31" s="343"/>
      <c r="C31" s="344" t="s">
        <v>39</v>
      </c>
      <c r="D31" s="333"/>
      <c r="E31" s="333"/>
      <c r="F31" s="964"/>
    </row>
    <row r="32" spans="1:9" s="50" customFormat="1" ht="12" customHeight="1" thickBot="1">
      <c r="A32" s="139" t="s">
        <v>69</v>
      </c>
      <c r="B32" s="140"/>
      <c r="C32" s="141" t="s">
        <v>40</v>
      </c>
      <c r="D32" s="345"/>
      <c r="E32" s="600">
        <v>516</v>
      </c>
      <c r="F32" s="968">
        <v>516</v>
      </c>
    </row>
    <row r="33" spans="1:6" ht="12" customHeight="1" thickBot="1">
      <c r="A33" s="144"/>
      <c r="B33" s="145"/>
      <c r="C33" s="145"/>
      <c r="D33" s="145"/>
      <c r="E33" s="145"/>
      <c r="F33" s="145"/>
    </row>
    <row r="34" spans="1:6" ht="12" customHeight="1" thickBot="1">
      <c r="A34" s="146"/>
      <c r="B34" s="147"/>
      <c r="C34" s="148" t="s">
        <v>105</v>
      </c>
      <c r="D34" s="148"/>
      <c r="E34" s="148"/>
      <c r="F34" s="992"/>
    </row>
    <row r="35" spans="1:6" ht="12" customHeight="1" thickBot="1">
      <c r="A35" s="111" t="s">
        <v>61</v>
      </c>
      <c r="B35" s="14"/>
      <c r="C35" s="78" t="s">
        <v>376</v>
      </c>
      <c r="D35" s="329"/>
      <c r="E35" s="329">
        <v>516</v>
      </c>
      <c r="F35" s="972">
        <v>516</v>
      </c>
    </row>
    <row r="36" spans="1:6" ht="12" customHeight="1">
      <c r="A36" s="149"/>
      <c r="B36" s="83" t="s">
        <v>153</v>
      </c>
      <c r="C36" s="7" t="s">
        <v>92</v>
      </c>
      <c r="D36" s="328"/>
      <c r="E36" s="328"/>
      <c r="F36" s="973"/>
    </row>
    <row r="37" spans="1:6" ht="12" customHeight="1">
      <c r="A37" s="150"/>
      <c r="B37" s="81" t="s">
        <v>154</v>
      </c>
      <c r="C37" s="6" t="s">
        <v>226</v>
      </c>
      <c r="D37" s="326"/>
      <c r="E37" s="326"/>
      <c r="F37" s="974"/>
    </row>
    <row r="38" spans="1:6" ht="12" customHeight="1">
      <c r="A38" s="150"/>
      <c r="B38" s="81" t="s">
        <v>155</v>
      </c>
      <c r="C38" s="6" t="s">
        <v>179</v>
      </c>
      <c r="D38" s="326"/>
      <c r="E38" s="326"/>
      <c r="F38" s="974"/>
    </row>
    <row r="39" spans="1:6" ht="12" customHeight="1">
      <c r="A39" s="150"/>
      <c r="B39" s="81" t="s">
        <v>156</v>
      </c>
      <c r="C39" s="6" t="s">
        <v>359</v>
      </c>
      <c r="D39" s="326"/>
      <c r="E39" s="326"/>
      <c r="F39" s="974"/>
    </row>
    <row r="40" spans="1:6" s="50" customFormat="1" ht="12" customHeight="1">
      <c r="A40" s="150"/>
      <c r="B40" s="81" t="s">
        <v>167</v>
      </c>
      <c r="C40" s="6" t="s">
        <v>227</v>
      </c>
      <c r="D40" s="326"/>
      <c r="E40" s="326">
        <v>516</v>
      </c>
      <c r="F40" s="974">
        <v>516</v>
      </c>
    </row>
    <row r="41" spans="1:6" ht="12" customHeight="1" thickBot="1">
      <c r="A41" s="150"/>
      <c r="B41" s="81" t="s">
        <v>157</v>
      </c>
      <c r="C41" s="6" t="s">
        <v>228</v>
      </c>
      <c r="D41" s="326"/>
      <c r="E41" s="326"/>
      <c r="F41" s="974"/>
    </row>
    <row r="42" spans="1:6" ht="12" customHeight="1" thickBot="1">
      <c r="A42" s="111" t="s">
        <v>62</v>
      </c>
      <c r="B42" s="14"/>
      <c r="C42" s="78" t="s">
        <v>45</v>
      </c>
      <c r="D42" s="329"/>
      <c r="E42" s="329"/>
      <c r="F42" s="1004"/>
    </row>
    <row r="43" spans="1:6" ht="12" customHeight="1">
      <c r="A43" s="149"/>
      <c r="B43" s="83" t="s">
        <v>159</v>
      </c>
      <c r="C43" s="7" t="s">
        <v>312</v>
      </c>
      <c r="D43" s="328"/>
      <c r="E43" s="328"/>
      <c r="F43" s="1005"/>
    </row>
    <row r="44" spans="1:6" ht="12" customHeight="1">
      <c r="A44" s="150"/>
      <c r="B44" s="81" t="s">
        <v>160</v>
      </c>
      <c r="C44" s="6" t="s">
        <v>230</v>
      </c>
      <c r="D44" s="326"/>
      <c r="E44" s="326"/>
      <c r="F44" s="1006"/>
    </row>
    <row r="45" spans="1:6" ht="15" customHeight="1">
      <c r="A45" s="150"/>
      <c r="B45" s="81" t="s">
        <v>163</v>
      </c>
      <c r="C45" s="6" t="s">
        <v>106</v>
      </c>
      <c r="D45" s="326"/>
      <c r="E45" s="326"/>
      <c r="F45" s="1006"/>
    </row>
    <row r="46" spans="1:6" ht="23.25" thickBot="1">
      <c r="A46" s="150"/>
      <c r="B46" s="81" t="s">
        <v>174</v>
      </c>
      <c r="C46" s="6" t="s">
        <v>42</v>
      </c>
      <c r="D46" s="326"/>
      <c r="E46" s="326"/>
      <c r="F46" s="1006"/>
    </row>
    <row r="47" spans="1:6" ht="15" customHeight="1" thickBot="1">
      <c r="A47" s="111" t="s">
        <v>63</v>
      </c>
      <c r="B47" s="14"/>
      <c r="C47" s="14" t="s">
        <v>43</v>
      </c>
      <c r="D47" s="335"/>
      <c r="E47" s="335">
        <v>516</v>
      </c>
      <c r="F47" s="1007">
        <v>516</v>
      </c>
    </row>
    <row r="48" spans="1:6" ht="14.25" customHeight="1" thickBot="1">
      <c r="A48" s="139" t="s">
        <v>64</v>
      </c>
      <c r="B48" s="244"/>
      <c r="C48" s="245" t="s">
        <v>46</v>
      </c>
      <c r="D48" s="332"/>
      <c r="E48" s="332"/>
      <c r="F48" s="1004"/>
    </row>
    <row r="49" spans="1:6" ht="13.5" thickBot="1">
      <c r="A49" s="111" t="s">
        <v>65</v>
      </c>
      <c r="B49" s="136"/>
      <c r="C49" s="152" t="s">
        <v>44</v>
      </c>
      <c r="D49" s="336"/>
      <c r="E49" s="336"/>
      <c r="F49" s="978"/>
    </row>
    <row r="50" spans="1:6" ht="13.5" thickBot="1">
      <c r="A50" s="155" t="s">
        <v>251</v>
      </c>
      <c r="B50" s="156"/>
      <c r="C50" s="157"/>
      <c r="D50" s="342"/>
      <c r="E50" s="1003"/>
      <c r="F50" s="1000"/>
    </row>
    <row r="51" spans="1:6" ht="13.5" thickBot="1">
      <c r="A51" s="155" t="s">
        <v>252</v>
      </c>
      <c r="B51" s="156"/>
      <c r="C51" s="157"/>
      <c r="D51" s="342"/>
      <c r="E51" s="1003"/>
      <c r="F51" s="1000"/>
    </row>
  </sheetData>
  <mergeCells count="2">
    <mergeCell ref="A2:B2"/>
    <mergeCell ref="A5:B5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4"/>
  <dimension ref="A1:K105"/>
  <sheetViews>
    <sheetView zoomScale="115" zoomScaleNormal="100" workbookViewId="0">
      <selection activeCell="H7" sqref="H7"/>
    </sheetView>
  </sheetViews>
  <sheetFormatPr defaultRowHeight="12.75"/>
  <cols>
    <col min="1" max="1" width="6.5" style="270" customWidth="1"/>
    <col min="2" max="2" width="7.5" style="271" customWidth="1"/>
    <col min="3" max="3" width="62.33203125" style="271" customWidth="1"/>
    <col min="4" max="5" width="11.33203125" style="272" customWidth="1"/>
    <col min="6" max="6" width="11.1640625" style="272" customWidth="1"/>
    <col min="7" max="16384" width="9.33203125" style="3"/>
  </cols>
  <sheetData>
    <row r="1" spans="1:9" s="1" customFormat="1" ht="16.5" customHeight="1" thickBot="1">
      <c r="A1" s="113"/>
      <c r="B1" s="114"/>
      <c r="C1" s="115"/>
      <c r="D1" s="160"/>
      <c r="E1" s="160"/>
      <c r="F1" s="160" t="s">
        <v>613</v>
      </c>
    </row>
    <row r="2" spans="1:9" s="46" customFormat="1" ht="25.5" customHeight="1">
      <c r="A2" s="856" t="s">
        <v>270</v>
      </c>
      <c r="B2" s="857"/>
      <c r="C2" s="205" t="s">
        <v>398</v>
      </c>
      <c r="D2" s="219"/>
      <c r="E2" s="219"/>
      <c r="F2" s="941" t="s">
        <v>97</v>
      </c>
    </row>
    <row r="3" spans="1:9" s="46" customFormat="1" ht="16.5" thickBot="1">
      <c r="A3" s="300" t="s">
        <v>246</v>
      </c>
      <c r="B3" s="302"/>
      <c r="C3" s="206" t="s">
        <v>399</v>
      </c>
      <c r="D3" s="220"/>
      <c r="E3" s="220"/>
      <c r="F3" s="829"/>
    </row>
    <row r="4" spans="1:9" s="47" customFormat="1" ht="15.95" customHeight="1" thickBot="1">
      <c r="A4" s="118"/>
      <c r="B4" s="118"/>
      <c r="C4" s="118"/>
      <c r="D4" s="119"/>
      <c r="E4" s="119"/>
      <c r="F4" s="119" t="s">
        <v>607</v>
      </c>
    </row>
    <row r="5" spans="1:9" ht="21.75" thickBot="1">
      <c r="A5" s="858" t="s">
        <v>248</v>
      </c>
      <c r="B5" s="859"/>
      <c r="C5" s="120" t="s">
        <v>99</v>
      </c>
      <c r="D5" s="304" t="s">
        <v>100</v>
      </c>
      <c r="E5" s="303" t="s">
        <v>491</v>
      </c>
      <c r="F5" s="304" t="s">
        <v>492</v>
      </c>
    </row>
    <row r="6" spans="1:9" s="41" customFormat="1" ht="12.95" customHeight="1" thickBot="1">
      <c r="A6" s="106">
        <v>1</v>
      </c>
      <c r="B6" s="107">
        <v>2</v>
      </c>
      <c r="C6" s="107">
        <v>3</v>
      </c>
      <c r="D6" s="108">
        <v>4</v>
      </c>
      <c r="E6" s="108">
        <v>5</v>
      </c>
      <c r="F6" s="108">
        <v>6</v>
      </c>
    </row>
    <row r="7" spans="1:9" s="41" customFormat="1" ht="15.95" customHeight="1" thickBot="1">
      <c r="A7" s="283"/>
      <c r="B7" s="284"/>
      <c r="C7" s="284" t="s">
        <v>101</v>
      </c>
      <c r="D7" s="282"/>
      <c r="E7" s="282"/>
      <c r="F7" s="282"/>
    </row>
    <row r="8" spans="1:9" s="41" customFormat="1" ht="12" customHeight="1" thickBot="1">
      <c r="A8" s="106" t="s">
        <v>61</v>
      </c>
      <c r="B8" s="125"/>
      <c r="C8" s="186" t="s">
        <v>249</v>
      </c>
      <c r="D8" s="285">
        <f>+D9+D14</f>
        <v>38647</v>
      </c>
      <c r="E8" s="229">
        <v>38647</v>
      </c>
      <c r="F8" s="285">
        <v>38647</v>
      </c>
    </row>
    <row r="9" spans="1:9" s="48" customFormat="1" ht="12" customHeight="1" thickBot="1">
      <c r="A9" s="106" t="s">
        <v>62</v>
      </c>
      <c r="B9" s="125"/>
      <c r="C9" s="207" t="s">
        <v>3</v>
      </c>
      <c r="D9" s="192">
        <f>SUM(D10:D13)</f>
        <v>34300</v>
      </c>
      <c r="E9" s="192">
        <v>34300</v>
      </c>
      <c r="F9" s="285">
        <v>34300</v>
      </c>
    </row>
    <row r="10" spans="1:9" s="49" customFormat="1" ht="12" customHeight="1">
      <c r="A10" s="127"/>
      <c r="B10" s="128" t="s">
        <v>159</v>
      </c>
      <c r="C10" s="208" t="s">
        <v>103</v>
      </c>
      <c r="D10" s="190">
        <v>33800</v>
      </c>
      <c r="E10" s="190">
        <v>33800</v>
      </c>
      <c r="F10" s="471">
        <v>33800</v>
      </c>
    </row>
    <row r="11" spans="1:9" s="49" customFormat="1" ht="12" customHeight="1">
      <c r="A11" s="127"/>
      <c r="B11" s="128" t="s">
        <v>160</v>
      </c>
      <c r="C11" s="209" t="s">
        <v>132</v>
      </c>
      <c r="D11" s="190"/>
      <c r="E11" s="190"/>
      <c r="F11" s="471"/>
    </row>
    <row r="12" spans="1:9" s="49" customFormat="1" ht="12" customHeight="1">
      <c r="A12" s="127"/>
      <c r="B12" s="128" t="s">
        <v>161</v>
      </c>
      <c r="C12" s="209" t="s">
        <v>188</v>
      </c>
      <c r="D12" s="190">
        <v>500</v>
      </c>
      <c r="E12" s="190">
        <v>500</v>
      </c>
      <c r="F12" s="471">
        <v>500</v>
      </c>
    </row>
    <row r="13" spans="1:9" s="49" customFormat="1" ht="12" customHeight="1" thickBot="1">
      <c r="A13" s="127"/>
      <c r="B13" s="128" t="s">
        <v>162</v>
      </c>
      <c r="C13" s="210" t="s">
        <v>189</v>
      </c>
      <c r="D13" s="190"/>
      <c r="E13" s="190"/>
      <c r="F13" s="471"/>
    </row>
    <row r="14" spans="1:9" s="48" customFormat="1" ht="12" customHeight="1" thickBot="1">
      <c r="A14" s="106" t="s">
        <v>63</v>
      </c>
      <c r="B14" s="125"/>
      <c r="C14" s="207" t="s">
        <v>190</v>
      </c>
      <c r="D14" s="192">
        <f>SUM(D15:D22)</f>
        <v>4347</v>
      </c>
      <c r="E14" s="192">
        <v>4347</v>
      </c>
      <c r="F14" s="285">
        <v>4347</v>
      </c>
    </row>
    <row r="15" spans="1:9" s="48" customFormat="1" ht="12" customHeight="1">
      <c r="A15" s="129"/>
      <c r="B15" s="128" t="s">
        <v>133</v>
      </c>
      <c r="C15" s="208" t="s">
        <v>195</v>
      </c>
      <c r="D15" s="223"/>
      <c r="E15" s="223"/>
      <c r="F15" s="470"/>
    </row>
    <row r="16" spans="1:9" s="48" customFormat="1" ht="12" customHeight="1">
      <c r="A16" s="127"/>
      <c r="B16" s="128" t="s">
        <v>134</v>
      </c>
      <c r="C16" s="209" t="s">
        <v>196</v>
      </c>
      <c r="D16" s="190">
        <v>361</v>
      </c>
      <c r="E16" s="190">
        <v>361</v>
      </c>
      <c r="F16" s="471">
        <v>361</v>
      </c>
      <c r="I16" s="48" t="s">
        <v>458</v>
      </c>
    </row>
    <row r="17" spans="1:6" s="48" customFormat="1" ht="12" customHeight="1">
      <c r="A17" s="127"/>
      <c r="B17" s="128" t="s">
        <v>135</v>
      </c>
      <c r="C17" s="209" t="s">
        <v>197</v>
      </c>
      <c r="D17" s="190">
        <v>2450</v>
      </c>
      <c r="E17" s="190">
        <v>2450</v>
      </c>
      <c r="F17" s="471">
        <v>2450</v>
      </c>
    </row>
    <row r="18" spans="1:6" s="48" customFormat="1" ht="12" customHeight="1">
      <c r="A18" s="127"/>
      <c r="B18" s="128" t="s">
        <v>136</v>
      </c>
      <c r="C18" s="209" t="s">
        <v>198</v>
      </c>
      <c r="D18" s="190"/>
      <c r="E18" s="190"/>
      <c r="F18" s="471"/>
    </row>
    <row r="19" spans="1:6" s="48" customFormat="1" ht="12" customHeight="1">
      <c r="A19" s="127"/>
      <c r="B19" s="128" t="s">
        <v>191</v>
      </c>
      <c r="C19" s="209" t="s">
        <v>199</v>
      </c>
      <c r="D19" s="190"/>
      <c r="E19" s="190"/>
      <c r="F19" s="471"/>
    </row>
    <row r="20" spans="1:6" s="48" customFormat="1" ht="12" customHeight="1">
      <c r="A20" s="130"/>
      <c r="B20" s="128" t="s">
        <v>192</v>
      </c>
      <c r="C20" s="209" t="s">
        <v>276</v>
      </c>
      <c r="D20" s="224">
        <f>1198-1126</f>
        <v>72</v>
      </c>
      <c r="E20" s="224">
        <v>72</v>
      </c>
      <c r="F20" s="472">
        <v>72</v>
      </c>
    </row>
    <row r="21" spans="1:6" s="49" customFormat="1" ht="12" customHeight="1">
      <c r="A21" s="127"/>
      <c r="B21" s="128" t="s">
        <v>193</v>
      </c>
      <c r="C21" s="209" t="s">
        <v>201</v>
      </c>
      <c r="D21" s="190">
        <v>400</v>
      </c>
      <c r="E21" s="190">
        <v>400</v>
      </c>
      <c r="F21" s="471">
        <v>400</v>
      </c>
    </row>
    <row r="22" spans="1:6" s="49" customFormat="1" ht="12" customHeight="1" thickBot="1">
      <c r="A22" s="131"/>
      <c r="B22" s="132" t="s">
        <v>194</v>
      </c>
      <c r="C22" s="210" t="s">
        <v>202</v>
      </c>
      <c r="D22" s="191">
        <v>1064</v>
      </c>
      <c r="E22" s="191">
        <v>1064</v>
      </c>
      <c r="F22" s="473">
        <v>1064</v>
      </c>
    </row>
    <row r="23" spans="1:6" s="49" customFormat="1" ht="12" customHeight="1" thickBot="1">
      <c r="A23" s="106" t="s">
        <v>64</v>
      </c>
      <c r="B23" s="133"/>
      <c r="C23" s="207" t="s">
        <v>277</v>
      </c>
      <c r="D23" s="193">
        <v>6000</v>
      </c>
      <c r="E23" s="193">
        <v>6000</v>
      </c>
      <c r="F23" s="458">
        <v>6000</v>
      </c>
    </row>
    <row r="24" spans="1:6" s="48" customFormat="1" ht="12" customHeight="1" thickBot="1">
      <c r="A24" s="106" t="s">
        <v>65</v>
      </c>
      <c r="B24" s="125"/>
      <c r="C24" s="207" t="s">
        <v>4</v>
      </c>
      <c r="D24" s="192">
        <f>D25</f>
        <v>101775</v>
      </c>
      <c r="E24" s="192">
        <v>105141</v>
      </c>
      <c r="F24" s="285">
        <v>117096</v>
      </c>
    </row>
    <row r="25" spans="1:6" s="49" customFormat="1" ht="12" customHeight="1">
      <c r="A25" s="127"/>
      <c r="B25" s="128" t="s">
        <v>137</v>
      </c>
      <c r="C25" s="208" t="s">
        <v>5</v>
      </c>
      <c r="D25" s="44">
        <v>101775</v>
      </c>
      <c r="E25" s="44">
        <v>102322</v>
      </c>
      <c r="F25" s="455">
        <v>97278</v>
      </c>
    </row>
    <row r="26" spans="1:6" s="49" customFormat="1" ht="12" customHeight="1">
      <c r="A26" s="127"/>
      <c r="B26" s="128" t="s">
        <v>138</v>
      </c>
      <c r="C26" s="209" t="s">
        <v>212</v>
      </c>
      <c r="D26" s="44"/>
      <c r="E26" s="44"/>
      <c r="F26" s="455"/>
    </row>
    <row r="27" spans="1:6" s="49" customFormat="1" ht="12" customHeight="1">
      <c r="A27" s="127"/>
      <c r="B27" s="128" t="s">
        <v>139</v>
      </c>
      <c r="C27" s="209" t="s">
        <v>142</v>
      </c>
      <c r="D27" s="44"/>
      <c r="E27" s="44"/>
      <c r="F27" s="455">
        <v>4858</v>
      </c>
    </row>
    <row r="28" spans="1:6" s="49" customFormat="1" ht="12" customHeight="1">
      <c r="A28" s="127"/>
      <c r="B28" s="128" t="s">
        <v>205</v>
      </c>
      <c r="C28" s="209" t="s">
        <v>213</v>
      </c>
      <c r="D28" s="44"/>
      <c r="E28" s="44"/>
      <c r="F28" s="455"/>
    </row>
    <row r="29" spans="1:6" s="49" customFormat="1" ht="12" customHeight="1">
      <c r="A29" s="127"/>
      <c r="B29" s="128" t="s">
        <v>206</v>
      </c>
      <c r="C29" s="209" t="s">
        <v>214</v>
      </c>
      <c r="D29" s="44"/>
      <c r="E29" s="44"/>
      <c r="F29" s="455"/>
    </row>
    <row r="30" spans="1:6" s="49" customFormat="1" ht="12" customHeight="1">
      <c r="A30" s="127"/>
      <c r="B30" s="128" t="s">
        <v>207</v>
      </c>
      <c r="C30" s="209" t="s">
        <v>468</v>
      </c>
      <c r="D30" s="44"/>
      <c r="E30" s="44"/>
      <c r="F30" s="455">
        <v>5776</v>
      </c>
    </row>
    <row r="31" spans="1:6" s="49" customFormat="1" ht="12" customHeight="1">
      <c r="A31" s="127"/>
      <c r="B31" s="128" t="s">
        <v>208</v>
      </c>
      <c r="C31" s="209" t="s">
        <v>278</v>
      </c>
      <c r="D31" s="44"/>
      <c r="E31" s="44"/>
      <c r="F31" s="455"/>
    </row>
    <row r="32" spans="1:6" s="49" customFormat="1" ht="12" customHeight="1" thickBot="1">
      <c r="A32" s="131"/>
      <c r="B32" s="132" t="s">
        <v>209</v>
      </c>
      <c r="C32" s="211" t="s">
        <v>455</v>
      </c>
      <c r="D32" s="225"/>
      <c r="E32" s="225">
        <v>2819</v>
      </c>
      <c r="F32" s="481">
        <v>9184</v>
      </c>
    </row>
    <row r="33" spans="1:6" s="49" customFormat="1" ht="12" customHeight="1" thickBot="1">
      <c r="A33" s="111" t="s">
        <v>66</v>
      </c>
      <c r="B33" s="78"/>
      <c r="C33" s="186" t="s">
        <v>352</v>
      </c>
      <c r="D33" s="192">
        <f>+D34+D40</f>
        <v>13800</v>
      </c>
      <c r="E33" s="192">
        <v>27321</v>
      </c>
      <c r="F33" s="285">
        <v>72616</v>
      </c>
    </row>
    <row r="34" spans="1:6" s="49" customFormat="1" ht="12" customHeight="1">
      <c r="A34" s="522"/>
      <c r="B34" s="11" t="s">
        <v>140</v>
      </c>
      <c r="C34" s="551" t="s">
        <v>343</v>
      </c>
      <c r="D34" s="531">
        <f>SUM(D35:D39)</f>
        <v>4734</v>
      </c>
      <c r="E34" s="531">
        <v>18255</v>
      </c>
      <c r="F34" s="531">
        <v>22753</v>
      </c>
    </row>
    <row r="35" spans="1:6" s="49" customFormat="1" ht="12" customHeight="1">
      <c r="A35" s="548"/>
      <c r="B35" s="9" t="s">
        <v>143</v>
      </c>
      <c r="C35" s="209" t="s">
        <v>279</v>
      </c>
      <c r="D35" s="471">
        <v>3675</v>
      </c>
      <c r="E35" s="471">
        <v>3675</v>
      </c>
      <c r="F35" s="471">
        <v>4263</v>
      </c>
    </row>
    <row r="36" spans="1:6" s="49" customFormat="1" ht="12" customHeight="1">
      <c r="A36" s="548"/>
      <c r="B36" s="9" t="s">
        <v>144</v>
      </c>
      <c r="C36" s="209" t="s">
        <v>280</v>
      </c>
      <c r="D36" s="471">
        <v>610</v>
      </c>
      <c r="E36" s="471">
        <v>13057</v>
      </c>
      <c r="F36" s="471">
        <v>13058</v>
      </c>
    </row>
    <row r="37" spans="1:6" s="49" customFormat="1" ht="12" customHeight="1">
      <c r="A37" s="548"/>
      <c r="B37" s="9" t="s">
        <v>145</v>
      </c>
      <c r="C37" s="209" t="s">
        <v>281</v>
      </c>
      <c r="D37" s="471"/>
      <c r="E37" s="471"/>
      <c r="F37" s="471">
        <v>290</v>
      </c>
    </row>
    <row r="38" spans="1:6" s="49" customFormat="1" ht="12" customHeight="1">
      <c r="A38" s="548"/>
      <c r="B38" s="9" t="s">
        <v>146</v>
      </c>
      <c r="C38" s="209" t="s">
        <v>282</v>
      </c>
      <c r="D38" s="471"/>
      <c r="E38" s="471"/>
      <c r="F38" s="471"/>
    </row>
    <row r="39" spans="1:6" s="49" customFormat="1" ht="12" customHeight="1">
      <c r="A39" s="548"/>
      <c r="B39" s="9" t="s">
        <v>217</v>
      </c>
      <c r="C39" s="209" t="s">
        <v>344</v>
      </c>
      <c r="D39" s="471">
        <v>449</v>
      </c>
      <c r="E39" s="471">
        <v>1523</v>
      </c>
      <c r="F39" s="471">
        <v>5142</v>
      </c>
    </row>
    <row r="40" spans="1:6" s="49" customFormat="1" ht="12" customHeight="1">
      <c r="A40" s="548"/>
      <c r="B40" s="9" t="s">
        <v>141</v>
      </c>
      <c r="C40" s="212" t="s">
        <v>345</v>
      </c>
      <c r="D40" s="532">
        <f>SUM(D41:D45)</f>
        <v>9066</v>
      </c>
      <c r="E40" s="532">
        <v>9066</v>
      </c>
      <c r="F40" s="532">
        <v>49863</v>
      </c>
    </row>
    <row r="41" spans="1:6" s="49" customFormat="1" ht="12" customHeight="1">
      <c r="A41" s="548"/>
      <c r="B41" s="9" t="s">
        <v>149</v>
      </c>
      <c r="C41" s="209" t="s">
        <v>279</v>
      </c>
      <c r="D41" s="471"/>
      <c r="E41" s="471"/>
      <c r="F41" s="471"/>
    </row>
    <row r="42" spans="1:6" s="49" customFormat="1" ht="12" customHeight="1">
      <c r="A42" s="548"/>
      <c r="B42" s="9" t="s">
        <v>150</v>
      </c>
      <c r="C42" s="209" t="s">
        <v>280</v>
      </c>
      <c r="D42" s="471"/>
      <c r="E42" s="471"/>
      <c r="F42" s="471"/>
    </row>
    <row r="43" spans="1:6" s="49" customFormat="1" ht="12" customHeight="1">
      <c r="A43" s="548"/>
      <c r="B43" s="9" t="s">
        <v>151</v>
      </c>
      <c r="C43" s="209" t="s">
        <v>281</v>
      </c>
      <c r="D43" s="471"/>
      <c r="E43" s="471"/>
      <c r="F43" s="471"/>
    </row>
    <row r="44" spans="1:6" s="49" customFormat="1" ht="12" customHeight="1">
      <c r="A44" s="548"/>
      <c r="B44" s="9" t="s">
        <v>152</v>
      </c>
      <c r="C44" s="209" t="s">
        <v>282</v>
      </c>
      <c r="D44" s="471">
        <v>9066</v>
      </c>
      <c r="E44" s="471">
        <v>9066</v>
      </c>
      <c r="F44" s="471">
        <v>31972</v>
      </c>
    </row>
    <row r="45" spans="1:6" s="49" customFormat="1" ht="12" customHeight="1" thickBot="1">
      <c r="A45" s="549"/>
      <c r="B45" s="10" t="s">
        <v>218</v>
      </c>
      <c r="C45" s="211" t="s">
        <v>346</v>
      </c>
      <c r="D45" s="473"/>
      <c r="E45" s="473"/>
      <c r="F45" s="473"/>
    </row>
    <row r="46" spans="1:6" s="49" customFormat="1" ht="12" customHeight="1" thickBot="1">
      <c r="A46" s="550"/>
      <c r="B46" s="12" t="s">
        <v>469</v>
      </c>
      <c r="C46" s="210" t="s">
        <v>278</v>
      </c>
      <c r="D46" s="533"/>
      <c r="E46" s="533">
        <v>20740</v>
      </c>
      <c r="F46" s="473">
        <v>17891</v>
      </c>
    </row>
    <row r="47" spans="1:6" s="48" customFormat="1" ht="12" customHeight="1" thickBot="1">
      <c r="A47" s="111" t="s">
        <v>67</v>
      </c>
      <c r="B47" s="546"/>
      <c r="C47" s="207" t="s">
        <v>283</v>
      </c>
      <c r="D47" s="547">
        <f>+D48+D49</f>
        <v>20740</v>
      </c>
      <c r="E47" s="574">
        <v>20000</v>
      </c>
      <c r="F47" s="285">
        <v>20740</v>
      </c>
    </row>
    <row r="48" spans="1:6" s="49" customFormat="1" ht="12" customHeight="1">
      <c r="A48" s="127"/>
      <c r="B48" s="81" t="s">
        <v>147</v>
      </c>
      <c r="C48" s="208" t="s">
        <v>180</v>
      </c>
      <c r="D48" s="190">
        <v>20000</v>
      </c>
      <c r="E48" s="190">
        <v>740</v>
      </c>
      <c r="F48" s="471">
        <v>20000</v>
      </c>
    </row>
    <row r="49" spans="1:6" s="49" customFormat="1" ht="12" customHeight="1" thickBot="1">
      <c r="A49" s="127"/>
      <c r="B49" s="81" t="s">
        <v>148</v>
      </c>
      <c r="C49" s="210" t="s">
        <v>7</v>
      </c>
      <c r="D49" s="190">
        <v>740</v>
      </c>
      <c r="E49" s="190">
        <v>6458</v>
      </c>
      <c r="F49" s="471">
        <v>740</v>
      </c>
    </row>
    <row r="50" spans="1:6" s="49" customFormat="1" ht="12" customHeight="1" thickBot="1">
      <c r="A50" s="106" t="s">
        <v>68</v>
      </c>
      <c r="B50" s="125"/>
      <c r="C50" s="207" t="s">
        <v>6</v>
      </c>
      <c r="D50" s="192">
        <f>+D51+D52+D54+D53</f>
        <v>5296</v>
      </c>
      <c r="E50" s="192"/>
      <c r="F50" s="285">
        <v>5937</v>
      </c>
    </row>
    <row r="51" spans="1:6" s="49" customFormat="1" ht="12" customHeight="1">
      <c r="A51" s="135"/>
      <c r="B51" s="81" t="s">
        <v>222</v>
      </c>
      <c r="C51" s="208" t="s">
        <v>220</v>
      </c>
      <c r="D51" s="189"/>
      <c r="E51" s="189">
        <v>5144</v>
      </c>
      <c r="F51" s="942"/>
    </row>
    <row r="52" spans="1:6" s="49" customFormat="1" ht="12" customHeight="1">
      <c r="A52" s="135"/>
      <c r="B52" s="81" t="s">
        <v>223</v>
      </c>
      <c r="C52" s="209" t="s">
        <v>221</v>
      </c>
      <c r="D52" s="189">
        <v>5144</v>
      </c>
      <c r="E52" s="189">
        <v>1314</v>
      </c>
      <c r="F52" s="942">
        <v>4623</v>
      </c>
    </row>
    <row r="53" spans="1:6" s="49" customFormat="1" ht="12" customHeight="1">
      <c r="A53" s="135"/>
      <c r="B53" s="81" t="s">
        <v>332</v>
      </c>
      <c r="C53" s="211" t="s">
        <v>357</v>
      </c>
      <c r="D53" s="189">
        <v>152</v>
      </c>
      <c r="E53" s="189"/>
      <c r="F53" s="942">
        <v>1314</v>
      </c>
    </row>
    <row r="54" spans="1:6" s="49" customFormat="1" ht="12" customHeight="1" thickBot="1">
      <c r="A54" s="127"/>
      <c r="B54" s="81" t="s">
        <v>356</v>
      </c>
      <c r="C54" s="211" t="s">
        <v>285</v>
      </c>
      <c r="D54" s="190"/>
      <c r="E54" s="190"/>
      <c r="F54" s="471"/>
    </row>
    <row r="55" spans="1:6" s="49" customFormat="1" ht="12" customHeight="1" thickBot="1">
      <c r="A55" s="111" t="s">
        <v>69</v>
      </c>
      <c r="B55" s="136"/>
      <c r="C55" s="186" t="s">
        <v>286</v>
      </c>
      <c r="D55" s="227"/>
      <c r="E55" s="227"/>
      <c r="F55" s="458"/>
    </row>
    <row r="56" spans="1:6" s="48" customFormat="1" ht="12" customHeight="1" thickBot="1">
      <c r="A56" s="137" t="s">
        <v>70</v>
      </c>
      <c r="B56" s="138"/>
      <c r="C56" s="186" t="s">
        <v>353</v>
      </c>
      <c r="D56" s="228">
        <f>+D9+D14+D23+D24+D33+D47+D50+D55</f>
        <v>186258</v>
      </c>
      <c r="E56" s="228">
        <v>204307</v>
      </c>
      <c r="F56" s="943">
        <v>261036</v>
      </c>
    </row>
    <row r="57" spans="1:6" s="48" customFormat="1" ht="12" customHeight="1" thickBot="1">
      <c r="A57" s="106" t="s">
        <v>71</v>
      </c>
      <c r="B57" s="86"/>
      <c r="C57" s="186" t="s">
        <v>288</v>
      </c>
      <c r="D57" s="229">
        <f>+D58+D59</f>
        <v>92769</v>
      </c>
      <c r="E57" s="229">
        <v>92769</v>
      </c>
      <c r="F57" s="285">
        <v>49502</v>
      </c>
    </row>
    <row r="58" spans="1:6" s="48" customFormat="1" ht="12" customHeight="1">
      <c r="A58" s="129"/>
      <c r="B58" s="84" t="s">
        <v>182</v>
      </c>
      <c r="C58" s="261" t="s">
        <v>8</v>
      </c>
      <c r="D58" s="230"/>
      <c r="E58" s="230"/>
      <c r="F58" s="944"/>
    </row>
    <row r="59" spans="1:6" s="48" customFormat="1" ht="12" customHeight="1" thickBot="1">
      <c r="A59" s="134"/>
      <c r="B59" s="85" t="s">
        <v>183</v>
      </c>
      <c r="C59" s="262" t="s">
        <v>9</v>
      </c>
      <c r="D59" s="45">
        <v>92769</v>
      </c>
      <c r="E59" s="45">
        <v>92769</v>
      </c>
      <c r="F59" s="477">
        <v>49502</v>
      </c>
    </row>
    <row r="60" spans="1:6" s="48" customFormat="1" ht="12" customHeight="1" thickBot="1">
      <c r="A60" s="305">
        <v>12</v>
      </c>
      <c r="B60" s="306"/>
      <c r="C60" s="262" t="s">
        <v>299</v>
      </c>
      <c r="D60" s="258"/>
      <c r="E60" s="258"/>
      <c r="F60" s="475"/>
    </row>
    <row r="61" spans="1:6" s="49" customFormat="1" ht="12" customHeight="1" thickBot="1">
      <c r="A61" s="139">
        <v>13</v>
      </c>
      <c r="B61" s="263"/>
      <c r="C61" s="264" t="s">
        <v>10</v>
      </c>
      <c r="D61" s="192">
        <f>+D56+D57</f>
        <v>279027</v>
      </c>
      <c r="E61" s="192">
        <v>297076</v>
      </c>
      <c r="F61" s="285">
        <v>310538</v>
      </c>
    </row>
    <row r="62" spans="1:6" s="49" customFormat="1" ht="15" customHeight="1">
      <c r="A62" s="142"/>
      <c r="B62" s="142"/>
      <c r="C62" s="143"/>
      <c r="D62" s="231"/>
      <c r="E62" s="231"/>
      <c r="F62" s="231"/>
    </row>
    <row r="63" spans="1:6" ht="13.5" thickBot="1">
      <c r="A63" s="144"/>
      <c r="B63" s="145"/>
      <c r="C63" s="145"/>
      <c r="D63" s="232"/>
      <c r="E63" s="232"/>
      <c r="F63" s="232"/>
    </row>
    <row r="64" spans="1:6" s="41" customFormat="1" ht="16.5" customHeight="1" thickBot="1">
      <c r="A64" s="146"/>
      <c r="B64" s="147"/>
      <c r="C64" s="148" t="s">
        <v>105</v>
      </c>
      <c r="D64" s="233"/>
      <c r="E64" s="233"/>
      <c r="F64" s="233"/>
    </row>
    <row r="65" spans="1:6" s="50" customFormat="1" ht="12" customHeight="1" thickBot="1">
      <c r="A65" s="111" t="s">
        <v>61</v>
      </c>
      <c r="B65" s="14"/>
      <c r="C65" s="78" t="s">
        <v>29</v>
      </c>
      <c r="D65" s="192">
        <f>SUM(D66:D71)</f>
        <v>60643</v>
      </c>
      <c r="E65" s="192">
        <v>62444</v>
      </c>
      <c r="F65" s="192">
        <v>96426</v>
      </c>
    </row>
    <row r="66" spans="1:6" ht="12" customHeight="1">
      <c r="A66" s="149"/>
      <c r="B66" s="83" t="s">
        <v>153</v>
      </c>
      <c r="C66" s="198" t="s">
        <v>92</v>
      </c>
      <c r="D66" s="234">
        <v>18043</v>
      </c>
      <c r="E66" s="234">
        <v>19154</v>
      </c>
      <c r="F66" s="234">
        <v>24408</v>
      </c>
    </row>
    <row r="67" spans="1:6" ht="12" customHeight="1">
      <c r="A67" s="150"/>
      <c r="B67" s="81" t="s">
        <v>154</v>
      </c>
      <c r="C67" s="199" t="s">
        <v>226</v>
      </c>
      <c r="D67" s="235">
        <v>4588</v>
      </c>
      <c r="E67" s="235">
        <v>4888</v>
      </c>
      <c r="F67" s="235">
        <v>5577</v>
      </c>
    </row>
    <row r="68" spans="1:6" ht="12" customHeight="1">
      <c r="A68" s="150"/>
      <c r="B68" s="81" t="s">
        <v>155</v>
      </c>
      <c r="C68" s="199" t="s">
        <v>179</v>
      </c>
      <c r="D68" s="236">
        <f>30759-1094-32</f>
        <v>29633</v>
      </c>
      <c r="E68" s="236">
        <v>30055</v>
      </c>
      <c r="F68" s="236">
        <v>55109</v>
      </c>
    </row>
    <row r="69" spans="1:6" ht="12" customHeight="1">
      <c r="A69" s="150"/>
      <c r="B69" s="81" t="s">
        <v>156</v>
      </c>
      <c r="C69" s="199" t="s">
        <v>400</v>
      </c>
      <c r="D69" s="236">
        <v>1422</v>
      </c>
      <c r="E69" s="236">
        <v>1390</v>
      </c>
      <c r="F69" s="236">
        <v>1428</v>
      </c>
    </row>
    <row r="70" spans="1:6" ht="12" customHeight="1">
      <c r="A70" s="150"/>
      <c r="B70" s="81" t="s">
        <v>181</v>
      </c>
      <c r="C70" s="199" t="s">
        <v>227</v>
      </c>
      <c r="D70" s="236">
        <v>3278</v>
      </c>
      <c r="E70" s="236">
        <v>3278</v>
      </c>
      <c r="F70" s="236">
        <v>4497</v>
      </c>
    </row>
    <row r="71" spans="1:6" ht="12" customHeight="1">
      <c r="A71" s="150"/>
      <c r="B71" s="81" t="s">
        <v>391</v>
      </c>
      <c r="C71" s="199" t="s">
        <v>228</v>
      </c>
      <c r="D71" s="236">
        <f>D74+D75</f>
        <v>3679</v>
      </c>
      <c r="E71" s="236">
        <v>3679</v>
      </c>
      <c r="F71" s="236">
        <v>5407</v>
      </c>
    </row>
    <row r="72" spans="1:6" ht="12" customHeight="1">
      <c r="A72" s="150"/>
      <c r="B72" s="81" t="s">
        <v>401</v>
      </c>
      <c r="C72" s="199" t="s">
        <v>239</v>
      </c>
      <c r="D72" s="235"/>
      <c r="E72" s="235"/>
      <c r="F72" s="235"/>
    </row>
    <row r="73" spans="1:6" ht="12" customHeight="1">
      <c r="A73" s="150"/>
      <c r="B73" s="81" t="s">
        <v>402</v>
      </c>
      <c r="C73" s="200" t="s">
        <v>11</v>
      </c>
      <c r="D73" s="236"/>
      <c r="E73" s="236"/>
      <c r="F73" s="236"/>
    </row>
    <row r="74" spans="1:6" ht="12" customHeight="1">
      <c r="A74" s="150"/>
      <c r="B74" s="81" t="s">
        <v>403</v>
      </c>
      <c r="C74" s="213" t="s">
        <v>354</v>
      </c>
      <c r="D74" s="236">
        <v>829</v>
      </c>
      <c r="E74" s="236">
        <v>829</v>
      </c>
      <c r="F74" s="236">
        <v>1183</v>
      </c>
    </row>
    <row r="75" spans="1:6" ht="12" customHeight="1">
      <c r="A75" s="150"/>
      <c r="B75" s="81" t="s">
        <v>404</v>
      </c>
      <c r="C75" s="213" t="s">
        <v>12</v>
      </c>
      <c r="D75" s="236">
        <v>2850</v>
      </c>
      <c r="E75" s="236">
        <v>2850</v>
      </c>
      <c r="F75" s="236">
        <v>4224</v>
      </c>
    </row>
    <row r="76" spans="1:6" ht="12" customHeight="1">
      <c r="A76" s="150"/>
      <c r="B76" s="81" t="s">
        <v>405</v>
      </c>
      <c r="C76" s="213" t="s">
        <v>355</v>
      </c>
      <c r="D76" s="236"/>
      <c r="E76" s="236"/>
      <c r="F76" s="236"/>
    </row>
    <row r="77" spans="1:6" ht="12" customHeight="1">
      <c r="A77" s="150"/>
      <c r="B77" s="81" t="s">
        <v>406</v>
      </c>
      <c r="C77" s="201" t="s">
        <v>13</v>
      </c>
      <c r="D77" s="236"/>
      <c r="E77" s="236"/>
      <c r="F77" s="236"/>
    </row>
    <row r="78" spans="1:6" ht="12" customHeight="1">
      <c r="A78" s="150"/>
      <c r="B78" s="81" t="s">
        <v>407</v>
      </c>
      <c r="C78" s="202" t="s">
        <v>14</v>
      </c>
      <c r="D78" s="236"/>
      <c r="E78" s="236"/>
      <c r="F78" s="236"/>
    </row>
    <row r="79" spans="1:6" ht="12" customHeight="1" thickBot="1">
      <c r="A79" s="151"/>
      <c r="B79" s="81" t="s">
        <v>408</v>
      </c>
      <c r="C79" s="203" t="s">
        <v>15</v>
      </c>
      <c r="D79" s="237"/>
      <c r="E79" s="237"/>
      <c r="F79" s="237"/>
    </row>
    <row r="80" spans="1:6" ht="12" customHeight="1" thickBot="1">
      <c r="A80" s="111" t="s">
        <v>62</v>
      </c>
      <c r="B80" s="14"/>
      <c r="C80" s="204" t="s">
        <v>409</v>
      </c>
      <c r="D80" s="229">
        <f>SUM(D81:D83)</f>
        <v>97500</v>
      </c>
      <c r="E80" s="229">
        <v>97935</v>
      </c>
      <c r="F80" s="229">
        <v>99378</v>
      </c>
    </row>
    <row r="81" spans="1:11" s="50" customFormat="1" ht="12" customHeight="1">
      <c r="A81" s="149"/>
      <c r="B81" s="83" t="s">
        <v>159</v>
      </c>
      <c r="C81" s="576" t="s">
        <v>16</v>
      </c>
      <c r="D81" s="474">
        <v>38158</v>
      </c>
      <c r="E81" s="42">
        <v>38158</v>
      </c>
      <c r="F81" s="42">
        <v>39658</v>
      </c>
    </row>
    <row r="82" spans="1:11" ht="12" customHeight="1">
      <c r="A82" s="150"/>
      <c r="B82" s="81" t="s">
        <v>160</v>
      </c>
      <c r="C82" s="396" t="s">
        <v>230</v>
      </c>
      <c r="D82" s="455">
        <v>54166</v>
      </c>
      <c r="E82" s="44">
        <v>54166</v>
      </c>
      <c r="F82" s="44">
        <v>54544</v>
      </c>
    </row>
    <row r="83" spans="1:11" ht="12" customHeight="1">
      <c r="A83" s="150"/>
      <c r="B83" s="81" t="s">
        <v>161</v>
      </c>
      <c r="C83" s="396" t="s">
        <v>313</v>
      </c>
      <c r="D83" s="455">
        <f>D84+D91</f>
        <v>5176</v>
      </c>
      <c r="E83" s="44">
        <v>5611</v>
      </c>
      <c r="F83" s="44">
        <v>5176</v>
      </c>
    </row>
    <row r="84" spans="1:11" ht="12" customHeight="1">
      <c r="A84" s="150"/>
      <c r="B84" s="81" t="s">
        <v>162</v>
      </c>
      <c r="C84" s="396" t="s">
        <v>17</v>
      </c>
      <c r="D84" s="455">
        <v>5144</v>
      </c>
      <c r="E84" s="44">
        <v>5144</v>
      </c>
      <c r="F84" s="44">
        <v>5144</v>
      </c>
    </row>
    <row r="85" spans="1:11" ht="12" customHeight="1">
      <c r="A85" s="150"/>
      <c r="B85" s="81" t="s">
        <v>163</v>
      </c>
      <c r="C85" s="391" t="s">
        <v>22</v>
      </c>
      <c r="D85" s="455"/>
      <c r="E85" s="44"/>
      <c r="F85" s="44"/>
    </row>
    <row r="86" spans="1:11" ht="12" customHeight="1">
      <c r="A86" s="150"/>
      <c r="B86" s="81" t="s">
        <v>172</v>
      </c>
      <c r="C86" s="391" t="s">
        <v>21</v>
      </c>
      <c r="D86" s="455"/>
      <c r="E86" s="44"/>
      <c r="F86" s="44"/>
    </row>
    <row r="87" spans="1:11" ht="12" customHeight="1">
      <c r="A87" s="150"/>
      <c r="B87" s="81" t="s">
        <v>174</v>
      </c>
      <c r="C87" s="391" t="s">
        <v>20</v>
      </c>
      <c r="D87" s="455"/>
      <c r="E87" s="44"/>
      <c r="F87" s="44"/>
    </row>
    <row r="88" spans="1:11" s="50" customFormat="1" ht="12" customHeight="1">
      <c r="A88" s="150"/>
      <c r="B88" s="81" t="s">
        <v>231</v>
      </c>
      <c r="C88" s="391" t="s">
        <v>19</v>
      </c>
      <c r="D88" s="455"/>
      <c r="E88" s="44"/>
      <c r="F88" s="44"/>
    </row>
    <row r="89" spans="1:11" ht="19.5" customHeight="1">
      <c r="A89" s="150"/>
      <c r="B89" s="81" t="s">
        <v>232</v>
      </c>
      <c r="C89" s="391" t="s">
        <v>450</v>
      </c>
      <c r="D89" s="455"/>
      <c r="E89" s="44"/>
      <c r="F89" s="44"/>
      <c r="K89" s="161"/>
    </row>
    <row r="90" spans="1:11" ht="21" customHeight="1">
      <c r="A90" s="150"/>
      <c r="B90" s="81" t="s">
        <v>233</v>
      </c>
      <c r="C90" s="397" t="s">
        <v>23</v>
      </c>
      <c r="D90" s="455"/>
      <c r="E90" s="44"/>
      <c r="F90" s="44"/>
    </row>
    <row r="91" spans="1:11" ht="12" customHeight="1" thickBot="1">
      <c r="A91" s="150"/>
      <c r="B91" s="87" t="s">
        <v>361</v>
      </c>
      <c r="C91" s="397" t="s">
        <v>362</v>
      </c>
      <c r="D91" s="477">
        <v>32</v>
      </c>
      <c r="E91" s="225">
        <v>32</v>
      </c>
      <c r="F91" s="225">
        <v>32</v>
      </c>
    </row>
    <row r="92" spans="1:11" ht="12" customHeight="1" thickBot="1">
      <c r="A92" s="575" t="s">
        <v>63</v>
      </c>
      <c r="B92" s="13"/>
      <c r="C92" s="510" t="s">
        <v>24</v>
      </c>
      <c r="D92" s="192">
        <f>+D93+D94</f>
        <v>14240</v>
      </c>
      <c r="E92" s="192">
        <v>14240</v>
      </c>
      <c r="F92" s="192">
        <v>11360</v>
      </c>
    </row>
    <row r="93" spans="1:11" s="50" customFormat="1" ht="12" customHeight="1">
      <c r="A93" s="196"/>
      <c r="B93" s="84" t="s">
        <v>133</v>
      </c>
      <c r="C93" s="215" t="s">
        <v>107</v>
      </c>
      <c r="D93" s="257">
        <v>7240</v>
      </c>
      <c r="E93" s="257">
        <v>7240</v>
      </c>
      <c r="F93" s="257">
        <v>4360</v>
      </c>
    </row>
    <row r="94" spans="1:11" s="50" customFormat="1" ht="12" customHeight="1" thickBot="1">
      <c r="A94" s="197"/>
      <c r="B94" s="85" t="s">
        <v>134</v>
      </c>
      <c r="C94" s="216" t="s">
        <v>108</v>
      </c>
      <c r="D94" s="226">
        <v>7000</v>
      </c>
      <c r="E94" s="226">
        <v>7000</v>
      </c>
      <c r="F94" s="226">
        <v>7000</v>
      </c>
    </row>
    <row r="95" spans="1:11" s="50" customFormat="1" ht="12" customHeight="1" thickBot="1">
      <c r="A95" s="217" t="s">
        <v>64</v>
      </c>
      <c r="B95" s="218"/>
      <c r="C95" s="207" t="s">
        <v>318</v>
      </c>
      <c r="D95" s="273"/>
      <c r="E95" s="273"/>
      <c r="F95" s="273"/>
    </row>
    <row r="96" spans="1:11" s="50" customFormat="1" ht="12" customHeight="1" thickBot="1">
      <c r="A96" s="111" t="s">
        <v>65</v>
      </c>
      <c r="B96" s="97"/>
      <c r="C96" s="266" t="s">
        <v>272</v>
      </c>
      <c r="D96" s="193"/>
      <c r="E96" s="193"/>
      <c r="F96" s="193"/>
    </row>
    <row r="97" spans="1:6" s="50" customFormat="1" ht="12" customHeight="1" thickBot="1">
      <c r="A97" s="111" t="s">
        <v>66</v>
      </c>
      <c r="B97" s="14"/>
      <c r="C97" s="186" t="s">
        <v>25</v>
      </c>
      <c r="D97" s="239">
        <f>+D65+D80+D92+D95+D96</f>
        <v>172383</v>
      </c>
      <c r="E97" s="239">
        <v>174619</v>
      </c>
      <c r="F97" s="239">
        <v>207164</v>
      </c>
    </row>
    <row r="98" spans="1:6" s="50" customFormat="1" ht="12" customHeight="1" thickBot="1">
      <c r="A98" s="111" t="s">
        <v>67</v>
      </c>
      <c r="B98" s="14"/>
      <c r="C98" s="186" t="s">
        <v>28</v>
      </c>
      <c r="D98" s="192">
        <f>+D99+D100</f>
        <v>0</v>
      </c>
      <c r="E98" s="192">
        <v>122457</v>
      </c>
      <c r="F98" s="192"/>
    </row>
    <row r="99" spans="1:6" ht="12.75" customHeight="1">
      <c r="A99" s="149"/>
      <c r="B99" s="81" t="s">
        <v>271</v>
      </c>
      <c r="C99" s="261" t="s">
        <v>27</v>
      </c>
      <c r="D99" s="189"/>
      <c r="E99" s="189">
        <v>117451</v>
      </c>
      <c r="F99" s="189">
        <v>103374</v>
      </c>
    </row>
    <row r="100" spans="1:6" ht="12" customHeight="1" thickBot="1">
      <c r="A100" s="151"/>
      <c r="B100" s="87" t="s">
        <v>148</v>
      </c>
      <c r="C100" s="307" t="s">
        <v>26</v>
      </c>
      <c r="D100" s="191"/>
      <c r="E100" s="191">
        <v>5006</v>
      </c>
      <c r="F100" s="191"/>
    </row>
    <row r="101" spans="1:6" ht="12" customHeight="1" thickBot="1">
      <c r="A101" s="111" t="s">
        <v>68</v>
      </c>
      <c r="B101" s="97"/>
      <c r="C101" s="308" t="s">
        <v>329</v>
      </c>
      <c r="D101" s="309"/>
      <c r="E101" s="309"/>
      <c r="F101" s="309"/>
    </row>
    <row r="102" spans="1:6" ht="15" customHeight="1" thickBot="1">
      <c r="A102" s="111" t="s">
        <v>69</v>
      </c>
      <c r="B102" s="136"/>
      <c r="C102" s="186" t="s">
        <v>273</v>
      </c>
      <c r="D102" s="240">
        <f>+D97+D98</f>
        <v>172383</v>
      </c>
      <c r="E102" s="240">
        <v>297076</v>
      </c>
      <c r="F102" s="240">
        <v>310538</v>
      </c>
    </row>
    <row r="103" spans="1:6" ht="13.5" thickBot="1">
      <c r="A103" s="267"/>
      <c r="B103" s="268"/>
      <c r="C103" s="268"/>
      <c r="D103" s="269"/>
      <c r="E103" s="269"/>
      <c r="F103" s="269"/>
    </row>
    <row r="104" spans="1:6" ht="15" customHeight="1" thickBot="1">
      <c r="A104" s="155" t="s">
        <v>251</v>
      </c>
      <c r="B104" s="156"/>
      <c r="C104" s="157"/>
      <c r="D104" s="77">
        <v>9</v>
      </c>
      <c r="E104" s="77">
        <v>9</v>
      </c>
      <c r="F104" s="77">
        <v>9</v>
      </c>
    </row>
    <row r="105" spans="1:6" ht="14.25" customHeight="1" thickBot="1">
      <c r="A105" s="155" t="s">
        <v>252</v>
      </c>
      <c r="B105" s="156"/>
      <c r="C105" s="157"/>
      <c r="D105" s="77">
        <v>6</v>
      </c>
      <c r="E105" s="77">
        <v>6</v>
      </c>
      <c r="F105" s="77">
        <v>6</v>
      </c>
    </row>
  </sheetData>
  <sheetProtection formatCells="0"/>
  <mergeCells count="2">
    <mergeCell ref="A2:B2"/>
    <mergeCell ref="A5:B5"/>
  </mergeCells>
  <phoneticPr fontId="0" type="noConversion"/>
  <printOptions horizontalCentered="1"/>
  <pageMargins left="0.39370078740157483" right="0.39370078740157483" top="0.98425196850393704" bottom="0.39370078740157483" header="0.78740157480314965" footer="0.78740157480314965"/>
  <pageSetup paperSize="9" scale="75" orientation="portrait" verticalDpi="300" r:id="rId1"/>
  <headerFooter alignWithMargins="0"/>
  <rowBreaks count="1" manualBreakCount="1">
    <brk id="61" max="16383" man="1"/>
  </rowBreaks>
</worksheet>
</file>

<file path=xl/worksheets/sheet60.xml><?xml version="1.0" encoding="utf-8"?>
<worksheet xmlns="http://schemas.openxmlformats.org/spreadsheetml/2006/main" xmlns:r="http://schemas.openxmlformats.org/officeDocument/2006/relationships">
  <dimension ref="A1:F53"/>
  <sheetViews>
    <sheetView workbookViewId="0">
      <selection activeCell="C1" sqref="C1"/>
    </sheetView>
  </sheetViews>
  <sheetFormatPr defaultRowHeight="12.75"/>
  <cols>
    <col min="1" max="1" width="6.33203125" style="2" customWidth="1"/>
    <col min="2" max="2" width="7.33203125" style="3" customWidth="1"/>
    <col min="3" max="3" width="55.5" style="3" customWidth="1"/>
    <col min="4" max="5" width="11.83203125" style="3" customWidth="1"/>
    <col min="6" max="6" width="11" style="3" customWidth="1"/>
    <col min="7" max="16384" width="9.33203125" style="3"/>
  </cols>
  <sheetData>
    <row r="1" spans="1:6" s="1" customFormat="1" ht="21" customHeight="1" thickBot="1">
      <c r="A1" s="113"/>
      <c r="B1" s="114"/>
      <c r="C1" s="162" t="s">
        <v>642</v>
      </c>
      <c r="D1" s="162"/>
      <c r="E1" s="162"/>
      <c r="F1" s="162"/>
    </row>
    <row r="2" spans="1:6" s="46" customFormat="1" ht="39.75" customHeight="1">
      <c r="A2" s="862" t="s">
        <v>247</v>
      </c>
      <c r="B2" s="863"/>
      <c r="C2" s="158" t="s">
        <v>493</v>
      </c>
      <c r="D2" s="354"/>
      <c r="E2" s="354"/>
      <c r="F2" s="607" t="s">
        <v>449</v>
      </c>
    </row>
    <row r="3" spans="1:6" s="46" customFormat="1" ht="16.5" thickBot="1">
      <c r="A3" s="116" t="s">
        <v>246</v>
      </c>
      <c r="B3" s="117"/>
      <c r="C3" s="159" t="s">
        <v>385</v>
      </c>
      <c r="D3" s="355"/>
      <c r="E3" s="355"/>
      <c r="F3" s="608">
        <v>4</v>
      </c>
    </row>
    <row r="4" spans="1:6" s="47" customFormat="1" ht="15.95" customHeight="1" thickBot="1">
      <c r="A4" s="118"/>
      <c r="B4" s="118"/>
      <c r="C4" s="118"/>
      <c r="D4" s="118"/>
      <c r="E4" s="118"/>
      <c r="F4" s="118" t="s">
        <v>607</v>
      </c>
    </row>
    <row r="5" spans="1:6" ht="24.75" thickBot="1">
      <c r="A5" s="858" t="s">
        <v>248</v>
      </c>
      <c r="B5" s="859"/>
      <c r="C5" s="120" t="s">
        <v>99</v>
      </c>
      <c r="D5" s="322" t="s">
        <v>456</v>
      </c>
      <c r="E5" s="387" t="s">
        <v>598</v>
      </c>
      <c r="F5" s="953" t="s">
        <v>490</v>
      </c>
    </row>
    <row r="6" spans="1:6" s="41" customFormat="1" ht="12.95" customHeight="1" thickBot="1">
      <c r="A6" s="106">
        <v>1</v>
      </c>
      <c r="B6" s="107">
        <v>2</v>
      </c>
      <c r="C6" s="107">
        <v>3</v>
      </c>
      <c r="D6" s="323">
        <v>4</v>
      </c>
      <c r="E6" s="323">
        <v>5</v>
      </c>
      <c r="F6" s="468">
        <v>6</v>
      </c>
    </row>
    <row r="7" spans="1:6" s="41" customFormat="1" ht="15.95" customHeight="1" thickBot="1">
      <c r="A7" s="122"/>
      <c r="B7" s="123"/>
      <c r="C7" s="123" t="s">
        <v>101</v>
      </c>
      <c r="D7" s="123"/>
      <c r="E7" s="123"/>
      <c r="F7" s="982"/>
    </row>
    <row r="8" spans="1:6" s="48" customFormat="1" ht="12" customHeight="1" thickBot="1">
      <c r="A8" s="106" t="s">
        <v>61</v>
      </c>
      <c r="B8" s="125"/>
      <c r="C8" s="126" t="s">
        <v>253</v>
      </c>
      <c r="D8" s="324"/>
      <c r="E8" s="324"/>
      <c r="F8" s="983"/>
    </row>
    <row r="9" spans="1:6" s="48" customFormat="1" ht="12" customHeight="1">
      <c r="A9" s="129"/>
      <c r="B9" s="128" t="s">
        <v>153</v>
      </c>
      <c r="C9" s="8" t="s">
        <v>195</v>
      </c>
      <c r="D9" s="325"/>
      <c r="E9" s="325"/>
      <c r="F9" s="984"/>
    </row>
    <row r="10" spans="1:6" s="48" customFormat="1" ht="12" customHeight="1">
      <c r="A10" s="127"/>
      <c r="B10" s="128" t="s">
        <v>154</v>
      </c>
      <c r="C10" s="6" t="s">
        <v>196</v>
      </c>
      <c r="D10" s="326"/>
      <c r="E10" s="326"/>
      <c r="F10" s="985"/>
    </row>
    <row r="11" spans="1:6" s="48" customFormat="1" ht="12" customHeight="1">
      <c r="A11" s="127"/>
      <c r="B11" s="128" t="s">
        <v>155</v>
      </c>
      <c r="C11" s="6" t="s">
        <v>197</v>
      </c>
      <c r="D11" s="326"/>
      <c r="E11" s="326"/>
      <c r="F11" s="985"/>
    </row>
    <row r="12" spans="1:6" s="48" customFormat="1" ht="12" customHeight="1">
      <c r="A12" s="127"/>
      <c r="B12" s="128" t="s">
        <v>156</v>
      </c>
      <c r="C12" s="6" t="s">
        <v>198</v>
      </c>
      <c r="D12" s="326"/>
      <c r="E12" s="326"/>
      <c r="F12" s="985"/>
    </row>
    <row r="13" spans="1:6" s="48" customFormat="1" ht="12" customHeight="1">
      <c r="A13" s="127"/>
      <c r="B13" s="128" t="s">
        <v>181</v>
      </c>
      <c r="C13" s="5" t="s">
        <v>199</v>
      </c>
      <c r="D13" s="6"/>
      <c r="E13" s="326"/>
      <c r="F13" s="985"/>
    </row>
    <row r="14" spans="1:6" s="48" customFormat="1" ht="12" customHeight="1">
      <c r="A14" s="130"/>
      <c r="B14" s="128" t="s">
        <v>157</v>
      </c>
      <c r="C14" s="6" t="s">
        <v>200</v>
      </c>
      <c r="D14" s="6"/>
      <c r="E14" s="326"/>
      <c r="F14" s="985"/>
    </row>
    <row r="15" spans="1:6" s="49" customFormat="1" ht="12" customHeight="1">
      <c r="A15" s="127"/>
      <c r="B15" s="128" t="s">
        <v>158</v>
      </c>
      <c r="C15" s="6" t="s">
        <v>33</v>
      </c>
      <c r="D15" s="326"/>
      <c r="E15" s="326"/>
      <c r="F15" s="985"/>
    </row>
    <row r="16" spans="1:6" s="49" customFormat="1" ht="12" customHeight="1" thickBot="1">
      <c r="A16" s="131"/>
      <c r="B16" s="132" t="s">
        <v>168</v>
      </c>
      <c r="C16" s="5" t="s">
        <v>245</v>
      </c>
      <c r="D16" s="327"/>
      <c r="E16" s="327"/>
      <c r="F16" s="986"/>
    </row>
    <row r="17" spans="1:6" s="48" customFormat="1" ht="12" customHeight="1" thickBot="1">
      <c r="A17" s="106" t="s">
        <v>62</v>
      </c>
      <c r="B17" s="125"/>
      <c r="C17" s="126" t="s">
        <v>34</v>
      </c>
      <c r="D17" s="324"/>
      <c r="E17" s="324"/>
      <c r="F17" s="983"/>
    </row>
    <row r="18" spans="1:6" s="49" customFormat="1" ht="12" customHeight="1">
      <c r="A18" s="127"/>
      <c r="B18" s="128" t="s">
        <v>159</v>
      </c>
      <c r="C18" s="7" t="s">
        <v>30</v>
      </c>
      <c r="D18" s="328"/>
      <c r="E18" s="328"/>
      <c r="F18" s="987"/>
    </row>
    <row r="19" spans="1:6" s="49" customFormat="1" ht="12" customHeight="1">
      <c r="A19" s="127"/>
      <c r="B19" s="128" t="s">
        <v>160</v>
      </c>
      <c r="C19" s="6" t="s">
        <v>31</v>
      </c>
      <c r="D19" s="326"/>
      <c r="E19" s="326"/>
      <c r="F19" s="985"/>
    </row>
    <row r="20" spans="1:6" s="49" customFormat="1" ht="12" customHeight="1">
      <c r="A20" s="127"/>
      <c r="B20" s="128" t="s">
        <v>161</v>
      </c>
      <c r="C20" s="6" t="s">
        <v>32</v>
      </c>
      <c r="D20" s="326"/>
      <c r="E20" s="326"/>
      <c r="F20" s="985"/>
    </row>
    <row r="21" spans="1:6" s="49" customFormat="1" ht="12" customHeight="1" thickBot="1">
      <c r="A21" s="127"/>
      <c r="B21" s="128" t="s">
        <v>162</v>
      </c>
      <c r="C21" s="6" t="s">
        <v>31</v>
      </c>
      <c r="D21" s="326"/>
      <c r="E21" s="326"/>
      <c r="F21" s="985"/>
    </row>
    <row r="22" spans="1:6" s="49" customFormat="1" ht="12" customHeight="1" thickBot="1">
      <c r="A22" s="111" t="s">
        <v>63</v>
      </c>
      <c r="B22" s="78"/>
      <c r="C22" s="78" t="s">
        <v>35</v>
      </c>
      <c r="D22" s="329"/>
      <c r="E22" s="329"/>
      <c r="F22" s="988"/>
    </row>
    <row r="23" spans="1:6" s="48" customFormat="1" ht="12" customHeight="1">
      <c r="A23" s="196"/>
      <c r="B23" s="251" t="s">
        <v>133</v>
      </c>
      <c r="C23" s="79" t="s">
        <v>284</v>
      </c>
      <c r="D23" s="330"/>
      <c r="E23" s="330"/>
      <c r="F23" s="989"/>
    </row>
    <row r="24" spans="1:6" s="48" customFormat="1" ht="12" customHeight="1" thickBot="1">
      <c r="A24" s="249"/>
      <c r="B24" s="250" t="s">
        <v>134</v>
      </c>
      <c r="C24" s="80" t="s">
        <v>287</v>
      </c>
      <c r="D24" s="331"/>
      <c r="E24" s="331"/>
      <c r="F24" s="990"/>
    </row>
    <row r="25" spans="1:6" s="48" customFormat="1" ht="12" customHeight="1" thickBot="1">
      <c r="A25" s="111" t="s">
        <v>64</v>
      </c>
      <c r="B25" s="78"/>
      <c r="C25" s="78" t="s">
        <v>275</v>
      </c>
      <c r="D25" s="329"/>
      <c r="E25" s="329"/>
      <c r="F25" s="988"/>
    </row>
    <row r="26" spans="1:6" s="48" customFormat="1" ht="12" customHeight="1" thickBot="1">
      <c r="A26" s="195" t="s">
        <v>65</v>
      </c>
      <c r="B26" s="138"/>
      <c r="C26" s="248" t="s">
        <v>36</v>
      </c>
      <c r="D26" s="348"/>
      <c r="E26" s="348">
        <v>289</v>
      </c>
      <c r="F26" s="1009">
        <v>289</v>
      </c>
    </row>
    <row r="27" spans="1:6" s="49" customFormat="1" ht="12" customHeight="1" thickBot="1">
      <c r="A27" s="106" t="s">
        <v>66</v>
      </c>
      <c r="B27" s="86"/>
      <c r="C27" s="78" t="s">
        <v>41</v>
      </c>
      <c r="D27" s="78"/>
      <c r="E27" s="329">
        <v>289</v>
      </c>
      <c r="F27" s="1010">
        <v>289</v>
      </c>
    </row>
    <row r="28" spans="1:6" s="49" customFormat="1" ht="15" customHeight="1" thickBot="1">
      <c r="A28" s="139" t="s">
        <v>67</v>
      </c>
      <c r="B28" s="351"/>
      <c r="C28" s="78" t="s">
        <v>37</v>
      </c>
      <c r="D28" s="78"/>
      <c r="E28" s="329"/>
      <c r="F28" s="1010"/>
    </row>
    <row r="29" spans="1:6" s="49" customFormat="1" ht="15" customHeight="1">
      <c r="A29" s="135"/>
      <c r="B29" s="83" t="s">
        <v>147</v>
      </c>
      <c r="C29" s="350" t="s">
        <v>341</v>
      </c>
      <c r="D29" s="349"/>
      <c r="E29" s="349"/>
      <c r="F29" s="1011"/>
    </row>
    <row r="30" spans="1:6" ht="15.75" thickBot="1">
      <c r="A30" s="256"/>
      <c r="B30" s="85" t="s">
        <v>148</v>
      </c>
      <c r="C30" s="247" t="s">
        <v>38</v>
      </c>
      <c r="D30" s="334"/>
      <c r="E30" s="334"/>
      <c r="F30" s="1012"/>
    </row>
    <row r="31" spans="1:6" s="41" customFormat="1" ht="16.5" customHeight="1" thickBot="1">
      <c r="A31" s="246" t="s">
        <v>68</v>
      </c>
      <c r="B31" s="343"/>
      <c r="C31" s="344" t="s">
        <v>39</v>
      </c>
      <c r="D31" s="333"/>
      <c r="E31" s="333"/>
      <c r="F31" s="1009"/>
    </row>
    <row r="32" spans="1:6" s="50" customFormat="1" ht="12" customHeight="1" thickBot="1">
      <c r="A32" s="139" t="s">
        <v>69</v>
      </c>
      <c r="B32" s="140"/>
      <c r="C32" s="141" t="s">
        <v>40</v>
      </c>
      <c r="D32" s="345"/>
      <c r="E32" s="600">
        <v>289</v>
      </c>
      <c r="F32" s="1013">
        <v>289</v>
      </c>
    </row>
    <row r="33" spans="1:6" s="50" customFormat="1" ht="12" customHeight="1">
      <c r="A33" s="274"/>
      <c r="B33" s="275"/>
      <c r="C33" s="276"/>
      <c r="D33" s="276"/>
      <c r="E33" s="276"/>
      <c r="F33" s="276"/>
    </row>
    <row r="34" spans="1:6" ht="12" customHeight="1" thickBot="1">
      <c r="A34" s="144"/>
      <c r="B34" s="145"/>
      <c r="C34" s="145"/>
      <c r="D34" s="145"/>
      <c r="E34" s="145"/>
      <c r="F34" s="145"/>
    </row>
    <row r="35" spans="1:6" ht="12" customHeight="1" thickBot="1">
      <c r="A35" s="146"/>
      <c r="B35" s="147"/>
      <c r="C35" s="148" t="s">
        <v>105</v>
      </c>
      <c r="D35" s="148"/>
      <c r="E35" s="148"/>
      <c r="F35" s="992"/>
    </row>
    <row r="36" spans="1:6" ht="12" customHeight="1" thickBot="1">
      <c r="A36" s="111" t="s">
        <v>61</v>
      </c>
      <c r="B36" s="14"/>
      <c r="C36" s="78" t="s">
        <v>376</v>
      </c>
      <c r="D36" s="329"/>
      <c r="E36" s="329">
        <v>289</v>
      </c>
      <c r="F36" s="1010">
        <v>289</v>
      </c>
    </row>
    <row r="37" spans="1:6" ht="12" customHeight="1">
      <c r="A37" s="149"/>
      <c r="B37" s="83" t="s">
        <v>153</v>
      </c>
      <c r="C37" s="7" t="s">
        <v>92</v>
      </c>
      <c r="D37" s="328"/>
      <c r="E37" s="328"/>
      <c r="F37" s="1014"/>
    </row>
    <row r="38" spans="1:6" ht="12" customHeight="1">
      <c r="A38" s="150"/>
      <c r="B38" s="81" t="s">
        <v>154</v>
      </c>
      <c r="C38" s="6" t="s">
        <v>226</v>
      </c>
      <c r="D38" s="326"/>
      <c r="E38" s="326"/>
      <c r="F38" s="1015"/>
    </row>
    <row r="39" spans="1:6" ht="12" customHeight="1">
      <c r="A39" s="150"/>
      <c r="B39" s="81" t="s">
        <v>155</v>
      </c>
      <c r="C39" s="6" t="s">
        <v>179</v>
      </c>
      <c r="D39" s="326"/>
      <c r="E39" s="326"/>
      <c r="F39" s="1015"/>
    </row>
    <row r="40" spans="1:6" ht="12" customHeight="1">
      <c r="A40" s="150"/>
      <c r="B40" s="81" t="s">
        <v>156</v>
      </c>
      <c r="C40" s="6" t="s">
        <v>359</v>
      </c>
      <c r="D40" s="326"/>
      <c r="E40" s="326"/>
      <c r="F40" s="1015"/>
    </row>
    <row r="41" spans="1:6" s="50" customFormat="1" ht="12" customHeight="1">
      <c r="A41" s="150"/>
      <c r="B41" s="81" t="s">
        <v>167</v>
      </c>
      <c r="C41" s="6" t="s">
        <v>227</v>
      </c>
      <c r="D41" s="326"/>
      <c r="E41" s="326">
        <v>289</v>
      </c>
      <c r="F41" s="1015">
        <v>289</v>
      </c>
    </row>
    <row r="42" spans="1:6" ht="12" customHeight="1" thickBot="1">
      <c r="A42" s="150"/>
      <c r="B42" s="81" t="s">
        <v>391</v>
      </c>
      <c r="C42" s="6" t="s">
        <v>228</v>
      </c>
      <c r="D42" s="326"/>
      <c r="E42" s="326"/>
      <c r="F42" s="1015"/>
    </row>
    <row r="43" spans="1:6" ht="12" customHeight="1" thickBot="1">
      <c r="A43" s="111" t="s">
        <v>62</v>
      </c>
      <c r="B43" s="14"/>
      <c r="C43" s="78" t="s">
        <v>45</v>
      </c>
      <c r="D43" s="329"/>
      <c r="E43" s="329"/>
      <c r="F43" s="1010"/>
    </row>
    <row r="44" spans="1:6" ht="12" customHeight="1">
      <c r="A44" s="149"/>
      <c r="B44" s="83" t="s">
        <v>159</v>
      </c>
      <c r="C44" s="7" t="s">
        <v>312</v>
      </c>
      <c r="D44" s="328"/>
      <c r="E44" s="328"/>
      <c r="F44" s="1014"/>
    </row>
    <row r="45" spans="1:6" ht="12" customHeight="1">
      <c r="A45" s="150"/>
      <c r="B45" s="81" t="s">
        <v>160</v>
      </c>
      <c r="C45" s="6" t="s">
        <v>230</v>
      </c>
      <c r="D45" s="326"/>
      <c r="E45" s="326"/>
      <c r="F45" s="1015"/>
    </row>
    <row r="46" spans="1:6" ht="15" customHeight="1">
      <c r="A46" s="150"/>
      <c r="B46" s="81" t="s">
        <v>163</v>
      </c>
      <c r="C46" s="6" t="s">
        <v>106</v>
      </c>
      <c r="D46" s="326"/>
      <c r="E46" s="326"/>
      <c r="F46" s="1015"/>
    </row>
    <row r="47" spans="1:6" ht="12.75" customHeight="1" thickBot="1">
      <c r="A47" s="150"/>
      <c r="B47" s="81" t="s">
        <v>174</v>
      </c>
      <c r="C47" s="6" t="s">
        <v>42</v>
      </c>
      <c r="D47" s="326"/>
      <c r="E47" s="326"/>
      <c r="F47" s="1015"/>
    </row>
    <row r="48" spans="1:6" ht="15" customHeight="1" thickBot="1">
      <c r="A48" s="111" t="s">
        <v>63</v>
      </c>
      <c r="B48" s="14"/>
      <c r="C48" s="14" t="s">
        <v>43</v>
      </c>
      <c r="D48" s="335"/>
      <c r="E48" s="335"/>
      <c r="F48" s="1016"/>
    </row>
    <row r="49" spans="1:6" ht="14.25" customHeight="1" thickBot="1">
      <c r="A49" s="139" t="s">
        <v>64</v>
      </c>
      <c r="B49" s="244"/>
      <c r="C49" s="245" t="s">
        <v>46</v>
      </c>
      <c r="D49" s="332"/>
      <c r="E49" s="332"/>
      <c r="F49" s="1010"/>
    </row>
    <row r="50" spans="1:6" ht="13.5" thickBot="1">
      <c r="A50" s="111" t="s">
        <v>65</v>
      </c>
      <c r="B50" s="136"/>
      <c r="C50" s="152" t="s">
        <v>44</v>
      </c>
      <c r="D50" s="336"/>
      <c r="E50" s="336">
        <v>289</v>
      </c>
      <c r="F50" s="1017">
        <v>289</v>
      </c>
    </row>
    <row r="51" spans="1:6" ht="13.5" thickBot="1">
      <c r="A51" s="153"/>
      <c r="B51" s="154"/>
      <c r="C51" s="154"/>
      <c r="D51" s="154"/>
      <c r="E51" s="154"/>
      <c r="F51" s="1008"/>
    </row>
    <row r="52" spans="1:6" ht="13.5" thickBot="1">
      <c r="A52" s="155" t="s">
        <v>251</v>
      </c>
      <c r="B52" s="156"/>
      <c r="C52" s="157"/>
      <c r="D52" s="342"/>
      <c r="E52" s="1003"/>
      <c r="F52" s="1000"/>
    </row>
    <row r="53" spans="1:6" ht="13.5" thickBot="1">
      <c r="A53" s="155" t="s">
        <v>252</v>
      </c>
      <c r="B53" s="156"/>
      <c r="C53" s="157"/>
      <c r="D53" s="342"/>
      <c r="E53" s="1003"/>
      <c r="F53" s="1000"/>
    </row>
  </sheetData>
  <mergeCells count="2">
    <mergeCell ref="A2:B2"/>
    <mergeCell ref="A5:B5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>
  <dimension ref="A1:F53"/>
  <sheetViews>
    <sheetView workbookViewId="0">
      <selection activeCell="C1" sqref="C1"/>
    </sheetView>
  </sheetViews>
  <sheetFormatPr defaultRowHeight="12.75"/>
  <cols>
    <col min="1" max="1" width="8.6640625" style="2" customWidth="1"/>
    <col min="2" max="2" width="9.1640625" style="3" customWidth="1"/>
    <col min="3" max="3" width="57.83203125" style="3" customWidth="1"/>
    <col min="4" max="5" width="11.6640625" style="3" customWidth="1"/>
    <col min="6" max="6" width="12.1640625" style="3" customWidth="1"/>
    <col min="7" max="16384" width="9.33203125" style="3"/>
  </cols>
  <sheetData>
    <row r="1" spans="1:6" s="1" customFormat="1" ht="21" customHeight="1" thickBot="1">
      <c r="A1" s="113"/>
      <c r="B1" s="114"/>
      <c r="C1" s="162" t="s">
        <v>643</v>
      </c>
      <c r="D1" s="162"/>
      <c r="E1" s="162"/>
      <c r="F1" s="162"/>
    </row>
    <row r="2" spans="1:6" s="46" customFormat="1" ht="25.5" customHeight="1">
      <c r="A2" s="862" t="s">
        <v>247</v>
      </c>
      <c r="B2" s="863"/>
      <c r="C2" s="158" t="s">
        <v>493</v>
      </c>
      <c r="D2" s="354"/>
      <c r="E2" s="354"/>
      <c r="F2" s="607" t="s">
        <v>449</v>
      </c>
    </row>
    <row r="3" spans="1:6" s="46" customFormat="1" ht="16.5" thickBot="1">
      <c r="A3" s="116" t="s">
        <v>246</v>
      </c>
      <c r="B3" s="117"/>
      <c r="C3" s="159" t="s">
        <v>457</v>
      </c>
      <c r="D3" s="355"/>
      <c r="E3" s="355"/>
      <c r="F3" s="609" t="s">
        <v>386</v>
      </c>
    </row>
    <row r="4" spans="1:6" s="47" customFormat="1" ht="15.95" customHeight="1" thickBot="1">
      <c r="A4" s="118"/>
      <c r="B4" s="118"/>
      <c r="C4" s="118"/>
      <c r="D4" s="118"/>
      <c r="E4" s="118"/>
      <c r="F4" s="118" t="s">
        <v>607</v>
      </c>
    </row>
    <row r="5" spans="1:6" ht="24.75" thickBot="1">
      <c r="A5" s="858" t="s">
        <v>248</v>
      </c>
      <c r="B5" s="859"/>
      <c r="C5" s="120" t="s">
        <v>99</v>
      </c>
      <c r="D5" s="322" t="s">
        <v>456</v>
      </c>
      <c r="E5" s="387" t="s">
        <v>598</v>
      </c>
      <c r="F5" s="953" t="s">
        <v>490</v>
      </c>
    </row>
    <row r="6" spans="1:6" s="41" customFormat="1" ht="12.95" customHeight="1" thickBot="1">
      <c r="A6" s="106">
        <v>1</v>
      </c>
      <c r="B6" s="107">
        <v>2</v>
      </c>
      <c r="C6" s="107">
        <v>3</v>
      </c>
      <c r="D6" s="323">
        <v>4</v>
      </c>
      <c r="E6" s="323">
        <v>5</v>
      </c>
      <c r="F6" s="468">
        <v>6</v>
      </c>
    </row>
    <row r="7" spans="1:6" s="41" customFormat="1" ht="15.95" customHeight="1" thickBot="1">
      <c r="A7" s="122"/>
      <c r="B7" s="123"/>
      <c r="C7" s="123" t="s">
        <v>101</v>
      </c>
      <c r="D7" s="123"/>
      <c r="E7" s="123"/>
      <c r="F7" s="982"/>
    </row>
    <row r="8" spans="1:6" s="48" customFormat="1" ht="12" customHeight="1" thickBot="1">
      <c r="A8" s="106" t="s">
        <v>61</v>
      </c>
      <c r="B8" s="125"/>
      <c r="C8" s="126" t="s">
        <v>253</v>
      </c>
      <c r="D8" s="324"/>
      <c r="E8" s="324"/>
      <c r="F8" s="983"/>
    </row>
    <row r="9" spans="1:6" s="48" customFormat="1" ht="12" customHeight="1">
      <c r="A9" s="129"/>
      <c r="B9" s="128" t="s">
        <v>153</v>
      </c>
      <c r="C9" s="8" t="s">
        <v>195</v>
      </c>
      <c r="D9" s="325"/>
      <c r="E9" s="325"/>
      <c r="F9" s="984"/>
    </row>
    <row r="10" spans="1:6" s="48" customFormat="1" ht="12" customHeight="1">
      <c r="A10" s="127"/>
      <c r="B10" s="128" t="s">
        <v>154</v>
      </c>
      <c r="C10" s="6" t="s">
        <v>196</v>
      </c>
      <c r="D10" s="326"/>
      <c r="E10" s="326"/>
      <c r="F10" s="985"/>
    </row>
    <row r="11" spans="1:6" s="48" customFormat="1" ht="12" customHeight="1">
      <c r="A11" s="127"/>
      <c r="B11" s="128" t="s">
        <v>155</v>
      </c>
      <c r="C11" s="6" t="s">
        <v>197</v>
      </c>
      <c r="D11" s="326"/>
      <c r="E11" s="326"/>
      <c r="F11" s="985"/>
    </row>
    <row r="12" spans="1:6" s="48" customFormat="1" ht="12" customHeight="1">
      <c r="A12" s="127"/>
      <c r="B12" s="128" t="s">
        <v>156</v>
      </c>
      <c r="C12" s="6" t="s">
        <v>198</v>
      </c>
      <c r="D12" s="326"/>
      <c r="E12" s="326"/>
      <c r="F12" s="985"/>
    </row>
    <row r="13" spans="1:6" s="48" customFormat="1" ht="12" customHeight="1">
      <c r="A13" s="127"/>
      <c r="B13" s="128" t="s">
        <v>181</v>
      </c>
      <c r="C13" s="5" t="s">
        <v>199</v>
      </c>
      <c r="D13" s="6"/>
      <c r="E13" s="326"/>
      <c r="F13" s="985"/>
    </row>
    <row r="14" spans="1:6" s="48" customFormat="1" ht="12" customHeight="1">
      <c r="A14" s="130"/>
      <c r="B14" s="128" t="s">
        <v>157</v>
      </c>
      <c r="C14" s="6" t="s">
        <v>200</v>
      </c>
      <c r="D14" s="6"/>
      <c r="E14" s="326"/>
      <c r="F14" s="985"/>
    </row>
    <row r="15" spans="1:6" s="49" customFormat="1" ht="12" customHeight="1">
      <c r="A15" s="127"/>
      <c r="B15" s="128" t="s">
        <v>158</v>
      </c>
      <c r="C15" s="6" t="s">
        <v>33</v>
      </c>
      <c r="D15" s="326"/>
      <c r="E15" s="326"/>
      <c r="F15" s="985"/>
    </row>
    <row r="16" spans="1:6" s="49" customFormat="1" ht="12" customHeight="1" thickBot="1">
      <c r="A16" s="131"/>
      <c r="B16" s="132" t="s">
        <v>168</v>
      </c>
      <c r="C16" s="5" t="s">
        <v>245</v>
      </c>
      <c r="D16" s="327"/>
      <c r="E16" s="327"/>
      <c r="F16" s="986"/>
    </row>
    <row r="17" spans="1:6" s="48" customFormat="1" ht="12" customHeight="1" thickBot="1">
      <c r="A17" s="106" t="s">
        <v>62</v>
      </c>
      <c r="B17" s="125"/>
      <c r="C17" s="126" t="s">
        <v>34</v>
      </c>
      <c r="D17" s="324"/>
      <c r="E17" s="324"/>
      <c r="F17" s="983"/>
    </row>
    <row r="18" spans="1:6" s="49" customFormat="1" ht="12" customHeight="1">
      <c r="A18" s="127"/>
      <c r="B18" s="128" t="s">
        <v>159</v>
      </c>
      <c r="C18" s="7" t="s">
        <v>30</v>
      </c>
      <c r="D18" s="328"/>
      <c r="E18" s="328"/>
      <c r="F18" s="987"/>
    </row>
    <row r="19" spans="1:6" s="49" customFormat="1" ht="12" customHeight="1">
      <c r="A19" s="127"/>
      <c r="B19" s="128" t="s">
        <v>160</v>
      </c>
      <c r="C19" s="6" t="s">
        <v>31</v>
      </c>
      <c r="D19" s="326"/>
      <c r="E19" s="326"/>
      <c r="F19" s="985"/>
    </row>
    <row r="20" spans="1:6" s="49" customFormat="1" ht="12" customHeight="1">
      <c r="A20" s="127"/>
      <c r="B20" s="128" t="s">
        <v>161</v>
      </c>
      <c r="C20" s="6" t="s">
        <v>32</v>
      </c>
      <c r="D20" s="326"/>
      <c r="E20" s="326"/>
      <c r="F20" s="985"/>
    </row>
    <row r="21" spans="1:6" s="49" customFormat="1" ht="12" customHeight="1" thickBot="1">
      <c r="A21" s="127"/>
      <c r="B21" s="128" t="s">
        <v>162</v>
      </c>
      <c r="C21" s="6" t="s">
        <v>31</v>
      </c>
      <c r="D21" s="326"/>
      <c r="E21" s="326"/>
      <c r="F21" s="985"/>
    </row>
    <row r="22" spans="1:6" s="49" customFormat="1" ht="12" customHeight="1" thickBot="1">
      <c r="A22" s="111" t="s">
        <v>63</v>
      </c>
      <c r="B22" s="78"/>
      <c r="C22" s="78" t="s">
        <v>35</v>
      </c>
      <c r="D22" s="329"/>
      <c r="E22" s="329"/>
      <c r="F22" s="988"/>
    </row>
    <row r="23" spans="1:6" s="48" customFormat="1" ht="12" customHeight="1">
      <c r="A23" s="196"/>
      <c r="B23" s="251" t="s">
        <v>133</v>
      </c>
      <c r="C23" s="79" t="s">
        <v>284</v>
      </c>
      <c r="D23" s="330"/>
      <c r="E23" s="330"/>
      <c r="F23" s="989"/>
    </row>
    <row r="24" spans="1:6" s="48" customFormat="1" ht="12" customHeight="1" thickBot="1">
      <c r="A24" s="249"/>
      <c r="B24" s="250" t="s">
        <v>134</v>
      </c>
      <c r="C24" s="80" t="s">
        <v>287</v>
      </c>
      <c r="D24" s="331"/>
      <c r="E24" s="331"/>
      <c r="F24" s="990"/>
    </row>
    <row r="25" spans="1:6" s="48" customFormat="1" ht="12" customHeight="1" thickBot="1">
      <c r="A25" s="111" t="s">
        <v>64</v>
      </c>
      <c r="B25" s="78"/>
      <c r="C25" s="78" t="s">
        <v>275</v>
      </c>
      <c r="D25" s="329"/>
      <c r="E25" s="329"/>
      <c r="F25" s="988"/>
    </row>
    <row r="26" spans="1:6" s="48" customFormat="1" ht="12" customHeight="1" thickBot="1">
      <c r="A26" s="111" t="s">
        <v>65</v>
      </c>
      <c r="B26" s="125"/>
      <c r="C26" s="78" t="s">
        <v>36</v>
      </c>
      <c r="D26" s="329"/>
      <c r="E26" s="329">
        <v>418</v>
      </c>
      <c r="F26" s="1010">
        <v>418</v>
      </c>
    </row>
    <row r="27" spans="1:6" s="49" customFormat="1" ht="12" customHeight="1" thickBot="1">
      <c r="A27" s="106" t="s">
        <v>66</v>
      </c>
      <c r="B27" s="86"/>
      <c r="C27" s="78" t="s">
        <v>41</v>
      </c>
      <c r="D27" s="332"/>
      <c r="E27" s="332">
        <v>418</v>
      </c>
      <c r="F27" s="1010">
        <v>418</v>
      </c>
    </row>
    <row r="28" spans="1:6" s="49" customFormat="1" ht="15" customHeight="1" thickBot="1">
      <c r="A28" s="246" t="s">
        <v>67</v>
      </c>
      <c r="B28" s="255"/>
      <c r="C28" s="248" t="s">
        <v>37</v>
      </c>
      <c r="D28" s="333"/>
      <c r="E28" s="333"/>
      <c r="F28" s="1009"/>
    </row>
    <row r="29" spans="1:6" s="49" customFormat="1" ht="15" customHeight="1">
      <c r="A29" s="129"/>
      <c r="B29" s="84" t="s">
        <v>147</v>
      </c>
      <c r="C29" s="79" t="s">
        <v>341</v>
      </c>
      <c r="D29" s="330"/>
      <c r="E29" s="330"/>
      <c r="F29" s="1018"/>
    </row>
    <row r="30" spans="1:6" ht="15.75" thickBot="1">
      <c r="A30" s="256"/>
      <c r="B30" s="85" t="s">
        <v>148</v>
      </c>
      <c r="C30" s="247" t="s">
        <v>38</v>
      </c>
      <c r="D30" s="334"/>
      <c r="E30" s="334"/>
      <c r="F30" s="1012"/>
    </row>
    <row r="31" spans="1:6" s="41" customFormat="1" ht="16.5" customHeight="1" thickBot="1">
      <c r="A31" s="246" t="s">
        <v>68</v>
      </c>
      <c r="B31" s="343"/>
      <c r="C31" s="344" t="s">
        <v>39</v>
      </c>
      <c r="D31" s="333"/>
      <c r="E31" s="333"/>
      <c r="F31" s="1009"/>
    </row>
    <row r="32" spans="1:6" s="50" customFormat="1" ht="12" customHeight="1" thickBot="1">
      <c r="A32" s="139" t="s">
        <v>69</v>
      </c>
      <c r="B32" s="140"/>
      <c r="C32" s="141" t="s">
        <v>40</v>
      </c>
      <c r="D32" s="345"/>
      <c r="E32" s="600">
        <v>418</v>
      </c>
      <c r="F32" s="1013">
        <v>418</v>
      </c>
    </row>
    <row r="33" spans="1:6" s="50" customFormat="1" ht="12" customHeight="1">
      <c r="A33" s="274"/>
      <c r="B33" s="275"/>
      <c r="C33" s="276"/>
      <c r="D33" s="276"/>
      <c r="E33" s="276"/>
      <c r="F33" s="360"/>
    </row>
    <row r="34" spans="1:6" ht="12" customHeight="1" thickBot="1">
      <c r="A34" s="144"/>
      <c r="B34" s="145"/>
      <c r="C34" s="145"/>
      <c r="D34" s="145"/>
      <c r="E34" s="145"/>
      <c r="F34" s="361"/>
    </row>
    <row r="35" spans="1:6" ht="12" customHeight="1" thickBot="1">
      <c r="A35" s="146"/>
      <c r="B35" s="147"/>
      <c r="C35" s="148" t="s">
        <v>105</v>
      </c>
      <c r="D35" s="148"/>
      <c r="E35" s="148"/>
      <c r="F35" s="1017"/>
    </row>
    <row r="36" spans="1:6" ht="12" customHeight="1" thickBot="1">
      <c r="A36" s="111" t="s">
        <v>61</v>
      </c>
      <c r="B36" s="14"/>
      <c r="C36" s="78" t="s">
        <v>376</v>
      </c>
      <c r="D36" s="329"/>
      <c r="E36" s="329">
        <v>418</v>
      </c>
      <c r="F36" s="1010">
        <v>418</v>
      </c>
    </row>
    <row r="37" spans="1:6" ht="12" customHeight="1">
      <c r="A37" s="149"/>
      <c r="B37" s="83" t="s">
        <v>153</v>
      </c>
      <c r="C37" s="7" t="s">
        <v>92</v>
      </c>
      <c r="D37" s="328"/>
      <c r="E37" s="328"/>
      <c r="F37" s="1014"/>
    </row>
    <row r="38" spans="1:6" ht="12" customHeight="1">
      <c r="A38" s="150"/>
      <c r="B38" s="81" t="s">
        <v>154</v>
      </c>
      <c r="C38" s="6" t="s">
        <v>226</v>
      </c>
      <c r="D38" s="326"/>
      <c r="E38" s="326"/>
      <c r="F38" s="1015"/>
    </row>
    <row r="39" spans="1:6" ht="12" customHeight="1">
      <c r="A39" s="150"/>
      <c r="B39" s="81" t="s">
        <v>155</v>
      </c>
      <c r="C39" s="6" t="s">
        <v>179</v>
      </c>
      <c r="D39" s="326"/>
      <c r="E39" s="326"/>
      <c r="F39" s="1015"/>
    </row>
    <row r="40" spans="1:6" ht="12" customHeight="1">
      <c r="A40" s="150"/>
      <c r="B40" s="81" t="s">
        <v>156</v>
      </c>
      <c r="C40" s="6" t="s">
        <v>359</v>
      </c>
      <c r="D40" s="326"/>
      <c r="E40" s="326"/>
      <c r="F40" s="1015"/>
    </row>
    <row r="41" spans="1:6" s="50" customFormat="1" ht="12" customHeight="1">
      <c r="A41" s="150"/>
      <c r="B41" s="81" t="s">
        <v>167</v>
      </c>
      <c r="C41" s="6" t="s">
        <v>227</v>
      </c>
      <c r="D41" s="326"/>
      <c r="E41" s="326">
        <v>418</v>
      </c>
      <c r="F41" s="1015">
        <v>418</v>
      </c>
    </row>
    <row r="42" spans="1:6" ht="12" customHeight="1" thickBot="1">
      <c r="A42" s="150"/>
      <c r="B42" s="81" t="s">
        <v>391</v>
      </c>
      <c r="C42" s="6" t="s">
        <v>228</v>
      </c>
      <c r="D42" s="326"/>
      <c r="E42" s="326"/>
      <c r="F42" s="1015"/>
    </row>
    <row r="43" spans="1:6" ht="12" customHeight="1" thickBot="1">
      <c r="A43" s="111" t="s">
        <v>62</v>
      </c>
      <c r="B43" s="14"/>
      <c r="C43" s="78" t="s">
        <v>45</v>
      </c>
      <c r="D43" s="329"/>
      <c r="E43" s="329"/>
      <c r="F43" s="1010"/>
    </row>
    <row r="44" spans="1:6" ht="12" customHeight="1">
      <c r="A44" s="149"/>
      <c r="B44" s="83" t="s">
        <v>159</v>
      </c>
      <c r="C44" s="7" t="s">
        <v>312</v>
      </c>
      <c r="D44" s="328"/>
      <c r="E44" s="328"/>
      <c r="F44" s="1014"/>
    </row>
    <row r="45" spans="1:6" ht="12" customHeight="1">
      <c r="A45" s="150"/>
      <c r="B45" s="81" t="s">
        <v>160</v>
      </c>
      <c r="C45" s="6" t="s">
        <v>230</v>
      </c>
      <c r="D45" s="326"/>
      <c r="E45" s="326"/>
      <c r="F45" s="1015"/>
    </row>
    <row r="46" spans="1:6" ht="15" customHeight="1">
      <c r="A46" s="150"/>
      <c r="B46" s="81" t="s">
        <v>163</v>
      </c>
      <c r="C46" s="6" t="s">
        <v>106</v>
      </c>
      <c r="D46" s="326"/>
      <c r="E46" s="326"/>
      <c r="F46" s="1015"/>
    </row>
    <row r="47" spans="1:6" ht="23.25" thickBot="1">
      <c r="A47" s="150"/>
      <c r="B47" s="81" t="s">
        <v>174</v>
      </c>
      <c r="C47" s="6" t="s">
        <v>42</v>
      </c>
      <c r="D47" s="326"/>
      <c r="E47" s="326"/>
      <c r="F47" s="1015"/>
    </row>
    <row r="48" spans="1:6" ht="15" customHeight="1" thickBot="1">
      <c r="A48" s="111" t="s">
        <v>63</v>
      </c>
      <c r="B48" s="14"/>
      <c r="C48" s="14" t="s">
        <v>43</v>
      </c>
      <c r="D48" s="335"/>
      <c r="E48" s="335"/>
      <c r="F48" s="1016"/>
    </row>
    <row r="49" spans="1:6" ht="14.25" customHeight="1" thickBot="1">
      <c r="A49" s="139" t="s">
        <v>64</v>
      </c>
      <c r="B49" s="244"/>
      <c r="C49" s="245" t="s">
        <v>46</v>
      </c>
      <c r="D49" s="332"/>
      <c r="E49" s="332"/>
      <c r="F49" s="1010"/>
    </row>
    <row r="50" spans="1:6" ht="13.5" thickBot="1">
      <c r="A50" s="111" t="s">
        <v>65</v>
      </c>
      <c r="B50" s="136"/>
      <c r="C50" s="152" t="s">
        <v>44</v>
      </c>
      <c r="D50" s="336"/>
      <c r="E50" s="336">
        <v>100</v>
      </c>
      <c r="F50" s="1017">
        <v>100</v>
      </c>
    </row>
    <row r="51" spans="1:6" ht="13.5" thickBot="1">
      <c r="A51" s="153"/>
      <c r="B51" s="154"/>
      <c r="C51" s="154"/>
      <c r="D51" s="154"/>
      <c r="E51" s="154"/>
      <c r="F51" s="1008"/>
    </row>
    <row r="52" spans="1:6" ht="13.5" thickBot="1">
      <c r="A52" s="155" t="s">
        <v>251</v>
      </c>
      <c r="B52" s="156"/>
      <c r="C52" s="157"/>
      <c r="D52" s="342"/>
      <c r="E52" s="1003"/>
      <c r="F52" s="1000"/>
    </row>
    <row r="53" spans="1:6" ht="13.5" thickBot="1">
      <c r="A53" s="155" t="s">
        <v>252</v>
      </c>
      <c r="B53" s="156"/>
      <c r="C53" s="157"/>
      <c r="D53" s="342"/>
      <c r="E53" s="1003"/>
      <c r="F53" s="1000"/>
    </row>
  </sheetData>
  <mergeCells count="2">
    <mergeCell ref="A2:B2"/>
    <mergeCell ref="A5:B5"/>
  </mergeCells>
  <pageMargins left="0.23622047244094491" right="0.23622047244094491" top="0.74803149606299213" bottom="0.74803149606299213" header="0.31496062992125984" footer="0.31496062992125984"/>
  <pageSetup paperSize="9" scale="85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>
  <dimension ref="A1:F54"/>
  <sheetViews>
    <sheetView topLeftCell="A46" workbookViewId="0">
      <selection activeCell="I5" sqref="I5"/>
    </sheetView>
  </sheetViews>
  <sheetFormatPr defaultRowHeight="12.75"/>
  <cols>
    <col min="1" max="1" width="6.5" style="2" customWidth="1"/>
    <col min="2" max="2" width="7.83203125" style="3" customWidth="1"/>
    <col min="3" max="3" width="57" style="3" customWidth="1"/>
    <col min="4" max="6" width="12.33203125" style="3" customWidth="1"/>
    <col min="7" max="16384" width="9.33203125" style="3"/>
  </cols>
  <sheetData>
    <row r="1" spans="1:6" s="1" customFormat="1" ht="21" customHeight="1" thickBot="1">
      <c r="A1" s="113"/>
      <c r="B1" s="114"/>
      <c r="C1" s="162" t="s">
        <v>644</v>
      </c>
      <c r="D1" s="162"/>
      <c r="E1" s="162"/>
      <c r="F1" s="162"/>
    </row>
    <row r="2" spans="1:6" s="46" customFormat="1" ht="33.75" customHeight="1">
      <c r="A2" s="862" t="s">
        <v>247</v>
      </c>
      <c r="B2" s="863"/>
      <c r="C2" s="158" t="s">
        <v>493</v>
      </c>
      <c r="D2" s="354"/>
      <c r="E2" s="354"/>
      <c r="F2" s="607" t="s">
        <v>449</v>
      </c>
    </row>
    <row r="3" spans="1:6" s="46" customFormat="1" ht="16.5" thickBot="1">
      <c r="A3" s="116" t="s">
        <v>246</v>
      </c>
      <c r="B3" s="117"/>
      <c r="C3" s="159" t="s">
        <v>390</v>
      </c>
      <c r="D3" s="355"/>
      <c r="E3" s="355"/>
      <c r="F3" s="609" t="s">
        <v>388</v>
      </c>
    </row>
    <row r="4" spans="1:6" s="47" customFormat="1" ht="15.95" customHeight="1" thickBot="1">
      <c r="A4" s="118"/>
      <c r="B4" s="118"/>
      <c r="C4" s="118"/>
      <c r="D4" s="118"/>
      <c r="E4" s="118"/>
      <c r="F4" s="118" t="s">
        <v>607</v>
      </c>
    </row>
    <row r="5" spans="1:6" ht="24.75" thickBot="1">
      <c r="A5" s="858" t="s">
        <v>248</v>
      </c>
      <c r="B5" s="859"/>
      <c r="C5" s="120" t="s">
        <v>99</v>
      </c>
      <c r="D5" s="322" t="s">
        <v>456</v>
      </c>
      <c r="E5" s="387" t="s">
        <v>598</v>
      </c>
      <c r="F5" s="953" t="s">
        <v>490</v>
      </c>
    </row>
    <row r="6" spans="1:6" s="41" customFormat="1" ht="12.95" customHeight="1" thickBot="1">
      <c r="A6" s="106">
        <v>1</v>
      </c>
      <c r="B6" s="107">
        <v>2</v>
      </c>
      <c r="C6" s="107">
        <v>3</v>
      </c>
      <c r="D6" s="323">
        <v>4</v>
      </c>
      <c r="E6" s="323">
        <v>5</v>
      </c>
      <c r="F6" s="468">
        <v>6</v>
      </c>
    </row>
    <row r="7" spans="1:6" s="41" customFormat="1" ht="15.95" customHeight="1" thickBot="1">
      <c r="A7" s="122"/>
      <c r="B7" s="123"/>
      <c r="C7" s="123" t="s">
        <v>101</v>
      </c>
      <c r="D7" s="123"/>
      <c r="E7" s="123"/>
      <c r="F7" s="982"/>
    </row>
    <row r="8" spans="1:6" s="48" customFormat="1" ht="12" customHeight="1" thickBot="1">
      <c r="A8" s="106" t="s">
        <v>61</v>
      </c>
      <c r="B8" s="125"/>
      <c r="C8" s="126" t="s">
        <v>253</v>
      </c>
      <c r="D8" s="324"/>
      <c r="E8" s="324"/>
      <c r="F8" s="983"/>
    </row>
    <row r="9" spans="1:6" s="48" customFormat="1" ht="12" customHeight="1">
      <c r="A9" s="129"/>
      <c r="B9" s="128" t="s">
        <v>153</v>
      </c>
      <c r="C9" s="8" t="s">
        <v>195</v>
      </c>
      <c r="D9" s="325"/>
      <c r="E9" s="325"/>
      <c r="F9" s="984"/>
    </row>
    <row r="10" spans="1:6" s="48" customFormat="1" ht="12" customHeight="1">
      <c r="A10" s="127"/>
      <c r="B10" s="128" t="s">
        <v>154</v>
      </c>
      <c r="C10" s="6" t="s">
        <v>196</v>
      </c>
      <c r="D10" s="326"/>
      <c r="E10" s="326"/>
      <c r="F10" s="985"/>
    </row>
    <row r="11" spans="1:6" s="48" customFormat="1" ht="12" customHeight="1">
      <c r="A11" s="127"/>
      <c r="B11" s="128" t="s">
        <v>155</v>
      </c>
      <c r="C11" s="6" t="s">
        <v>197</v>
      </c>
      <c r="D11" s="326"/>
      <c r="E11" s="326"/>
      <c r="F11" s="985"/>
    </row>
    <row r="12" spans="1:6" s="48" customFormat="1" ht="12" customHeight="1">
      <c r="A12" s="127"/>
      <c r="B12" s="128" t="s">
        <v>156</v>
      </c>
      <c r="C12" s="6" t="s">
        <v>198</v>
      </c>
      <c r="D12" s="326"/>
      <c r="E12" s="326"/>
      <c r="F12" s="985"/>
    </row>
    <row r="13" spans="1:6" s="48" customFormat="1" ht="12" customHeight="1">
      <c r="A13" s="127"/>
      <c r="B13" s="128" t="s">
        <v>181</v>
      </c>
      <c r="C13" s="5" t="s">
        <v>199</v>
      </c>
      <c r="D13" s="6"/>
      <c r="E13" s="326"/>
      <c r="F13" s="985"/>
    </row>
    <row r="14" spans="1:6" s="48" customFormat="1" ht="12" customHeight="1">
      <c r="A14" s="130"/>
      <c r="B14" s="128" t="s">
        <v>157</v>
      </c>
      <c r="C14" s="6" t="s">
        <v>200</v>
      </c>
      <c r="D14" s="6"/>
      <c r="E14" s="326"/>
      <c r="F14" s="985"/>
    </row>
    <row r="15" spans="1:6" s="49" customFormat="1" ht="12" customHeight="1">
      <c r="A15" s="127"/>
      <c r="B15" s="128" t="s">
        <v>158</v>
      </c>
      <c r="C15" s="6" t="s">
        <v>33</v>
      </c>
      <c r="D15" s="326"/>
      <c r="E15" s="326"/>
      <c r="F15" s="985"/>
    </row>
    <row r="16" spans="1:6" s="49" customFormat="1" ht="12" customHeight="1" thickBot="1">
      <c r="A16" s="131"/>
      <c r="B16" s="132" t="s">
        <v>168</v>
      </c>
      <c r="C16" s="5" t="s">
        <v>245</v>
      </c>
      <c r="D16" s="327"/>
      <c r="E16" s="327"/>
      <c r="F16" s="986"/>
    </row>
    <row r="17" spans="1:6" s="48" customFormat="1" ht="12" customHeight="1" thickBot="1">
      <c r="A17" s="106" t="s">
        <v>62</v>
      </c>
      <c r="B17" s="125"/>
      <c r="C17" s="126" t="s">
        <v>34</v>
      </c>
      <c r="D17" s="324"/>
      <c r="E17" s="324"/>
      <c r="F17" s="983"/>
    </row>
    <row r="18" spans="1:6" s="49" customFormat="1" ht="12" customHeight="1">
      <c r="A18" s="127"/>
      <c r="B18" s="128" t="s">
        <v>159</v>
      </c>
      <c r="C18" s="7" t="s">
        <v>30</v>
      </c>
      <c r="D18" s="328"/>
      <c r="E18" s="328"/>
      <c r="F18" s="987"/>
    </row>
    <row r="19" spans="1:6" s="49" customFormat="1" ht="12" customHeight="1">
      <c r="A19" s="127"/>
      <c r="B19" s="128" t="s">
        <v>160</v>
      </c>
      <c r="C19" s="6" t="s">
        <v>31</v>
      </c>
      <c r="D19" s="326"/>
      <c r="E19" s="326"/>
      <c r="F19" s="985"/>
    </row>
    <row r="20" spans="1:6" s="49" customFormat="1" ht="12" customHeight="1">
      <c r="A20" s="127"/>
      <c r="B20" s="128" t="s">
        <v>161</v>
      </c>
      <c r="C20" s="6" t="s">
        <v>32</v>
      </c>
      <c r="D20" s="326"/>
      <c r="E20" s="326"/>
      <c r="F20" s="985"/>
    </row>
    <row r="21" spans="1:6" s="49" customFormat="1" ht="12" customHeight="1" thickBot="1">
      <c r="A21" s="127"/>
      <c r="B21" s="128" t="s">
        <v>162</v>
      </c>
      <c r="C21" s="6" t="s">
        <v>31</v>
      </c>
      <c r="D21" s="326"/>
      <c r="E21" s="326"/>
      <c r="F21" s="985"/>
    </row>
    <row r="22" spans="1:6" s="49" customFormat="1" ht="12" customHeight="1" thickBot="1">
      <c r="A22" s="111" t="s">
        <v>63</v>
      </c>
      <c r="B22" s="78"/>
      <c r="C22" s="78" t="s">
        <v>35</v>
      </c>
      <c r="D22" s="329"/>
      <c r="E22" s="329"/>
      <c r="F22" s="988"/>
    </row>
    <row r="23" spans="1:6" s="48" customFormat="1" ht="12" customHeight="1">
      <c r="A23" s="196"/>
      <c r="B23" s="251" t="s">
        <v>133</v>
      </c>
      <c r="C23" s="79" t="s">
        <v>284</v>
      </c>
      <c r="D23" s="330"/>
      <c r="E23" s="330"/>
      <c r="F23" s="989"/>
    </row>
    <row r="24" spans="1:6" s="48" customFormat="1" ht="12" customHeight="1" thickBot="1">
      <c r="A24" s="249"/>
      <c r="B24" s="250" t="s">
        <v>134</v>
      </c>
      <c r="C24" s="80" t="s">
        <v>287</v>
      </c>
      <c r="D24" s="331"/>
      <c r="E24" s="331"/>
      <c r="F24" s="990"/>
    </row>
    <row r="25" spans="1:6" s="48" customFormat="1" ht="12" customHeight="1" thickBot="1">
      <c r="A25" s="111" t="s">
        <v>64</v>
      </c>
      <c r="B25" s="78"/>
      <c r="C25" s="78" t="s">
        <v>275</v>
      </c>
      <c r="D25" s="329"/>
      <c r="E25" s="329"/>
      <c r="F25" s="988"/>
    </row>
    <row r="26" spans="1:6" s="48" customFormat="1" ht="12" customHeight="1" thickBot="1">
      <c r="A26" s="111" t="s">
        <v>65</v>
      </c>
      <c r="B26" s="125"/>
      <c r="C26" s="78" t="s">
        <v>36</v>
      </c>
      <c r="D26" s="329"/>
      <c r="E26" s="329">
        <v>72</v>
      </c>
      <c r="F26" s="1010">
        <v>72</v>
      </c>
    </row>
    <row r="27" spans="1:6" s="49" customFormat="1" ht="12" customHeight="1" thickBot="1">
      <c r="A27" s="106" t="s">
        <v>66</v>
      </c>
      <c r="B27" s="86"/>
      <c r="C27" s="78" t="s">
        <v>41</v>
      </c>
      <c r="D27" s="332"/>
      <c r="E27" s="332">
        <v>72</v>
      </c>
      <c r="F27" s="1010">
        <v>72</v>
      </c>
    </row>
    <row r="28" spans="1:6" s="49" customFormat="1" ht="15" customHeight="1" thickBot="1">
      <c r="A28" s="246" t="s">
        <v>67</v>
      </c>
      <c r="B28" s="255"/>
      <c r="C28" s="248" t="s">
        <v>37</v>
      </c>
      <c r="D28" s="333"/>
      <c r="E28" s="333"/>
      <c r="F28" s="1009"/>
    </row>
    <row r="29" spans="1:6" s="49" customFormat="1" ht="15" customHeight="1">
      <c r="A29" s="129"/>
      <c r="B29" s="84" t="s">
        <v>147</v>
      </c>
      <c r="C29" s="79" t="s">
        <v>341</v>
      </c>
      <c r="D29" s="330"/>
      <c r="E29" s="330"/>
      <c r="F29" s="1018"/>
    </row>
    <row r="30" spans="1:6" ht="15.75" thickBot="1">
      <c r="A30" s="357"/>
      <c r="B30" s="87" t="s">
        <v>148</v>
      </c>
      <c r="C30" s="358" t="s">
        <v>38</v>
      </c>
      <c r="D30" s="356"/>
      <c r="E30" s="356"/>
      <c r="F30" s="1019"/>
    </row>
    <row r="31" spans="1:6" s="41" customFormat="1" ht="16.5" customHeight="1" thickBot="1">
      <c r="A31" s="139" t="s">
        <v>68</v>
      </c>
      <c r="B31" s="244"/>
      <c r="C31" s="245" t="s">
        <v>39</v>
      </c>
      <c r="D31" s="78"/>
      <c r="E31" s="329"/>
      <c r="F31" s="1010"/>
    </row>
    <row r="32" spans="1:6" s="50" customFormat="1" ht="12" customHeight="1" thickBot="1">
      <c r="A32" s="139" t="s">
        <v>69</v>
      </c>
      <c r="B32" s="140"/>
      <c r="C32" s="141" t="s">
        <v>40</v>
      </c>
      <c r="D32" s="345"/>
      <c r="E32" s="600">
        <v>72</v>
      </c>
      <c r="F32" s="1013">
        <v>72</v>
      </c>
    </row>
    <row r="33" spans="1:6" s="50" customFormat="1" ht="12" customHeight="1">
      <c r="A33" s="142"/>
      <c r="B33" s="142"/>
      <c r="C33" s="143"/>
      <c r="D33" s="143"/>
      <c r="E33" s="143"/>
      <c r="F33" s="143"/>
    </row>
    <row r="34" spans="1:6" s="50" customFormat="1" ht="12" customHeight="1">
      <c r="A34" s="142"/>
      <c r="B34" s="142"/>
      <c r="C34" s="143"/>
      <c r="D34" s="143"/>
      <c r="E34" s="143"/>
      <c r="F34" s="143"/>
    </row>
    <row r="35" spans="1:6" ht="12" customHeight="1" thickBot="1">
      <c r="A35" s="144"/>
      <c r="B35" s="145"/>
      <c r="C35" s="145"/>
      <c r="D35" s="145"/>
      <c r="E35" s="145"/>
      <c r="F35" s="145"/>
    </row>
    <row r="36" spans="1:6" ht="12" customHeight="1" thickBot="1">
      <c r="A36" s="146"/>
      <c r="B36" s="147"/>
      <c r="C36" s="148" t="s">
        <v>105</v>
      </c>
      <c r="D36" s="148"/>
      <c r="E36" s="148"/>
      <c r="F36" s="992"/>
    </row>
    <row r="37" spans="1:6" ht="12" customHeight="1" thickBot="1">
      <c r="A37" s="111" t="s">
        <v>61</v>
      </c>
      <c r="B37" s="14"/>
      <c r="C37" s="78" t="s">
        <v>376</v>
      </c>
      <c r="D37" s="329"/>
      <c r="E37" s="329">
        <v>72</v>
      </c>
      <c r="F37" s="963">
        <v>72</v>
      </c>
    </row>
    <row r="38" spans="1:6" ht="12" customHeight="1">
      <c r="A38" s="149"/>
      <c r="B38" s="83" t="s">
        <v>153</v>
      </c>
      <c r="C38" s="7" t="s">
        <v>92</v>
      </c>
      <c r="D38" s="328"/>
      <c r="E38" s="328"/>
      <c r="F38" s="1020"/>
    </row>
    <row r="39" spans="1:6" ht="12" customHeight="1">
      <c r="A39" s="150"/>
      <c r="B39" s="81" t="s">
        <v>154</v>
      </c>
      <c r="C39" s="6" t="s">
        <v>226</v>
      </c>
      <c r="D39" s="326"/>
      <c r="E39" s="326"/>
      <c r="F39" s="1021"/>
    </row>
    <row r="40" spans="1:6" ht="12" customHeight="1">
      <c r="A40" s="150"/>
      <c r="B40" s="81" t="s">
        <v>155</v>
      </c>
      <c r="C40" s="6" t="s">
        <v>179</v>
      </c>
      <c r="D40" s="326"/>
      <c r="E40" s="326"/>
      <c r="F40" s="1021"/>
    </row>
    <row r="41" spans="1:6" ht="12" customHeight="1">
      <c r="A41" s="150"/>
      <c r="B41" s="81" t="s">
        <v>156</v>
      </c>
      <c r="C41" s="6" t="s">
        <v>359</v>
      </c>
      <c r="D41" s="326"/>
      <c r="E41" s="326"/>
      <c r="F41" s="1021"/>
    </row>
    <row r="42" spans="1:6" s="50" customFormat="1" ht="12" customHeight="1">
      <c r="A42" s="150"/>
      <c r="B42" s="81" t="s">
        <v>167</v>
      </c>
      <c r="C42" s="6" t="s">
        <v>227</v>
      </c>
      <c r="D42" s="326"/>
      <c r="E42" s="326">
        <v>72</v>
      </c>
      <c r="F42" s="1021">
        <v>72</v>
      </c>
    </row>
    <row r="43" spans="1:6" ht="12" customHeight="1" thickBot="1">
      <c r="A43" s="150"/>
      <c r="B43" s="81" t="s">
        <v>391</v>
      </c>
      <c r="C43" s="6" t="s">
        <v>228</v>
      </c>
      <c r="D43" s="326"/>
      <c r="E43" s="326"/>
      <c r="F43" s="1021"/>
    </row>
    <row r="44" spans="1:6" ht="12" customHeight="1" thickBot="1">
      <c r="A44" s="111" t="s">
        <v>62</v>
      </c>
      <c r="B44" s="14"/>
      <c r="C44" s="78" t="s">
        <v>45</v>
      </c>
      <c r="D44" s="329"/>
      <c r="E44" s="329"/>
      <c r="F44" s="963"/>
    </row>
    <row r="45" spans="1:6" ht="12" customHeight="1">
      <c r="A45" s="149"/>
      <c r="B45" s="83" t="s">
        <v>159</v>
      </c>
      <c r="C45" s="7" t="s">
        <v>312</v>
      </c>
      <c r="D45" s="328"/>
      <c r="E45" s="328"/>
      <c r="F45" s="1020"/>
    </row>
    <row r="46" spans="1:6" ht="12" customHeight="1">
      <c r="A46" s="150"/>
      <c r="B46" s="81" t="s">
        <v>160</v>
      </c>
      <c r="C46" s="6" t="s">
        <v>230</v>
      </c>
      <c r="D46" s="326"/>
      <c r="E46" s="326"/>
      <c r="F46" s="1021"/>
    </row>
    <row r="47" spans="1:6" ht="15" customHeight="1">
      <c r="A47" s="150"/>
      <c r="B47" s="81" t="s">
        <v>163</v>
      </c>
      <c r="C47" s="6" t="s">
        <v>106</v>
      </c>
      <c r="D47" s="326"/>
      <c r="E47" s="326"/>
      <c r="F47" s="1021"/>
    </row>
    <row r="48" spans="1:6" ht="15" customHeight="1" thickBot="1">
      <c r="A48" s="150"/>
      <c r="B48" s="81" t="s">
        <v>174</v>
      </c>
      <c r="C48" s="6" t="s">
        <v>42</v>
      </c>
      <c r="D48" s="326"/>
      <c r="E48" s="326"/>
      <c r="F48" s="1021"/>
    </row>
    <row r="49" spans="1:6" ht="15" customHeight="1" thickBot="1">
      <c r="A49" s="111" t="s">
        <v>63</v>
      </c>
      <c r="B49" s="14"/>
      <c r="C49" s="14" t="s">
        <v>43</v>
      </c>
      <c r="D49" s="335"/>
      <c r="E49" s="335"/>
      <c r="F49" s="1022"/>
    </row>
    <row r="50" spans="1:6" ht="14.25" customHeight="1" thickBot="1">
      <c r="A50" s="139" t="s">
        <v>64</v>
      </c>
      <c r="B50" s="244"/>
      <c r="C50" s="245" t="s">
        <v>46</v>
      </c>
      <c r="D50" s="332"/>
      <c r="E50" s="332"/>
      <c r="F50" s="963"/>
    </row>
    <row r="51" spans="1:6" ht="13.5" thickBot="1">
      <c r="A51" s="111" t="s">
        <v>65</v>
      </c>
      <c r="B51" s="136"/>
      <c r="C51" s="152" t="s">
        <v>44</v>
      </c>
      <c r="D51" s="336"/>
      <c r="E51" s="336">
        <v>72</v>
      </c>
      <c r="F51" s="1023">
        <v>72</v>
      </c>
    </row>
    <row r="52" spans="1:6" ht="13.5" thickBot="1">
      <c r="A52" s="153"/>
      <c r="B52" s="154"/>
      <c r="C52" s="154"/>
      <c r="D52" s="154"/>
      <c r="E52" s="154"/>
      <c r="F52" s="1008"/>
    </row>
    <row r="53" spans="1:6" ht="13.5" thickBot="1">
      <c r="A53" s="155" t="s">
        <v>251</v>
      </c>
      <c r="B53" s="156"/>
      <c r="C53" s="157"/>
      <c r="D53" s="342"/>
      <c r="E53" s="1003"/>
      <c r="F53" s="1000"/>
    </row>
    <row r="54" spans="1:6" ht="13.5" thickBot="1">
      <c r="A54" s="155" t="s">
        <v>252</v>
      </c>
      <c r="B54" s="156"/>
      <c r="C54" s="157"/>
      <c r="D54" s="342"/>
      <c r="E54" s="1003"/>
      <c r="F54" s="1000"/>
    </row>
  </sheetData>
  <mergeCells count="2">
    <mergeCell ref="A2:B2"/>
    <mergeCell ref="A5:B5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>
  <sheetPr codeName="Munka25"/>
  <dimension ref="A1:P84"/>
  <sheetViews>
    <sheetView zoomScaleNormal="100" workbookViewId="0">
      <selection activeCell="U2" sqref="U2"/>
    </sheetView>
  </sheetViews>
  <sheetFormatPr defaultRowHeight="15.75"/>
  <cols>
    <col min="1" max="1" width="4.83203125" style="54" customWidth="1"/>
    <col min="2" max="2" width="28.83203125" style="71" customWidth="1"/>
    <col min="3" max="4" width="9" style="71" customWidth="1"/>
    <col min="5" max="5" width="9.5" style="71" customWidth="1"/>
    <col min="6" max="6" width="8.83203125" style="71" customWidth="1"/>
    <col min="7" max="7" width="8.6640625" style="71" customWidth="1"/>
    <col min="8" max="8" width="8.83203125" style="71" customWidth="1"/>
    <col min="9" max="9" width="8.1640625" style="71" customWidth="1"/>
    <col min="10" max="14" width="9.5" style="71" customWidth="1"/>
    <col min="15" max="15" width="12.6640625" style="54" customWidth="1"/>
    <col min="16" max="16" width="9.83203125" style="71" bestFit="1" customWidth="1"/>
    <col min="17" max="16384" width="9.33203125" style="71"/>
  </cols>
  <sheetData>
    <row r="1" spans="1:16" ht="31.5" customHeight="1">
      <c r="A1" s="872" t="s">
        <v>48</v>
      </c>
      <c r="B1" s="873"/>
      <c r="C1" s="873"/>
      <c r="D1" s="873"/>
      <c r="E1" s="873"/>
      <c r="F1" s="873"/>
      <c r="G1" s="873"/>
      <c r="H1" s="873"/>
      <c r="I1" s="873"/>
      <c r="J1" s="873"/>
      <c r="K1" s="873"/>
      <c r="L1" s="873"/>
      <c r="M1" s="873"/>
      <c r="N1" s="873"/>
      <c r="O1" s="873"/>
    </row>
    <row r="2" spans="1:16" ht="16.5" thickBot="1">
      <c r="O2" s="4" t="s">
        <v>98</v>
      </c>
    </row>
    <row r="3" spans="1:16" s="54" customFormat="1" ht="26.1" customHeight="1" thickBot="1">
      <c r="A3" s="51" t="s">
        <v>59</v>
      </c>
      <c r="B3" s="52" t="s">
        <v>112</v>
      </c>
      <c r="C3" s="52" t="s">
        <v>120</v>
      </c>
      <c r="D3" s="52" t="s">
        <v>121</v>
      </c>
      <c r="E3" s="52" t="s">
        <v>122</v>
      </c>
      <c r="F3" s="52" t="s">
        <v>123</v>
      </c>
      <c r="G3" s="52" t="s">
        <v>124</v>
      </c>
      <c r="H3" s="52" t="s">
        <v>125</v>
      </c>
      <c r="I3" s="52" t="s">
        <v>126</v>
      </c>
      <c r="J3" s="52" t="s">
        <v>127</v>
      </c>
      <c r="K3" s="52" t="s">
        <v>128</v>
      </c>
      <c r="L3" s="52" t="s">
        <v>129</v>
      </c>
      <c r="M3" s="52" t="s">
        <v>130</v>
      </c>
      <c r="N3" s="52" t="s">
        <v>131</v>
      </c>
      <c r="O3" s="53" t="s">
        <v>96</v>
      </c>
    </row>
    <row r="4" spans="1:16" s="56" customFormat="1" ht="15" customHeight="1" thickBot="1">
      <c r="A4" s="55" t="s">
        <v>61</v>
      </c>
      <c r="B4" s="869" t="s">
        <v>101</v>
      </c>
      <c r="C4" s="870"/>
      <c r="D4" s="870"/>
      <c r="E4" s="870"/>
      <c r="F4" s="870"/>
      <c r="G4" s="870"/>
      <c r="H4" s="870"/>
      <c r="I4" s="870"/>
      <c r="J4" s="870"/>
      <c r="K4" s="870"/>
      <c r="L4" s="870"/>
      <c r="M4" s="870"/>
      <c r="N4" s="870"/>
      <c r="O4" s="871"/>
    </row>
    <row r="5" spans="1:16" s="56" customFormat="1" ht="15" customHeight="1">
      <c r="A5" s="57" t="s">
        <v>62</v>
      </c>
      <c r="B5" s="58" t="s">
        <v>204</v>
      </c>
      <c r="C5" s="59">
        <f>$O$5/12</f>
        <v>2858.3333333333335</v>
      </c>
      <c r="D5" s="59">
        <f t="shared" ref="D5:N5" si="0">$O$5/12</f>
        <v>2858.3333333333335</v>
      </c>
      <c r="E5" s="59">
        <f t="shared" si="0"/>
        <v>2858.3333333333335</v>
      </c>
      <c r="F5" s="59">
        <f t="shared" si="0"/>
        <v>2858.3333333333335</v>
      </c>
      <c r="G5" s="59">
        <f t="shared" si="0"/>
        <v>2858.3333333333335</v>
      </c>
      <c r="H5" s="59">
        <f t="shared" si="0"/>
        <v>2858.3333333333335</v>
      </c>
      <c r="I5" s="59">
        <f t="shared" si="0"/>
        <v>2858.3333333333335</v>
      </c>
      <c r="J5" s="59">
        <f t="shared" si="0"/>
        <v>2858.3333333333335</v>
      </c>
      <c r="K5" s="59">
        <f t="shared" si="0"/>
        <v>2858.3333333333335</v>
      </c>
      <c r="L5" s="59">
        <f t="shared" si="0"/>
        <v>2858.3333333333335</v>
      </c>
      <c r="M5" s="59">
        <f t="shared" si="0"/>
        <v>2858.3333333333335</v>
      </c>
      <c r="N5" s="59">
        <f t="shared" si="0"/>
        <v>2858.3333333333335</v>
      </c>
      <c r="O5" s="60">
        <v>34300</v>
      </c>
    </row>
    <row r="6" spans="1:16" s="64" customFormat="1" ht="14.1" customHeight="1">
      <c r="A6" s="61" t="s">
        <v>63</v>
      </c>
      <c r="B6" s="181" t="s">
        <v>102</v>
      </c>
      <c r="C6" s="62">
        <f>$O$6/12</f>
        <v>1869.9166666666667</v>
      </c>
      <c r="D6" s="62">
        <f t="shared" ref="D6:N6" si="1">$O$6/12</f>
        <v>1869.9166666666667</v>
      </c>
      <c r="E6" s="62">
        <f t="shared" si="1"/>
        <v>1869.9166666666667</v>
      </c>
      <c r="F6" s="62">
        <f t="shared" si="1"/>
        <v>1869.9166666666667</v>
      </c>
      <c r="G6" s="62">
        <f t="shared" si="1"/>
        <v>1869.9166666666667</v>
      </c>
      <c r="H6" s="62">
        <f t="shared" si="1"/>
        <v>1869.9166666666667</v>
      </c>
      <c r="I6" s="62">
        <f t="shared" si="1"/>
        <v>1869.9166666666667</v>
      </c>
      <c r="J6" s="62">
        <f t="shared" si="1"/>
        <v>1869.9166666666667</v>
      </c>
      <c r="K6" s="62">
        <f t="shared" si="1"/>
        <v>1869.9166666666667</v>
      </c>
      <c r="L6" s="62">
        <f t="shared" si="1"/>
        <v>1869.9166666666667</v>
      </c>
      <c r="M6" s="62">
        <f t="shared" si="1"/>
        <v>1869.9166666666667</v>
      </c>
      <c r="N6" s="62">
        <f t="shared" si="1"/>
        <v>1869.9166666666667</v>
      </c>
      <c r="O6" s="63">
        <v>22439</v>
      </c>
    </row>
    <row r="7" spans="1:16" s="64" customFormat="1">
      <c r="A7" s="61" t="s">
        <v>64</v>
      </c>
      <c r="B7" s="182" t="s">
        <v>104</v>
      </c>
      <c r="C7" s="65">
        <f>$O$7/12</f>
        <v>500</v>
      </c>
      <c r="D7" s="65">
        <f t="shared" ref="D7:N7" si="2">$O$7/12</f>
        <v>500</v>
      </c>
      <c r="E7" s="65">
        <f t="shared" si="2"/>
        <v>500</v>
      </c>
      <c r="F7" s="65">
        <f t="shared" si="2"/>
        <v>500</v>
      </c>
      <c r="G7" s="65">
        <f t="shared" si="2"/>
        <v>500</v>
      </c>
      <c r="H7" s="65">
        <f t="shared" si="2"/>
        <v>500</v>
      </c>
      <c r="I7" s="65">
        <f t="shared" si="2"/>
        <v>500</v>
      </c>
      <c r="J7" s="65">
        <f t="shared" si="2"/>
        <v>500</v>
      </c>
      <c r="K7" s="65">
        <f t="shared" si="2"/>
        <v>500</v>
      </c>
      <c r="L7" s="65">
        <f t="shared" si="2"/>
        <v>500</v>
      </c>
      <c r="M7" s="65">
        <f t="shared" si="2"/>
        <v>500</v>
      </c>
      <c r="N7" s="65">
        <f t="shared" si="2"/>
        <v>500</v>
      </c>
      <c r="O7" s="66">
        <v>6000</v>
      </c>
    </row>
    <row r="8" spans="1:16" s="64" customFormat="1" ht="14.1" customHeight="1">
      <c r="A8" s="61" t="s">
        <v>65</v>
      </c>
      <c r="B8" s="181" t="s">
        <v>49</v>
      </c>
      <c r="C8" s="65">
        <f>$O$8/12</f>
        <v>9758</v>
      </c>
      <c r="D8" s="65">
        <f t="shared" ref="D8:N8" si="3">$O$8/12</f>
        <v>9758</v>
      </c>
      <c r="E8" s="65">
        <f t="shared" si="3"/>
        <v>9758</v>
      </c>
      <c r="F8" s="65">
        <f t="shared" si="3"/>
        <v>9758</v>
      </c>
      <c r="G8" s="65">
        <f t="shared" si="3"/>
        <v>9758</v>
      </c>
      <c r="H8" s="65">
        <f t="shared" si="3"/>
        <v>9758</v>
      </c>
      <c r="I8" s="65">
        <f t="shared" si="3"/>
        <v>9758</v>
      </c>
      <c r="J8" s="65">
        <f t="shared" si="3"/>
        <v>9758</v>
      </c>
      <c r="K8" s="65">
        <f t="shared" si="3"/>
        <v>9758</v>
      </c>
      <c r="L8" s="65">
        <f t="shared" si="3"/>
        <v>9758</v>
      </c>
      <c r="M8" s="65">
        <f t="shared" si="3"/>
        <v>9758</v>
      </c>
      <c r="N8" s="65">
        <f t="shared" si="3"/>
        <v>9758</v>
      </c>
      <c r="O8" s="63">
        <v>117096</v>
      </c>
    </row>
    <row r="9" spans="1:16" s="64" customFormat="1" ht="14.1" customHeight="1">
      <c r="A9" s="61" t="s">
        <v>66</v>
      </c>
      <c r="B9" s="181" t="s">
        <v>50</v>
      </c>
      <c r="C9" s="65">
        <f>$O$9/12</f>
        <v>6064</v>
      </c>
      <c r="D9" s="65">
        <f t="shared" ref="D9:N9" si="4">$O$9/12</f>
        <v>6064</v>
      </c>
      <c r="E9" s="65">
        <f t="shared" si="4"/>
        <v>6064</v>
      </c>
      <c r="F9" s="65">
        <f t="shared" si="4"/>
        <v>6064</v>
      </c>
      <c r="G9" s="65">
        <f t="shared" si="4"/>
        <v>6064</v>
      </c>
      <c r="H9" s="65">
        <f t="shared" si="4"/>
        <v>6064</v>
      </c>
      <c r="I9" s="65">
        <f t="shared" si="4"/>
        <v>6064</v>
      </c>
      <c r="J9" s="65">
        <f t="shared" si="4"/>
        <v>6064</v>
      </c>
      <c r="K9" s="65">
        <f t="shared" si="4"/>
        <v>6064</v>
      </c>
      <c r="L9" s="65">
        <f t="shared" si="4"/>
        <v>6064</v>
      </c>
      <c r="M9" s="65">
        <f t="shared" si="4"/>
        <v>6064</v>
      </c>
      <c r="N9" s="65">
        <f t="shared" si="4"/>
        <v>6064</v>
      </c>
      <c r="O9" s="63">
        <v>72768</v>
      </c>
    </row>
    <row r="10" spans="1:16" s="64" customFormat="1" ht="14.1" customHeight="1">
      <c r="A10" s="61" t="s">
        <v>67</v>
      </c>
      <c r="B10" s="181" t="s">
        <v>51</v>
      </c>
      <c r="C10" s="65">
        <f>$O$10/12</f>
        <v>1728.3333333333333</v>
      </c>
      <c r="D10" s="65">
        <f t="shared" ref="D10:N10" si="5">$O$10/12</f>
        <v>1728.3333333333333</v>
      </c>
      <c r="E10" s="65">
        <f t="shared" si="5"/>
        <v>1728.3333333333333</v>
      </c>
      <c r="F10" s="65">
        <f t="shared" si="5"/>
        <v>1728.3333333333333</v>
      </c>
      <c r="G10" s="65">
        <f t="shared" si="5"/>
        <v>1728.3333333333333</v>
      </c>
      <c r="H10" s="65">
        <f t="shared" si="5"/>
        <v>1728.3333333333333</v>
      </c>
      <c r="I10" s="65">
        <f t="shared" si="5"/>
        <v>1728.3333333333333</v>
      </c>
      <c r="J10" s="65">
        <f t="shared" si="5"/>
        <v>1728.3333333333333</v>
      </c>
      <c r="K10" s="65">
        <f t="shared" si="5"/>
        <v>1728.3333333333333</v>
      </c>
      <c r="L10" s="65">
        <f t="shared" si="5"/>
        <v>1728.3333333333333</v>
      </c>
      <c r="M10" s="65">
        <f t="shared" si="5"/>
        <v>1728.3333333333333</v>
      </c>
      <c r="N10" s="65">
        <f t="shared" si="5"/>
        <v>1728.3333333333333</v>
      </c>
      <c r="O10" s="63">
        <v>20740</v>
      </c>
    </row>
    <row r="11" spans="1:16" s="64" customFormat="1" ht="14.1" customHeight="1">
      <c r="A11" s="61" t="s">
        <v>68</v>
      </c>
      <c r="B11" s="181" t="s">
        <v>52</v>
      </c>
      <c r="C11" s="65">
        <f>$O$11/12</f>
        <v>494.75</v>
      </c>
      <c r="D11" s="65">
        <f t="shared" ref="D11:N11" si="6">$O$11/12</f>
        <v>494.75</v>
      </c>
      <c r="E11" s="65">
        <f t="shared" si="6"/>
        <v>494.75</v>
      </c>
      <c r="F11" s="65">
        <f t="shared" si="6"/>
        <v>494.75</v>
      </c>
      <c r="G11" s="65">
        <f t="shared" si="6"/>
        <v>494.75</v>
      </c>
      <c r="H11" s="65">
        <f t="shared" si="6"/>
        <v>494.75</v>
      </c>
      <c r="I11" s="65">
        <f t="shared" si="6"/>
        <v>494.75</v>
      </c>
      <c r="J11" s="65">
        <f t="shared" si="6"/>
        <v>494.75</v>
      </c>
      <c r="K11" s="65">
        <f t="shared" si="6"/>
        <v>494.75</v>
      </c>
      <c r="L11" s="65">
        <f t="shared" si="6"/>
        <v>494.75</v>
      </c>
      <c r="M11" s="65">
        <f t="shared" si="6"/>
        <v>494.75</v>
      </c>
      <c r="N11" s="65">
        <f t="shared" si="6"/>
        <v>494.75</v>
      </c>
      <c r="O11" s="63">
        <v>5937</v>
      </c>
    </row>
    <row r="12" spans="1:16" s="64" customFormat="1">
      <c r="A12" s="61" t="s">
        <v>69</v>
      </c>
      <c r="B12" s="183" t="s">
        <v>53</v>
      </c>
      <c r="C12" s="65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3">
        <f t="shared" ref="O12:O28" si="7">SUM(C12:N12)</f>
        <v>0</v>
      </c>
    </row>
    <row r="13" spans="1:16" s="64" customFormat="1" ht="14.1" customHeight="1" thickBot="1">
      <c r="A13" s="61" t="s">
        <v>70</v>
      </c>
      <c r="B13" s="181" t="s">
        <v>54</v>
      </c>
      <c r="C13" s="65">
        <f>$O$13/12</f>
        <v>4125.166666666667</v>
      </c>
      <c r="D13" s="65">
        <f t="shared" ref="D13:N13" si="8">$O$13/12</f>
        <v>4125.166666666667</v>
      </c>
      <c r="E13" s="65">
        <f t="shared" si="8"/>
        <v>4125.166666666667</v>
      </c>
      <c r="F13" s="65">
        <f t="shared" si="8"/>
        <v>4125.166666666667</v>
      </c>
      <c r="G13" s="65">
        <f t="shared" si="8"/>
        <v>4125.166666666667</v>
      </c>
      <c r="H13" s="65">
        <f t="shared" si="8"/>
        <v>4125.166666666667</v>
      </c>
      <c r="I13" s="65">
        <f t="shared" si="8"/>
        <v>4125.166666666667</v>
      </c>
      <c r="J13" s="65">
        <f t="shared" si="8"/>
        <v>4125.166666666667</v>
      </c>
      <c r="K13" s="65">
        <f t="shared" si="8"/>
        <v>4125.166666666667</v>
      </c>
      <c r="L13" s="65">
        <f t="shared" si="8"/>
        <v>4125.166666666667</v>
      </c>
      <c r="M13" s="65">
        <f t="shared" si="8"/>
        <v>4125.166666666667</v>
      </c>
      <c r="N13" s="65">
        <f t="shared" si="8"/>
        <v>4125.166666666667</v>
      </c>
      <c r="O13" s="63">
        <v>49502</v>
      </c>
    </row>
    <row r="14" spans="1:16" s="56" customFormat="1" ht="15.95" customHeight="1" thickBot="1">
      <c r="A14" s="55" t="s">
        <v>71</v>
      </c>
      <c r="B14" s="18" t="s">
        <v>164</v>
      </c>
      <c r="C14" s="67">
        <f t="shared" ref="C14:N14" si="9">SUM(C5:C13)</f>
        <v>27398.5</v>
      </c>
      <c r="D14" s="67">
        <f t="shared" si="9"/>
        <v>27398.5</v>
      </c>
      <c r="E14" s="67">
        <f t="shared" si="9"/>
        <v>27398.5</v>
      </c>
      <c r="F14" s="67">
        <f t="shared" si="9"/>
        <v>27398.5</v>
      </c>
      <c r="G14" s="67">
        <f t="shared" si="9"/>
        <v>27398.5</v>
      </c>
      <c r="H14" s="67">
        <f t="shared" si="9"/>
        <v>27398.5</v>
      </c>
      <c r="I14" s="67">
        <f t="shared" si="9"/>
        <v>27398.5</v>
      </c>
      <c r="J14" s="67">
        <f t="shared" si="9"/>
        <v>27398.5</v>
      </c>
      <c r="K14" s="67">
        <f t="shared" si="9"/>
        <v>27398.5</v>
      </c>
      <c r="L14" s="67">
        <f t="shared" si="9"/>
        <v>27398.5</v>
      </c>
      <c r="M14" s="67">
        <f t="shared" si="9"/>
        <v>27398.5</v>
      </c>
      <c r="N14" s="67">
        <f t="shared" si="9"/>
        <v>27398.5</v>
      </c>
      <c r="O14" s="68">
        <f>SUM(C14:N14)</f>
        <v>328782</v>
      </c>
      <c r="P14" s="572"/>
    </row>
    <row r="15" spans="1:16" s="56" customFormat="1" ht="15" customHeight="1" thickBot="1">
      <c r="A15" s="55" t="s">
        <v>72</v>
      </c>
      <c r="B15" s="869" t="s">
        <v>105</v>
      </c>
      <c r="C15" s="870"/>
      <c r="D15" s="870"/>
      <c r="E15" s="870"/>
      <c r="F15" s="870"/>
      <c r="G15" s="870"/>
      <c r="H15" s="870"/>
      <c r="I15" s="870"/>
      <c r="J15" s="870"/>
      <c r="K15" s="870"/>
      <c r="L15" s="870"/>
      <c r="M15" s="870"/>
      <c r="N15" s="870"/>
      <c r="O15" s="871"/>
    </row>
    <row r="16" spans="1:16" s="64" customFormat="1" ht="14.1" customHeight="1">
      <c r="A16" s="69" t="s">
        <v>73</v>
      </c>
      <c r="B16" s="184" t="s">
        <v>113</v>
      </c>
      <c r="C16" s="65">
        <f>$O$16/12</f>
        <v>7907.333333333333</v>
      </c>
      <c r="D16" s="65">
        <f t="shared" ref="D16:N16" si="10">$O$16/12</f>
        <v>7907.333333333333</v>
      </c>
      <c r="E16" s="65">
        <f t="shared" si="10"/>
        <v>7907.333333333333</v>
      </c>
      <c r="F16" s="65">
        <f t="shared" si="10"/>
        <v>7907.333333333333</v>
      </c>
      <c r="G16" s="65">
        <f t="shared" si="10"/>
        <v>7907.333333333333</v>
      </c>
      <c r="H16" s="65">
        <f t="shared" si="10"/>
        <v>7907.333333333333</v>
      </c>
      <c r="I16" s="65">
        <f t="shared" si="10"/>
        <v>7907.333333333333</v>
      </c>
      <c r="J16" s="65">
        <f t="shared" si="10"/>
        <v>7907.333333333333</v>
      </c>
      <c r="K16" s="65">
        <f t="shared" si="10"/>
        <v>7907.333333333333</v>
      </c>
      <c r="L16" s="65">
        <f t="shared" si="10"/>
        <v>7907.333333333333</v>
      </c>
      <c r="M16" s="65">
        <f t="shared" si="10"/>
        <v>7907.333333333333</v>
      </c>
      <c r="N16" s="65">
        <f t="shared" si="10"/>
        <v>7907.333333333333</v>
      </c>
      <c r="O16" s="66">
        <v>94888</v>
      </c>
    </row>
    <row r="17" spans="1:15" s="64" customFormat="1" ht="27" customHeight="1">
      <c r="A17" s="61" t="s">
        <v>74</v>
      </c>
      <c r="B17" s="183" t="s">
        <v>226</v>
      </c>
      <c r="C17" s="65">
        <f>$O$17/12</f>
        <v>1955.0833333333333</v>
      </c>
      <c r="D17" s="65">
        <f t="shared" ref="D17:N17" si="11">$O$17/12</f>
        <v>1955.0833333333333</v>
      </c>
      <c r="E17" s="65">
        <f t="shared" si="11"/>
        <v>1955.0833333333333</v>
      </c>
      <c r="F17" s="65">
        <f t="shared" si="11"/>
        <v>1955.0833333333333</v>
      </c>
      <c r="G17" s="65">
        <f t="shared" si="11"/>
        <v>1955.0833333333333</v>
      </c>
      <c r="H17" s="65">
        <f t="shared" si="11"/>
        <v>1955.0833333333333</v>
      </c>
      <c r="I17" s="65">
        <f t="shared" si="11"/>
        <v>1955.0833333333333</v>
      </c>
      <c r="J17" s="65">
        <f t="shared" si="11"/>
        <v>1955.0833333333333</v>
      </c>
      <c r="K17" s="65">
        <f t="shared" si="11"/>
        <v>1955.0833333333333</v>
      </c>
      <c r="L17" s="65">
        <f t="shared" si="11"/>
        <v>1955.0833333333333</v>
      </c>
      <c r="M17" s="65">
        <f t="shared" si="11"/>
        <v>1955.0833333333333</v>
      </c>
      <c r="N17" s="65">
        <f t="shared" si="11"/>
        <v>1955.0833333333333</v>
      </c>
      <c r="O17" s="63">
        <v>23461</v>
      </c>
    </row>
    <row r="18" spans="1:15" s="64" customFormat="1" ht="14.1" customHeight="1">
      <c r="A18" s="61" t="s">
        <v>75</v>
      </c>
      <c r="B18" s="181" t="s">
        <v>179</v>
      </c>
      <c r="C18" s="65">
        <f>$O$18/12</f>
        <v>6990.416666666667</v>
      </c>
      <c r="D18" s="65">
        <f t="shared" ref="D18:N18" si="12">$O$18/12</f>
        <v>6990.416666666667</v>
      </c>
      <c r="E18" s="65">
        <f t="shared" si="12"/>
        <v>6990.416666666667</v>
      </c>
      <c r="F18" s="65">
        <f t="shared" si="12"/>
        <v>6990.416666666667</v>
      </c>
      <c r="G18" s="65">
        <f t="shared" si="12"/>
        <v>6990.416666666667</v>
      </c>
      <c r="H18" s="65">
        <f t="shared" si="12"/>
        <v>6990.416666666667</v>
      </c>
      <c r="I18" s="65">
        <f t="shared" si="12"/>
        <v>6990.416666666667</v>
      </c>
      <c r="J18" s="65">
        <f t="shared" si="12"/>
        <v>6990.416666666667</v>
      </c>
      <c r="K18" s="65">
        <f t="shared" si="12"/>
        <v>6990.416666666667</v>
      </c>
      <c r="L18" s="65">
        <f t="shared" si="12"/>
        <v>6990.416666666667</v>
      </c>
      <c r="M18" s="65">
        <f t="shared" si="12"/>
        <v>6990.416666666667</v>
      </c>
      <c r="N18" s="65">
        <f t="shared" si="12"/>
        <v>6990.416666666667</v>
      </c>
      <c r="O18" s="63">
        <v>83885</v>
      </c>
    </row>
    <row r="19" spans="1:15" s="64" customFormat="1" ht="14.1" customHeight="1">
      <c r="A19" s="61" t="s">
        <v>76</v>
      </c>
      <c r="B19" s="181" t="s">
        <v>359</v>
      </c>
      <c r="C19" s="65">
        <f>$O$19/12</f>
        <v>221.16666666666666</v>
      </c>
      <c r="D19" s="65">
        <f t="shared" ref="D19:N19" si="13">$O$19/12</f>
        <v>221.16666666666666</v>
      </c>
      <c r="E19" s="65">
        <f t="shared" si="13"/>
        <v>221.16666666666666</v>
      </c>
      <c r="F19" s="65">
        <f t="shared" si="13"/>
        <v>221.16666666666666</v>
      </c>
      <c r="G19" s="65">
        <f t="shared" si="13"/>
        <v>221.16666666666666</v>
      </c>
      <c r="H19" s="65">
        <f t="shared" si="13"/>
        <v>221.16666666666666</v>
      </c>
      <c r="I19" s="65">
        <f t="shared" si="13"/>
        <v>221.16666666666666</v>
      </c>
      <c r="J19" s="65">
        <f t="shared" si="13"/>
        <v>221.16666666666666</v>
      </c>
      <c r="K19" s="65">
        <f t="shared" si="13"/>
        <v>221.16666666666666</v>
      </c>
      <c r="L19" s="65">
        <f t="shared" si="13"/>
        <v>221.16666666666666</v>
      </c>
      <c r="M19" s="65">
        <f t="shared" si="13"/>
        <v>221.16666666666666</v>
      </c>
      <c r="N19" s="65">
        <f t="shared" si="13"/>
        <v>221.16666666666666</v>
      </c>
      <c r="O19" s="63">
        <v>2654</v>
      </c>
    </row>
    <row r="20" spans="1:15" s="64" customFormat="1" ht="14.1" customHeight="1">
      <c r="A20" s="61" t="s">
        <v>77</v>
      </c>
      <c r="B20" s="181" t="s">
        <v>227</v>
      </c>
      <c r="C20" s="65">
        <f>$O$20/12</f>
        <v>514.66666666666663</v>
      </c>
      <c r="D20" s="65">
        <f t="shared" ref="D20:N20" si="14">$O$20/12</f>
        <v>514.66666666666663</v>
      </c>
      <c r="E20" s="65">
        <f t="shared" si="14"/>
        <v>514.66666666666663</v>
      </c>
      <c r="F20" s="65">
        <f t="shared" si="14"/>
        <v>514.66666666666663</v>
      </c>
      <c r="G20" s="65">
        <f t="shared" si="14"/>
        <v>514.66666666666663</v>
      </c>
      <c r="H20" s="65">
        <f t="shared" si="14"/>
        <v>514.66666666666663</v>
      </c>
      <c r="I20" s="65">
        <f t="shared" si="14"/>
        <v>514.66666666666663</v>
      </c>
      <c r="J20" s="65">
        <f t="shared" si="14"/>
        <v>514.66666666666663</v>
      </c>
      <c r="K20" s="65">
        <f t="shared" si="14"/>
        <v>514.66666666666663</v>
      </c>
      <c r="L20" s="65">
        <f t="shared" si="14"/>
        <v>514.66666666666663</v>
      </c>
      <c r="M20" s="65">
        <f t="shared" si="14"/>
        <v>514.66666666666663</v>
      </c>
      <c r="N20" s="65">
        <f t="shared" si="14"/>
        <v>514.66666666666663</v>
      </c>
      <c r="O20" s="63">
        <v>6176</v>
      </c>
    </row>
    <row r="21" spans="1:15" s="64" customFormat="1" ht="14.1" customHeight="1">
      <c r="A21" s="61" t="s">
        <v>78</v>
      </c>
      <c r="B21" s="181" t="s">
        <v>55</v>
      </c>
      <c r="C21" s="65">
        <f>$O$21/12</f>
        <v>450.58333333333331</v>
      </c>
      <c r="D21" s="65">
        <f t="shared" ref="D21:N21" si="15">$O$21/12</f>
        <v>450.58333333333331</v>
      </c>
      <c r="E21" s="65">
        <f t="shared" si="15"/>
        <v>450.58333333333331</v>
      </c>
      <c r="F21" s="65">
        <f t="shared" si="15"/>
        <v>450.58333333333331</v>
      </c>
      <c r="G21" s="65">
        <f t="shared" si="15"/>
        <v>450.58333333333331</v>
      </c>
      <c r="H21" s="65">
        <f t="shared" si="15"/>
        <v>450.58333333333331</v>
      </c>
      <c r="I21" s="65">
        <f t="shared" si="15"/>
        <v>450.58333333333331</v>
      </c>
      <c r="J21" s="65">
        <f t="shared" si="15"/>
        <v>450.58333333333331</v>
      </c>
      <c r="K21" s="65">
        <f t="shared" si="15"/>
        <v>450.58333333333331</v>
      </c>
      <c r="L21" s="65">
        <f t="shared" si="15"/>
        <v>450.58333333333331</v>
      </c>
      <c r="M21" s="65">
        <f t="shared" si="15"/>
        <v>450.58333333333331</v>
      </c>
      <c r="N21" s="65">
        <f t="shared" si="15"/>
        <v>450.58333333333331</v>
      </c>
      <c r="O21" s="63">
        <v>5407</v>
      </c>
    </row>
    <row r="22" spans="1:15" s="64" customFormat="1" ht="14.1" customHeight="1">
      <c r="A22" s="61" t="s">
        <v>79</v>
      </c>
      <c r="B22" s="181" t="s">
        <v>312</v>
      </c>
      <c r="C22" s="65">
        <f>$O$22/12</f>
        <v>3404.1666666666665</v>
      </c>
      <c r="D22" s="65">
        <f t="shared" ref="D22:N22" si="16">$O$22/12</f>
        <v>3404.1666666666665</v>
      </c>
      <c r="E22" s="65">
        <f t="shared" si="16"/>
        <v>3404.1666666666665</v>
      </c>
      <c r="F22" s="65">
        <f t="shared" si="16"/>
        <v>3404.1666666666665</v>
      </c>
      <c r="G22" s="65">
        <f t="shared" si="16"/>
        <v>3404.1666666666665</v>
      </c>
      <c r="H22" s="65">
        <f t="shared" si="16"/>
        <v>3404.1666666666665</v>
      </c>
      <c r="I22" s="65">
        <f t="shared" si="16"/>
        <v>3404.1666666666665</v>
      </c>
      <c r="J22" s="65">
        <f t="shared" si="16"/>
        <v>3404.1666666666665</v>
      </c>
      <c r="K22" s="65">
        <f t="shared" si="16"/>
        <v>3404.1666666666665</v>
      </c>
      <c r="L22" s="65">
        <f t="shared" si="16"/>
        <v>3404.1666666666665</v>
      </c>
      <c r="M22" s="65">
        <f t="shared" si="16"/>
        <v>3404.1666666666665</v>
      </c>
      <c r="N22" s="65">
        <f t="shared" si="16"/>
        <v>3404.1666666666665</v>
      </c>
      <c r="O22" s="63">
        <v>40850</v>
      </c>
    </row>
    <row r="23" spans="1:15" s="64" customFormat="1">
      <c r="A23" s="61" t="s">
        <v>80</v>
      </c>
      <c r="B23" s="183" t="s">
        <v>230</v>
      </c>
      <c r="C23" s="65">
        <f>$O$23/12</f>
        <v>4577.083333333333</v>
      </c>
      <c r="D23" s="65">
        <f t="shared" ref="D23:N23" si="17">$O$23/12</f>
        <v>4577.083333333333</v>
      </c>
      <c r="E23" s="65">
        <f t="shared" si="17"/>
        <v>4577.083333333333</v>
      </c>
      <c r="F23" s="65">
        <f t="shared" si="17"/>
        <v>4577.083333333333</v>
      </c>
      <c r="G23" s="65">
        <f t="shared" si="17"/>
        <v>4577.083333333333</v>
      </c>
      <c r="H23" s="65">
        <f t="shared" si="17"/>
        <v>4577.083333333333</v>
      </c>
      <c r="I23" s="65">
        <f t="shared" si="17"/>
        <v>4577.083333333333</v>
      </c>
      <c r="J23" s="65">
        <f t="shared" si="17"/>
        <v>4577.083333333333</v>
      </c>
      <c r="K23" s="65">
        <f t="shared" si="17"/>
        <v>4577.083333333333</v>
      </c>
      <c r="L23" s="65">
        <f t="shared" si="17"/>
        <v>4577.083333333333</v>
      </c>
      <c r="M23" s="65">
        <f t="shared" si="17"/>
        <v>4577.083333333333</v>
      </c>
      <c r="N23" s="65">
        <f t="shared" si="17"/>
        <v>4577.083333333333</v>
      </c>
      <c r="O23" s="63">
        <v>54925</v>
      </c>
    </row>
    <row r="24" spans="1:15" s="64" customFormat="1" ht="14.1" customHeight="1">
      <c r="A24" s="61" t="s">
        <v>81</v>
      </c>
      <c r="B24" s="181" t="s">
        <v>333</v>
      </c>
      <c r="C24" s="65">
        <f>$O$24/12</f>
        <v>431.33333333333331</v>
      </c>
      <c r="D24" s="65">
        <f t="shared" ref="D24:N24" si="18">$O$24/12</f>
        <v>431.33333333333331</v>
      </c>
      <c r="E24" s="65">
        <f t="shared" si="18"/>
        <v>431.33333333333331</v>
      </c>
      <c r="F24" s="65">
        <f t="shared" si="18"/>
        <v>431.33333333333331</v>
      </c>
      <c r="G24" s="65">
        <f t="shared" si="18"/>
        <v>431.33333333333331</v>
      </c>
      <c r="H24" s="65">
        <f t="shared" si="18"/>
        <v>431.33333333333331</v>
      </c>
      <c r="I24" s="65">
        <f t="shared" si="18"/>
        <v>431.33333333333331</v>
      </c>
      <c r="J24" s="65">
        <f t="shared" si="18"/>
        <v>431.33333333333331</v>
      </c>
      <c r="K24" s="65">
        <f t="shared" si="18"/>
        <v>431.33333333333331</v>
      </c>
      <c r="L24" s="65">
        <f t="shared" si="18"/>
        <v>431.33333333333331</v>
      </c>
      <c r="M24" s="65">
        <f t="shared" si="18"/>
        <v>431.33333333333331</v>
      </c>
      <c r="N24" s="65">
        <f t="shared" si="18"/>
        <v>431.33333333333331</v>
      </c>
      <c r="O24" s="63">
        <v>5176</v>
      </c>
    </row>
    <row r="25" spans="1:15" s="64" customFormat="1" ht="14.1" customHeight="1">
      <c r="A25" s="61" t="s">
        <v>82</v>
      </c>
      <c r="B25" s="181" t="s">
        <v>93</v>
      </c>
      <c r="C25" s="65">
        <f>$O$25/12</f>
        <v>946.66666666666663</v>
      </c>
      <c r="D25" s="65">
        <f t="shared" ref="D25:N25" si="19">$O$25/12</f>
        <v>946.66666666666663</v>
      </c>
      <c r="E25" s="65">
        <f t="shared" si="19"/>
        <v>946.66666666666663</v>
      </c>
      <c r="F25" s="65">
        <f t="shared" si="19"/>
        <v>946.66666666666663</v>
      </c>
      <c r="G25" s="65">
        <f t="shared" si="19"/>
        <v>946.66666666666663</v>
      </c>
      <c r="H25" s="65">
        <f t="shared" si="19"/>
        <v>946.66666666666663</v>
      </c>
      <c r="I25" s="65">
        <f t="shared" si="19"/>
        <v>946.66666666666663</v>
      </c>
      <c r="J25" s="65">
        <f t="shared" si="19"/>
        <v>946.66666666666663</v>
      </c>
      <c r="K25" s="65">
        <f t="shared" si="19"/>
        <v>946.66666666666663</v>
      </c>
      <c r="L25" s="65">
        <f t="shared" si="19"/>
        <v>946.66666666666663</v>
      </c>
      <c r="M25" s="65">
        <f t="shared" si="19"/>
        <v>946.66666666666663</v>
      </c>
      <c r="N25" s="65">
        <f t="shared" si="19"/>
        <v>946.66666666666663</v>
      </c>
      <c r="O25" s="63">
        <v>11360</v>
      </c>
    </row>
    <row r="26" spans="1:15" s="64" customFormat="1" ht="13.5" customHeight="1">
      <c r="A26" s="61" t="s">
        <v>83</v>
      </c>
      <c r="B26" s="181" t="s">
        <v>56</v>
      </c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3">
        <f t="shared" si="7"/>
        <v>0</v>
      </c>
    </row>
    <row r="27" spans="1:15" s="64" customFormat="1" ht="14.1" customHeight="1" thickBot="1">
      <c r="A27" s="61" t="s">
        <v>84</v>
      </c>
      <c r="B27" s="181" t="s">
        <v>57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3">
        <f t="shared" si="7"/>
        <v>0</v>
      </c>
    </row>
    <row r="28" spans="1:15" s="56" customFormat="1" ht="15.95" customHeight="1" thickBot="1">
      <c r="A28" s="278" t="s">
        <v>85</v>
      </c>
      <c r="B28" s="18" t="s">
        <v>165</v>
      </c>
      <c r="C28" s="67">
        <f t="shared" ref="C28:N28" si="20">SUM(C16:C27)</f>
        <v>27398.5</v>
      </c>
      <c r="D28" s="67">
        <f t="shared" si="20"/>
        <v>27398.5</v>
      </c>
      <c r="E28" s="67">
        <f t="shared" si="20"/>
        <v>27398.5</v>
      </c>
      <c r="F28" s="67">
        <f t="shared" si="20"/>
        <v>27398.5</v>
      </c>
      <c r="G28" s="67">
        <f t="shared" si="20"/>
        <v>27398.5</v>
      </c>
      <c r="H28" s="67">
        <f t="shared" si="20"/>
        <v>27398.5</v>
      </c>
      <c r="I28" s="67">
        <f t="shared" si="20"/>
        <v>27398.5</v>
      </c>
      <c r="J28" s="67">
        <f t="shared" si="20"/>
        <v>27398.5</v>
      </c>
      <c r="K28" s="67">
        <f t="shared" si="20"/>
        <v>27398.5</v>
      </c>
      <c r="L28" s="67">
        <f t="shared" si="20"/>
        <v>27398.5</v>
      </c>
      <c r="M28" s="67">
        <f t="shared" si="20"/>
        <v>27398.5</v>
      </c>
      <c r="N28" s="67">
        <f t="shared" si="20"/>
        <v>27398.5</v>
      </c>
      <c r="O28" s="68">
        <f t="shared" si="7"/>
        <v>328782</v>
      </c>
    </row>
    <row r="29" spans="1:15" ht="16.5" thickBot="1">
      <c r="A29" s="278" t="s">
        <v>86</v>
      </c>
      <c r="B29" s="185" t="s">
        <v>166</v>
      </c>
      <c r="C29" s="70">
        <f>C14-C28</f>
        <v>0</v>
      </c>
      <c r="D29" s="70">
        <f t="shared" ref="D29:O29" si="21">D14-D28</f>
        <v>0</v>
      </c>
      <c r="E29" s="70">
        <f t="shared" si="21"/>
        <v>0</v>
      </c>
      <c r="F29" s="70">
        <f t="shared" si="21"/>
        <v>0</v>
      </c>
      <c r="G29" s="70">
        <f t="shared" si="21"/>
        <v>0</v>
      </c>
      <c r="H29" s="70">
        <f t="shared" si="21"/>
        <v>0</v>
      </c>
      <c r="I29" s="70">
        <f t="shared" si="21"/>
        <v>0</v>
      </c>
      <c r="J29" s="70">
        <f t="shared" si="21"/>
        <v>0</v>
      </c>
      <c r="K29" s="70">
        <f t="shared" si="21"/>
        <v>0</v>
      </c>
      <c r="L29" s="70">
        <f t="shared" si="21"/>
        <v>0</v>
      </c>
      <c r="M29" s="70">
        <f t="shared" si="21"/>
        <v>0</v>
      </c>
      <c r="N29" s="70">
        <f t="shared" si="21"/>
        <v>0</v>
      </c>
      <c r="O29" s="70">
        <f t="shared" si="21"/>
        <v>0</v>
      </c>
    </row>
    <row r="30" spans="1:15">
      <c r="A30" s="72"/>
    </row>
    <row r="31" spans="1:15">
      <c r="B31" s="73"/>
      <c r="C31" s="74"/>
      <c r="D31" s="74"/>
      <c r="O31" s="71"/>
    </row>
    <row r="32" spans="1:15">
      <c r="O32" s="71"/>
    </row>
    <row r="33" s="71" customFormat="1"/>
    <row r="34" s="71" customFormat="1"/>
    <row r="35" s="71" customFormat="1"/>
    <row r="36" s="71" customFormat="1"/>
    <row r="37" s="71" customFormat="1"/>
    <row r="38" s="71" customFormat="1"/>
    <row r="39" s="71" customFormat="1"/>
    <row r="40" s="71" customFormat="1"/>
    <row r="41" s="71" customFormat="1"/>
    <row r="42" s="71" customFormat="1"/>
    <row r="43" s="71" customFormat="1"/>
    <row r="44" s="71" customFormat="1"/>
    <row r="45" s="71" customFormat="1"/>
    <row r="46" s="71" customFormat="1"/>
    <row r="47" s="71" customFormat="1"/>
    <row r="48" s="71" customFormat="1"/>
    <row r="49" s="71" customFormat="1"/>
    <row r="50" s="71" customFormat="1"/>
    <row r="51" s="71" customFormat="1"/>
    <row r="52" s="71" customFormat="1"/>
    <row r="53" s="71" customFormat="1"/>
    <row r="54" s="71" customFormat="1"/>
    <row r="55" s="71" customFormat="1"/>
    <row r="56" s="71" customFormat="1"/>
    <row r="57" s="71" customFormat="1"/>
    <row r="58" s="71" customFormat="1"/>
    <row r="59" s="71" customFormat="1"/>
    <row r="60" s="71" customFormat="1"/>
    <row r="61" s="71" customFormat="1"/>
    <row r="62" s="71" customFormat="1"/>
    <row r="63" s="71" customFormat="1"/>
    <row r="64" s="71" customFormat="1"/>
    <row r="65" s="71" customFormat="1"/>
    <row r="66" s="71" customFormat="1"/>
    <row r="67" s="71" customFormat="1"/>
    <row r="68" s="71" customFormat="1"/>
    <row r="69" s="71" customFormat="1"/>
    <row r="70" s="71" customFormat="1"/>
    <row r="71" s="71" customFormat="1"/>
    <row r="72" s="71" customFormat="1"/>
    <row r="73" s="71" customFormat="1"/>
    <row r="74" s="71" customFormat="1"/>
    <row r="75" s="71" customFormat="1"/>
    <row r="76" s="71" customFormat="1"/>
    <row r="77" s="71" customFormat="1"/>
    <row r="78" s="71" customFormat="1"/>
    <row r="79" s="71" customFormat="1"/>
    <row r="80" s="71" customFormat="1"/>
    <row r="81" s="71" customFormat="1"/>
    <row r="82" s="71" customFormat="1"/>
    <row r="83" s="71" customFormat="1"/>
    <row r="84" s="71" customFormat="1"/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4. számú tájékoztató tábla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>
  <dimension ref="A1:K23"/>
  <sheetViews>
    <sheetView workbookViewId="0">
      <selection activeCell="E8" sqref="E8"/>
    </sheetView>
  </sheetViews>
  <sheetFormatPr defaultRowHeight="12.75"/>
  <cols>
    <col min="1" max="1" width="81.6640625" customWidth="1"/>
    <col min="2" max="2" width="17.6640625" style="560" customWidth="1"/>
    <col min="3" max="3" width="16.6640625" style="560" customWidth="1"/>
  </cols>
  <sheetData>
    <row r="1" spans="1:11">
      <c r="D1" s="557"/>
      <c r="K1" s="557"/>
    </row>
    <row r="2" spans="1:11">
      <c r="C2" s="560" t="s">
        <v>471</v>
      </c>
      <c r="D2" s="557"/>
      <c r="K2" s="557"/>
    </row>
    <row r="3" spans="1:11">
      <c r="A3" s="868" t="s">
        <v>470</v>
      </c>
      <c r="B3" s="868"/>
      <c r="C3" s="868"/>
      <c r="D3" s="558"/>
      <c r="E3" s="558"/>
      <c r="F3" s="558"/>
      <c r="G3" s="558"/>
      <c r="H3" s="558"/>
      <c r="I3" s="558"/>
      <c r="J3" s="558"/>
    </row>
    <row r="5" spans="1:11" ht="13.5" thickBot="1"/>
    <row r="6" spans="1:11" ht="24" customHeight="1">
      <c r="A6" s="562" t="s">
        <v>95</v>
      </c>
      <c r="B6" s="563" t="s">
        <v>472</v>
      </c>
      <c r="C6" s="564" t="s">
        <v>473</v>
      </c>
    </row>
    <row r="7" spans="1:11">
      <c r="A7" s="565" t="s">
        <v>443</v>
      </c>
      <c r="B7" s="561">
        <v>37431045</v>
      </c>
      <c r="C7" s="561">
        <v>35089611</v>
      </c>
    </row>
    <row r="8" spans="1:11">
      <c r="A8" s="565" t="s">
        <v>474</v>
      </c>
      <c r="B8" s="561">
        <v>34592000</v>
      </c>
      <c r="C8" s="561">
        <v>37223000</v>
      </c>
    </row>
    <row r="9" spans="1:11">
      <c r="A9" s="565" t="s">
        <v>444</v>
      </c>
      <c r="B9" s="561">
        <v>5400000</v>
      </c>
      <c r="C9" s="561">
        <v>5436000</v>
      </c>
    </row>
    <row r="10" spans="1:11">
      <c r="A10" s="565" t="s">
        <v>445</v>
      </c>
      <c r="B10" s="561">
        <v>7140000</v>
      </c>
      <c r="C10" s="561">
        <v>7140000</v>
      </c>
    </row>
    <row r="11" spans="1:11">
      <c r="A11" s="565" t="s">
        <v>446</v>
      </c>
      <c r="B11" s="561">
        <v>2480000</v>
      </c>
      <c r="C11" s="561">
        <v>2480000</v>
      </c>
    </row>
    <row r="12" spans="1:11">
      <c r="A12" s="565" t="s">
        <v>475</v>
      </c>
      <c r="B12" s="561">
        <v>11892300</v>
      </c>
      <c r="C12" s="561">
        <v>6326298</v>
      </c>
    </row>
    <row r="13" spans="1:11">
      <c r="A13" s="565" t="s">
        <v>447</v>
      </c>
      <c r="B13" s="561">
        <v>2827200</v>
      </c>
      <c r="C13" s="561">
        <v>2827000</v>
      </c>
    </row>
    <row r="14" spans="1:11">
      <c r="A14" s="565" t="s">
        <v>448</v>
      </c>
      <c r="B14" s="561">
        <v>12942</v>
      </c>
      <c r="C14" s="561">
        <v>981062</v>
      </c>
    </row>
    <row r="15" spans="1:11">
      <c r="A15" s="565" t="s">
        <v>477</v>
      </c>
      <c r="B15" s="561"/>
      <c r="C15" s="561">
        <v>755991</v>
      </c>
    </row>
    <row r="16" spans="1:11">
      <c r="A16" s="565" t="s">
        <v>476</v>
      </c>
      <c r="B16" s="561"/>
      <c r="C16" s="561">
        <v>9184008</v>
      </c>
    </row>
    <row r="17" spans="1:3">
      <c r="A17" s="565" t="s">
        <v>478</v>
      </c>
      <c r="B17" s="561"/>
      <c r="C17" s="561">
        <v>5776000</v>
      </c>
    </row>
    <row r="18" spans="1:3">
      <c r="A18" s="565" t="s">
        <v>479</v>
      </c>
      <c r="B18" s="561"/>
      <c r="C18" s="561">
        <v>3877461</v>
      </c>
    </row>
    <row r="19" spans="1:3">
      <c r="A19" s="565"/>
      <c r="B19" s="561"/>
      <c r="C19" s="561"/>
    </row>
    <row r="20" spans="1:3">
      <c r="A20" s="565"/>
      <c r="B20" s="561"/>
      <c r="C20" s="561"/>
    </row>
    <row r="21" spans="1:3">
      <c r="A21" s="565"/>
      <c r="B21" s="561"/>
      <c r="C21" s="561"/>
    </row>
    <row r="22" spans="1:3">
      <c r="A22" s="565"/>
      <c r="B22" s="561"/>
      <c r="C22" s="561"/>
    </row>
    <row r="23" spans="1:3" ht="13.5" thickBot="1">
      <c r="A23" s="566" t="s">
        <v>94</v>
      </c>
      <c r="B23" s="567">
        <f>SUM(B7:B22)</f>
        <v>101775487</v>
      </c>
      <c r="C23" s="567">
        <f>SUM(C7:C22)</f>
        <v>117096431</v>
      </c>
    </row>
  </sheetData>
  <mergeCells count="1">
    <mergeCell ref="A3:C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>
  <dimension ref="A1:E16"/>
  <sheetViews>
    <sheetView topLeftCell="A7" workbookViewId="0">
      <selection activeCell="H11" sqref="H11"/>
    </sheetView>
  </sheetViews>
  <sheetFormatPr defaultRowHeight="12.75"/>
  <cols>
    <col min="1" max="1" width="7.6640625" customWidth="1"/>
    <col min="2" max="2" width="30.5" customWidth="1"/>
    <col min="3" max="3" width="24.6640625" customWidth="1"/>
    <col min="4" max="4" width="12.83203125" customWidth="1"/>
    <col min="5" max="5" width="12.33203125" customWidth="1"/>
  </cols>
  <sheetData>
    <row r="1" spans="1:5" ht="13.5">
      <c r="E1" s="605" t="s">
        <v>645</v>
      </c>
    </row>
    <row r="3" spans="1:5">
      <c r="A3" s="868" t="s">
        <v>480</v>
      </c>
      <c r="B3" s="868"/>
      <c r="C3" s="868"/>
      <c r="D3" s="868"/>
      <c r="E3" s="868"/>
    </row>
    <row r="4" spans="1:5">
      <c r="A4" s="868" t="s">
        <v>481</v>
      </c>
      <c r="B4" s="868"/>
      <c r="C4" s="868"/>
      <c r="D4" s="868"/>
      <c r="E4" s="868"/>
    </row>
    <row r="5" spans="1:5">
      <c r="A5" s="556"/>
      <c r="B5" s="556"/>
      <c r="C5" s="556"/>
      <c r="D5" s="556"/>
      <c r="E5" s="556"/>
    </row>
    <row r="6" spans="1:5" ht="13.5" thickBot="1"/>
    <row r="7" spans="1:5" ht="18" customHeight="1">
      <c r="A7" s="878" t="s">
        <v>482</v>
      </c>
      <c r="B7" s="876" t="s">
        <v>175</v>
      </c>
      <c r="C7" s="876" t="s">
        <v>176</v>
      </c>
      <c r="D7" s="874" t="s">
        <v>483</v>
      </c>
      <c r="E7" s="875"/>
    </row>
    <row r="8" spans="1:5" ht="27" customHeight="1">
      <c r="A8" s="879"/>
      <c r="B8" s="877"/>
      <c r="C8" s="877"/>
      <c r="D8" s="569" t="s">
        <v>456</v>
      </c>
      <c r="E8" s="603" t="s">
        <v>490</v>
      </c>
    </row>
    <row r="9" spans="1:5">
      <c r="A9" s="570">
        <v>1</v>
      </c>
      <c r="B9" s="568" t="s">
        <v>439</v>
      </c>
      <c r="C9" s="568" t="s">
        <v>442</v>
      </c>
      <c r="D9" s="559">
        <v>100</v>
      </c>
      <c r="E9" s="559">
        <v>393</v>
      </c>
    </row>
    <row r="10" spans="1:5">
      <c r="A10" s="565">
        <v>2</v>
      </c>
      <c r="B10" s="559" t="s">
        <v>440</v>
      </c>
      <c r="C10" s="559" t="s">
        <v>442</v>
      </c>
      <c r="D10" s="559">
        <v>200</v>
      </c>
      <c r="E10" s="559">
        <v>26</v>
      </c>
    </row>
    <row r="11" spans="1:5">
      <c r="A11" s="565">
        <v>3</v>
      </c>
      <c r="B11" s="559" t="s">
        <v>441</v>
      </c>
      <c r="C11" s="559" t="s">
        <v>442</v>
      </c>
      <c r="D11" s="559">
        <v>350</v>
      </c>
      <c r="E11" s="559">
        <v>1270</v>
      </c>
    </row>
    <row r="12" spans="1:5">
      <c r="A12" s="565">
        <v>4</v>
      </c>
      <c r="B12" s="559" t="s">
        <v>484</v>
      </c>
      <c r="C12" s="559" t="s">
        <v>442</v>
      </c>
      <c r="D12" s="559">
        <v>2000</v>
      </c>
      <c r="E12" s="559">
        <v>1695</v>
      </c>
    </row>
    <row r="13" spans="1:5">
      <c r="A13" s="565">
        <v>5</v>
      </c>
      <c r="B13" s="559" t="s">
        <v>485</v>
      </c>
      <c r="C13" s="559" t="s">
        <v>442</v>
      </c>
      <c r="D13" s="559">
        <v>200</v>
      </c>
      <c r="E13" s="559">
        <v>200</v>
      </c>
    </row>
    <row r="14" spans="1:5">
      <c r="A14" s="565">
        <v>6</v>
      </c>
      <c r="B14" s="559" t="s">
        <v>486</v>
      </c>
      <c r="C14" s="559" t="s">
        <v>442</v>
      </c>
      <c r="D14" s="559"/>
      <c r="E14" s="559">
        <v>90</v>
      </c>
    </row>
    <row r="15" spans="1:5">
      <c r="A15" s="601">
        <v>7</v>
      </c>
      <c r="B15" s="602" t="s">
        <v>487</v>
      </c>
      <c r="C15" s="602" t="s">
        <v>442</v>
      </c>
      <c r="D15" s="602"/>
      <c r="E15" s="602">
        <v>50</v>
      </c>
    </row>
    <row r="16" spans="1:5" ht="13.5" thickBot="1">
      <c r="A16" s="571"/>
      <c r="B16" s="604" t="s">
        <v>94</v>
      </c>
      <c r="C16" s="604"/>
      <c r="D16" s="604">
        <f>SUM(D9:D15)</f>
        <v>2850</v>
      </c>
      <c r="E16" s="604">
        <f>SUM(E9:E15)</f>
        <v>3724</v>
      </c>
    </row>
  </sheetData>
  <mergeCells count="6">
    <mergeCell ref="A3:E3"/>
    <mergeCell ref="D7:E7"/>
    <mergeCell ref="C7:C8"/>
    <mergeCell ref="B7:B8"/>
    <mergeCell ref="A7:A8"/>
    <mergeCell ref="A4:E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04"/>
  <sheetViews>
    <sheetView zoomScale="115" zoomScaleNormal="100" workbookViewId="0">
      <selection activeCell="F1" sqref="F1"/>
    </sheetView>
  </sheetViews>
  <sheetFormatPr defaultRowHeight="12.75"/>
  <cols>
    <col min="1" max="1" width="4.83203125" style="270" customWidth="1"/>
    <col min="2" max="2" width="6" style="271" customWidth="1"/>
    <col min="3" max="3" width="57.83203125" style="271" customWidth="1"/>
    <col min="4" max="5" width="12.1640625" style="272" customWidth="1"/>
    <col min="6" max="6" width="11.33203125" style="272" customWidth="1"/>
    <col min="7" max="16384" width="9.33203125" style="3"/>
  </cols>
  <sheetData>
    <row r="1" spans="1:6" s="1" customFormat="1" ht="16.5" customHeight="1" thickBot="1">
      <c r="A1" s="113"/>
      <c r="B1" s="114"/>
      <c r="C1" s="115"/>
      <c r="D1" s="160"/>
      <c r="E1" s="160"/>
      <c r="F1" s="160" t="s">
        <v>609</v>
      </c>
    </row>
    <row r="2" spans="1:6" s="46" customFormat="1" ht="25.5" customHeight="1">
      <c r="A2" s="856" t="s">
        <v>270</v>
      </c>
      <c r="B2" s="857"/>
      <c r="C2" s="365" t="s">
        <v>398</v>
      </c>
      <c r="D2" s="366"/>
      <c r="E2" s="366"/>
      <c r="F2" s="941" t="s">
        <v>97</v>
      </c>
    </row>
    <row r="3" spans="1:6" s="46" customFormat="1" ht="16.5" thickBot="1">
      <c r="A3" s="300" t="s">
        <v>246</v>
      </c>
      <c r="B3" s="367"/>
      <c r="C3" s="368" t="s">
        <v>410</v>
      </c>
      <c r="D3" s="369"/>
      <c r="E3" s="369"/>
      <c r="F3" s="220">
        <v>1</v>
      </c>
    </row>
    <row r="4" spans="1:6" s="47" customFormat="1" ht="15.95" customHeight="1" thickBot="1">
      <c r="A4" s="370"/>
      <c r="B4" s="370"/>
      <c r="C4" s="370"/>
      <c r="D4" s="311"/>
      <c r="E4" s="311"/>
      <c r="F4" s="119" t="s">
        <v>607</v>
      </c>
    </row>
    <row r="5" spans="1:6" ht="33" customHeight="1" thickBot="1">
      <c r="A5" s="860" t="s">
        <v>248</v>
      </c>
      <c r="B5" s="861"/>
      <c r="C5" s="363" t="s">
        <v>99</v>
      </c>
      <c r="D5" s="364" t="s">
        <v>100</v>
      </c>
      <c r="E5" s="303" t="s">
        <v>491</v>
      </c>
      <c r="F5" s="304" t="s">
        <v>492</v>
      </c>
    </row>
    <row r="6" spans="1:6" s="41" customFormat="1" ht="12.95" customHeight="1" thickBot="1">
      <c r="A6" s="106">
        <v>1</v>
      </c>
      <c r="B6" s="107">
        <v>2</v>
      </c>
      <c r="C6" s="107">
        <v>3</v>
      </c>
      <c r="D6" s="108">
        <v>4</v>
      </c>
      <c r="E6" s="108">
        <v>5</v>
      </c>
      <c r="F6" s="108">
        <v>6</v>
      </c>
    </row>
    <row r="7" spans="1:6" s="41" customFormat="1" ht="15.95" customHeight="1" thickBot="1">
      <c r="A7" s="122"/>
      <c r="B7" s="123"/>
      <c r="C7" s="123" t="s">
        <v>101</v>
      </c>
      <c r="D7" s="222"/>
      <c r="E7" s="282"/>
      <c r="F7" s="282"/>
    </row>
    <row r="8" spans="1:6" s="41" customFormat="1" ht="12" customHeight="1" thickBot="1">
      <c r="A8" s="106" t="s">
        <v>61</v>
      </c>
      <c r="B8" s="125"/>
      <c r="C8" s="186" t="s">
        <v>249</v>
      </c>
      <c r="D8" s="192">
        <f>+D9+D14</f>
        <v>0</v>
      </c>
      <c r="E8" s="192"/>
      <c r="F8" s="192"/>
    </row>
    <row r="9" spans="1:6" s="48" customFormat="1" ht="12" customHeight="1" thickBot="1">
      <c r="A9" s="106" t="s">
        <v>62</v>
      </c>
      <c r="B9" s="125"/>
      <c r="C9" s="207" t="s">
        <v>3</v>
      </c>
      <c r="D9" s="192">
        <f>SUM(D10:D13)</f>
        <v>0</v>
      </c>
      <c r="E9" s="192"/>
      <c r="F9" s="192"/>
    </row>
    <row r="10" spans="1:6" s="49" customFormat="1" ht="12" customHeight="1">
      <c r="A10" s="127"/>
      <c r="B10" s="128" t="s">
        <v>159</v>
      </c>
      <c r="C10" s="208" t="s">
        <v>103</v>
      </c>
      <c r="D10" s="190"/>
      <c r="E10" s="190"/>
      <c r="F10" s="190"/>
    </row>
    <row r="11" spans="1:6" s="49" customFormat="1" ht="12" customHeight="1">
      <c r="A11" s="127"/>
      <c r="B11" s="128" t="s">
        <v>160</v>
      </c>
      <c r="C11" s="209" t="s">
        <v>132</v>
      </c>
      <c r="D11" s="190"/>
      <c r="E11" s="190"/>
      <c r="F11" s="190"/>
    </row>
    <row r="12" spans="1:6" s="49" customFormat="1" ht="12" customHeight="1">
      <c r="A12" s="127"/>
      <c r="B12" s="128" t="s">
        <v>161</v>
      </c>
      <c r="C12" s="209" t="s">
        <v>188</v>
      </c>
      <c r="D12" s="190"/>
      <c r="E12" s="190"/>
      <c r="F12" s="190"/>
    </row>
    <row r="13" spans="1:6" s="49" customFormat="1" ht="12" customHeight="1" thickBot="1">
      <c r="A13" s="127"/>
      <c r="B13" s="128" t="s">
        <v>162</v>
      </c>
      <c r="C13" s="210" t="s">
        <v>189</v>
      </c>
      <c r="D13" s="190"/>
      <c r="E13" s="190"/>
      <c r="F13" s="190"/>
    </row>
    <row r="14" spans="1:6" s="48" customFormat="1" ht="12" customHeight="1" thickBot="1">
      <c r="A14" s="106" t="s">
        <v>63</v>
      </c>
      <c r="B14" s="125"/>
      <c r="C14" s="207" t="s">
        <v>190</v>
      </c>
      <c r="D14" s="192">
        <f>SUM(D15:D22)</f>
        <v>0</v>
      </c>
      <c r="E14" s="192"/>
      <c r="F14" s="192"/>
    </row>
    <row r="15" spans="1:6" s="48" customFormat="1" ht="12" customHeight="1">
      <c r="A15" s="129"/>
      <c r="B15" s="128" t="s">
        <v>133</v>
      </c>
      <c r="C15" s="208" t="s">
        <v>195</v>
      </c>
      <c r="D15" s="223"/>
      <c r="E15" s="223"/>
      <c r="F15" s="223"/>
    </row>
    <row r="16" spans="1:6" s="48" customFormat="1" ht="12" customHeight="1">
      <c r="A16" s="127"/>
      <c r="B16" s="128" t="s">
        <v>134</v>
      </c>
      <c r="C16" s="209" t="s">
        <v>196</v>
      </c>
      <c r="D16" s="190"/>
      <c r="E16" s="190"/>
      <c r="F16" s="190"/>
    </row>
    <row r="17" spans="1:6" s="48" customFormat="1" ht="12" customHeight="1">
      <c r="A17" s="127"/>
      <c r="B17" s="128" t="s">
        <v>135</v>
      </c>
      <c r="C17" s="209" t="s">
        <v>197</v>
      </c>
      <c r="D17" s="190"/>
      <c r="E17" s="190"/>
      <c r="F17" s="190"/>
    </row>
    <row r="18" spans="1:6" s="48" customFormat="1" ht="12" customHeight="1">
      <c r="A18" s="127"/>
      <c r="B18" s="128" t="s">
        <v>136</v>
      </c>
      <c r="C18" s="209" t="s">
        <v>198</v>
      </c>
      <c r="D18" s="190"/>
      <c r="E18" s="190"/>
      <c r="F18" s="190"/>
    </row>
    <row r="19" spans="1:6" s="48" customFormat="1" ht="12" customHeight="1">
      <c r="A19" s="127"/>
      <c r="B19" s="128" t="s">
        <v>191</v>
      </c>
      <c r="C19" s="209" t="s">
        <v>199</v>
      </c>
      <c r="D19" s="190"/>
      <c r="E19" s="190"/>
      <c r="F19" s="190"/>
    </row>
    <row r="20" spans="1:6" s="48" customFormat="1" ht="12" customHeight="1">
      <c r="A20" s="130"/>
      <c r="B20" s="128" t="s">
        <v>192</v>
      </c>
      <c r="C20" s="209" t="s">
        <v>276</v>
      </c>
      <c r="D20" s="224"/>
      <c r="E20" s="224"/>
      <c r="F20" s="224"/>
    </row>
    <row r="21" spans="1:6" s="49" customFormat="1" ht="12" customHeight="1">
      <c r="A21" s="127"/>
      <c r="B21" s="128" t="s">
        <v>193</v>
      </c>
      <c r="C21" s="209" t="s">
        <v>201</v>
      </c>
      <c r="D21" s="190"/>
      <c r="E21" s="190"/>
      <c r="F21" s="190"/>
    </row>
    <row r="22" spans="1:6" s="49" customFormat="1" ht="12" customHeight="1" thickBot="1">
      <c r="A22" s="131"/>
      <c r="B22" s="132" t="s">
        <v>194</v>
      </c>
      <c r="C22" s="210" t="s">
        <v>202</v>
      </c>
      <c r="D22" s="191"/>
      <c r="E22" s="191"/>
      <c r="F22" s="191"/>
    </row>
    <row r="23" spans="1:6" s="49" customFormat="1" ht="12" customHeight="1" thickBot="1">
      <c r="A23" s="106" t="s">
        <v>64</v>
      </c>
      <c r="B23" s="133"/>
      <c r="C23" s="207" t="s">
        <v>277</v>
      </c>
      <c r="D23" s="193"/>
      <c r="E23" s="193"/>
      <c r="F23" s="193"/>
    </row>
    <row r="24" spans="1:6" s="48" customFormat="1" ht="12" customHeight="1" thickBot="1">
      <c r="A24" s="106" t="s">
        <v>65</v>
      </c>
      <c r="B24" s="125"/>
      <c r="C24" s="207" t="s">
        <v>4</v>
      </c>
      <c r="D24" s="192">
        <f>D25</f>
        <v>0</v>
      </c>
      <c r="E24" s="192"/>
      <c r="F24" s="192"/>
    </row>
    <row r="25" spans="1:6" s="49" customFormat="1" ht="12" customHeight="1">
      <c r="A25" s="127"/>
      <c r="B25" s="128" t="s">
        <v>137</v>
      </c>
      <c r="C25" s="208" t="s">
        <v>5</v>
      </c>
      <c r="D25" s="44"/>
      <c r="E25" s="44"/>
      <c r="F25" s="44"/>
    </row>
    <row r="26" spans="1:6" s="49" customFormat="1" ht="12" customHeight="1">
      <c r="A26" s="127"/>
      <c r="B26" s="128" t="s">
        <v>138</v>
      </c>
      <c r="C26" s="209" t="s">
        <v>212</v>
      </c>
      <c r="D26" s="44"/>
      <c r="E26" s="44"/>
      <c r="F26" s="44"/>
    </row>
    <row r="27" spans="1:6" s="49" customFormat="1" ht="12" customHeight="1">
      <c r="A27" s="127"/>
      <c r="B27" s="128" t="s">
        <v>139</v>
      </c>
      <c r="C27" s="209" t="s">
        <v>142</v>
      </c>
      <c r="D27" s="44"/>
      <c r="E27" s="44"/>
      <c r="F27" s="44"/>
    </row>
    <row r="28" spans="1:6" s="49" customFormat="1" ht="12" customHeight="1">
      <c r="A28" s="127"/>
      <c r="B28" s="128" t="s">
        <v>205</v>
      </c>
      <c r="C28" s="209" t="s">
        <v>213</v>
      </c>
      <c r="D28" s="44"/>
      <c r="E28" s="44"/>
      <c r="F28" s="44"/>
    </row>
    <row r="29" spans="1:6" s="49" customFormat="1" ht="12" customHeight="1">
      <c r="A29" s="127"/>
      <c r="B29" s="128" t="s">
        <v>206</v>
      </c>
      <c r="C29" s="209" t="s">
        <v>214</v>
      </c>
      <c r="D29" s="44"/>
      <c r="E29" s="44"/>
      <c r="F29" s="44"/>
    </row>
    <row r="30" spans="1:6" s="49" customFormat="1" ht="12" customHeight="1">
      <c r="A30" s="127"/>
      <c r="B30" s="128" t="s">
        <v>207</v>
      </c>
      <c r="C30" s="209" t="s">
        <v>215</v>
      </c>
      <c r="D30" s="44"/>
      <c r="E30" s="44"/>
      <c r="F30" s="44"/>
    </row>
    <row r="31" spans="1:6" s="49" customFormat="1" ht="12" customHeight="1">
      <c r="A31" s="127"/>
      <c r="B31" s="128" t="s">
        <v>208</v>
      </c>
      <c r="C31" s="209" t="s">
        <v>278</v>
      </c>
      <c r="D31" s="44"/>
      <c r="E31" s="44"/>
      <c r="F31" s="44"/>
    </row>
    <row r="32" spans="1:6" s="49" customFormat="1" ht="12" customHeight="1" thickBot="1">
      <c r="A32" s="131"/>
      <c r="B32" s="132" t="s">
        <v>209</v>
      </c>
      <c r="C32" s="211" t="s">
        <v>250</v>
      </c>
      <c r="D32" s="225"/>
      <c r="E32" s="225"/>
      <c r="F32" s="225"/>
    </row>
    <row r="33" spans="1:6" s="49" customFormat="1" ht="12" customHeight="1" thickBot="1">
      <c r="A33" s="111" t="s">
        <v>66</v>
      </c>
      <c r="B33" s="78"/>
      <c r="C33" s="186" t="s">
        <v>352</v>
      </c>
      <c r="D33" s="192">
        <f>+D34+D40</f>
        <v>0</v>
      </c>
      <c r="E33" s="192"/>
      <c r="F33" s="192"/>
    </row>
    <row r="34" spans="1:6" s="49" customFormat="1" ht="12" customHeight="1">
      <c r="A34" s="129"/>
      <c r="B34" s="84" t="s">
        <v>140</v>
      </c>
      <c r="C34" s="260" t="s">
        <v>343</v>
      </c>
      <c r="D34" s="243">
        <f>SUM(D35:D39)</f>
        <v>0</v>
      </c>
      <c r="E34" s="243"/>
      <c r="F34" s="243"/>
    </row>
    <row r="35" spans="1:6" s="49" customFormat="1" ht="12" customHeight="1">
      <c r="A35" s="127"/>
      <c r="B35" s="81" t="s">
        <v>143</v>
      </c>
      <c r="C35" s="209" t="s">
        <v>279</v>
      </c>
      <c r="D35" s="190"/>
      <c r="E35" s="190"/>
      <c r="F35" s="190"/>
    </row>
    <row r="36" spans="1:6" s="49" customFormat="1" ht="12" customHeight="1">
      <c r="A36" s="127"/>
      <c r="B36" s="81" t="s">
        <v>144</v>
      </c>
      <c r="C36" s="209" t="s">
        <v>280</v>
      </c>
      <c r="D36" s="190"/>
      <c r="E36" s="190"/>
      <c r="F36" s="190"/>
    </row>
    <row r="37" spans="1:6" s="49" customFormat="1" ht="12" customHeight="1">
      <c r="A37" s="127"/>
      <c r="B37" s="81" t="s">
        <v>145</v>
      </c>
      <c r="C37" s="209" t="s">
        <v>281</v>
      </c>
      <c r="D37" s="190"/>
      <c r="E37" s="190"/>
      <c r="F37" s="190"/>
    </row>
    <row r="38" spans="1:6" s="49" customFormat="1" ht="12" customHeight="1">
      <c r="A38" s="127"/>
      <c r="B38" s="81" t="s">
        <v>146</v>
      </c>
      <c r="C38" s="209" t="s">
        <v>282</v>
      </c>
      <c r="D38" s="190"/>
      <c r="E38" s="190"/>
      <c r="F38" s="190"/>
    </row>
    <row r="39" spans="1:6" s="49" customFormat="1" ht="12" customHeight="1">
      <c r="A39" s="127"/>
      <c r="B39" s="81" t="s">
        <v>217</v>
      </c>
      <c r="C39" s="209" t="s">
        <v>344</v>
      </c>
      <c r="D39" s="190"/>
      <c r="E39" s="190"/>
      <c r="F39" s="190"/>
    </row>
    <row r="40" spans="1:6" s="49" customFormat="1" ht="12" customHeight="1">
      <c r="A40" s="127"/>
      <c r="B40" s="81" t="s">
        <v>141</v>
      </c>
      <c r="C40" s="212" t="s">
        <v>345</v>
      </c>
      <c r="D40" s="242">
        <f>SUM(D41:D45)</f>
        <v>0</v>
      </c>
      <c r="E40" s="242"/>
      <c r="F40" s="242"/>
    </row>
    <row r="41" spans="1:6" s="49" customFormat="1" ht="12" customHeight="1">
      <c r="A41" s="127"/>
      <c r="B41" s="81" t="s">
        <v>149</v>
      </c>
      <c r="C41" s="209" t="s">
        <v>279</v>
      </c>
      <c r="D41" s="190"/>
      <c r="E41" s="190"/>
      <c r="F41" s="190"/>
    </row>
    <row r="42" spans="1:6" s="49" customFormat="1" ht="12" customHeight="1">
      <c r="A42" s="127"/>
      <c r="B42" s="81" t="s">
        <v>150</v>
      </c>
      <c r="C42" s="209" t="s">
        <v>280</v>
      </c>
      <c r="D42" s="190"/>
      <c r="E42" s="190"/>
      <c r="F42" s="190"/>
    </row>
    <row r="43" spans="1:6" s="49" customFormat="1" ht="12" customHeight="1">
      <c r="A43" s="127"/>
      <c r="B43" s="81" t="s">
        <v>151</v>
      </c>
      <c r="C43" s="209" t="s">
        <v>281</v>
      </c>
      <c r="D43" s="190"/>
      <c r="E43" s="190"/>
      <c r="F43" s="190"/>
    </row>
    <row r="44" spans="1:6" s="49" customFormat="1" ht="12" customHeight="1">
      <c r="A44" s="127"/>
      <c r="B44" s="81" t="s">
        <v>152</v>
      </c>
      <c r="C44" s="209" t="s">
        <v>282</v>
      </c>
      <c r="D44" s="190"/>
      <c r="E44" s="190"/>
      <c r="F44" s="190"/>
    </row>
    <row r="45" spans="1:6" s="49" customFormat="1" ht="12" customHeight="1" thickBot="1">
      <c r="A45" s="134"/>
      <c r="B45" s="85" t="s">
        <v>218</v>
      </c>
      <c r="C45" s="210" t="s">
        <v>346</v>
      </c>
      <c r="D45" s="226"/>
      <c r="E45" s="226"/>
      <c r="F45" s="226"/>
    </row>
    <row r="46" spans="1:6" s="48" customFormat="1" ht="12" customHeight="1" thickBot="1">
      <c r="A46" s="111" t="s">
        <v>67</v>
      </c>
      <c r="B46" s="125"/>
      <c r="C46" s="207" t="s">
        <v>283</v>
      </c>
      <c r="D46" s="192">
        <f>+D47+D48</f>
        <v>740</v>
      </c>
      <c r="E46" s="192">
        <v>740</v>
      </c>
      <c r="F46" s="192">
        <v>740</v>
      </c>
    </row>
    <row r="47" spans="1:6" s="49" customFormat="1" ht="12" customHeight="1">
      <c r="A47" s="127"/>
      <c r="B47" s="81" t="s">
        <v>147</v>
      </c>
      <c r="C47" s="208" t="s">
        <v>180</v>
      </c>
      <c r="D47" s="190"/>
      <c r="E47" s="190"/>
      <c r="F47" s="190"/>
    </row>
    <row r="48" spans="1:6" s="49" customFormat="1" ht="12" customHeight="1" thickBot="1">
      <c r="A48" s="127"/>
      <c r="B48" s="81" t="s">
        <v>148</v>
      </c>
      <c r="C48" s="210" t="s">
        <v>7</v>
      </c>
      <c r="D48" s="190">
        <v>740</v>
      </c>
      <c r="E48" s="190">
        <v>740</v>
      </c>
      <c r="F48" s="190">
        <v>740</v>
      </c>
    </row>
    <row r="49" spans="1:6" s="49" customFormat="1" ht="12" customHeight="1" thickBot="1">
      <c r="A49" s="106" t="s">
        <v>68</v>
      </c>
      <c r="B49" s="125"/>
      <c r="C49" s="207" t="s">
        <v>6</v>
      </c>
      <c r="D49" s="192">
        <f>+D50+D51+D53+D52</f>
        <v>0</v>
      </c>
      <c r="E49" s="192">
        <v>0</v>
      </c>
      <c r="F49" s="192"/>
    </row>
    <row r="50" spans="1:6" s="49" customFormat="1" ht="12" customHeight="1">
      <c r="A50" s="135"/>
      <c r="B50" s="81" t="s">
        <v>222</v>
      </c>
      <c r="C50" s="208" t="s">
        <v>220</v>
      </c>
      <c r="D50" s="189"/>
      <c r="E50" s="189"/>
      <c r="F50" s="189"/>
    </row>
    <row r="51" spans="1:6" s="49" customFormat="1" ht="12" customHeight="1">
      <c r="A51" s="135"/>
      <c r="B51" s="81" t="s">
        <v>223</v>
      </c>
      <c r="C51" s="209" t="s">
        <v>221</v>
      </c>
      <c r="D51" s="189"/>
      <c r="E51" s="189"/>
      <c r="F51" s="189"/>
    </row>
    <row r="52" spans="1:6" s="49" customFormat="1" ht="12" customHeight="1">
      <c r="A52" s="135"/>
      <c r="B52" s="81" t="s">
        <v>332</v>
      </c>
      <c r="C52" s="211" t="s">
        <v>357</v>
      </c>
      <c r="D52" s="189"/>
      <c r="E52" s="189"/>
      <c r="F52" s="189"/>
    </row>
    <row r="53" spans="1:6" s="49" customFormat="1" ht="12" customHeight="1" thickBot="1">
      <c r="A53" s="127"/>
      <c r="B53" s="81" t="s">
        <v>356</v>
      </c>
      <c r="C53" s="211" t="s">
        <v>285</v>
      </c>
      <c r="D53" s="190"/>
      <c r="E53" s="190"/>
      <c r="F53" s="190"/>
    </row>
    <row r="54" spans="1:6" s="49" customFormat="1" ht="12" customHeight="1" thickBot="1">
      <c r="A54" s="111" t="s">
        <v>69</v>
      </c>
      <c r="B54" s="136"/>
      <c r="C54" s="186" t="s">
        <v>286</v>
      </c>
      <c r="D54" s="227"/>
      <c r="E54" s="227"/>
      <c r="F54" s="227"/>
    </row>
    <row r="55" spans="1:6" s="48" customFormat="1" ht="12" customHeight="1" thickBot="1">
      <c r="A55" s="137" t="s">
        <v>70</v>
      </c>
      <c r="B55" s="138"/>
      <c r="C55" s="186" t="s">
        <v>353</v>
      </c>
      <c r="D55" s="228">
        <f>+D9+D14+D23+D24+D33+D46+D49+D54</f>
        <v>740</v>
      </c>
      <c r="E55" s="228">
        <v>740</v>
      </c>
      <c r="F55" s="228">
        <v>740</v>
      </c>
    </row>
    <row r="56" spans="1:6" s="48" customFormat="1" ht="12" customHeight="1" thickBot="1">
      <c r="A56" s="106" t="s">
        <v>71</v>
      </c>
      <c r="B56" s="86"/>
      <c r="C56" s="186" t="s">
        <v>288</v>
      </c>
      <c r="D56" s="229">
        <f>+D57+D58</f>
        <v>0</v>
      </c>
      <c r="E56" s="229">
        <v>0</v>
      </c>
      <c r="F56" s="229"/>
    </row>
    <row r="57" spans="1:6" s="48" customFormat="1" ht="12" customHeight="1">
      <c r="A57" s="129"/>
      <c r="B57" s="84" t="s">
        <v>182</v>
      </c>
      <c r="C57" s="261" t="s">
        <v>8</v>
      </c>
      <c r="D57" s="230"/>
      <c r="E57" s="230"/>
      <c r="F57" s="230"/>
    </row>
    <row r="58" spans="1:6" s="48" customFormat="1" ht="12" customHeight="1" thickBot="1">
      <c r="A58" s="134"/>
      <c r="B58" s="85" t="s">
        <v>183</v>
      </c>
      <c r="C58" s="262" t="s">
        <v>9</v>
      </c>
      <c r="D58" s="45"/>
      <c r="E58" s="45"/>
      <c r="F58" s="45"/>
    </row>
    <row r="59" spans="1:6" s="49" customFormat="1" ht="12" customHeight="1" thickBot="1">
      <c r="A59" s="139" t="s">
        <v>72</v>
      </c>
      <c r="B59" s="263"/>
      <c r="C59" s="264" t="s">
        <v>10</v>
      </c>
      <c r="D59" s="192">
        <f>+D55+D56</f>
        <v>740</v>
      </c>
      <c r="E59" s="192">
        <v>740</v>
      </c>
      <c r="F59" s="372">
        <v>740</v>
      </c>
    </row>
    <row r="60" spans="1:6" s="49" customFormat="1" ht="15" customHeight="1">
      <c r="A60" s="142"/>
      <c r="B60" s="142"/>
      <c r="C60" s="143"/>
      <c r="D60" s="231"/>
      <c r="E60" s="231"/>
      <c r="F60" s="290"/>
    </row>
    <row r="61" spans="1:6" ht="13.5" thickBot="1">
      <c r="A61" s="144"/>
      <c r="B61" s="145"/>
      <c r="C61" s="145"/>
      <c r="D61" s="232"/>
      <c r="E61" s="232"/>
      <c r="F61" s="231"/>
    </row>
    <row r="62" spans="1:6" s="41" customFormat="1" ht="16.5" customHeight="1" thickBot="1">
      <c r="A62" s="386"/>
      <c r="B62" s="387"/>
      <c r="C62" s="388" t="s">
        <v>105</v>
      </c>
      <c r="D62" s="389"/>
      <c r="E62" s="389"/>
      <c r="F62" s="374"/>
    </row>
    <row r="63" spans="1:6" s="50" customFormat="1" ht="12" customHeight="1" thickBot="1">
      <c r="A63" s="111" t="s">
        <v>61</v>
      </c>
      <c r="B63" s="14"/>
      <c r="C63" s="78" t="s">
        <v>29</v>
      </c>
      <c r="D63" s="291">
        <f>SUM(D64:D69)</f>
        <v>0</v>
      </c>
      <c r="E63" s="187"/>
      <c r="F63" s="379"/>
    </row>
    <row r="64" spans="1:6" ht="12" customHeight="1">
      <c r="A64" s="149"/>
      <c r="B64" s="83" t="s">
        <v>153</v>
      </c>
      <c r="C64" s="512" t="s">
        <v>92</v>
      </c>
      <c r="D64" s="498"/>
      <c r="E64" s="577"/>
      <c r="F64" s="381"/>
    </row>
    <row r="65" spans="1:6" ht="12" customHeight="1">
      <c r="A65" s="150"/>
      <c r="B65" s="81" t="s">
        <v>154</v>
      </c>
      <c r="C65" s="199" t="s">
        <v>226</v>
      </c>
      <c r="D65" s="288"/>
      <c r="E65" s="43"/>
      <c r="F65" s="375"/>
    </row>
    <row r="66" spans="1:6" ht="12" customHeight="1">
      <c r="A66" s="150"/>
      <c r="B66" s="81" t="s">
        <v>155</v>
      </c>
      <c r="C66" s="199" t="s">
        <v>179</v>
      </c>
      <c r="D66" s="499"/>
      <c r="E66" s="375"/>
      <c r="F66" s="43"/>
    </row>
    <row r="67" spans="1:6" ht="12" customHeight="1">
      <c r="A67" s="150"/>
      <c r="B67" s="81" t="s">
        <v>156</v>
      </c>
      <c r="C67" s="199" t="s">
        <v>400</v>
      </c>
      <c r="D67" s="499"/>
      <c r="E67" s="375"/>
      <c r="F67" s="375"/>
    </row>
    <row r="68" spans="1:6" ht="12" customHeight="1">
      <c r="A68" s="150"/>
      <c r="B68" s="81" t="s">
        <v>181</v>
      </c>
      <c r="C68" s="199" t="s">
        <v>227</v>
      </c>
      <c r="D68" s="499"/>
      <c r="E68" s="375"/>
      <c r="F68" s="375"/>
    </row>
    <row r="69" spans="1:6" ht="12" customHeight="1">
      <c r="A69" s="150"/>
      <c r="B69" s="81" t="s">
        <v>391</v>
      </c>
      <c r="C69" s="199" t="s">
        <v>228</v>
      </c>
      <c r="D69" s="499"/>
      <c r="E69" s="375"/>
      <c r="F69" s="375"/>
    </row>
    <row r="70" spans="1:6" ht="12" customHeight="1">
      <c r="A70" s="150"/>
      <c r="B70" s="81" t="s">
        <v>401</v>
      </c>
      <c r="C70" s="199" t="s">
        <v>239</v>
      </c>
      <c r="D70" s="288"/>
      <c r="E70" s="43"/>
      <c r="F70" s="375"/>
    </row>
    <row r="71" spans="1:6" ht="12" customHeight="1">
      <c r="A71" s="150"/>
      <c r="B71" s="81" t="s">
        <v>402</v>
      </c>
      <c r="C71" s="200" t="s">
        <v>11</v>
      </c>
      <c r="D71" s="499"/>
      <c r="E71" s="375"/>
      <c r="F71" s="43"/>
    </row>
    <row r="72" spans="1:6" ht="12" customHeight="1">
      <c r="A72" s="150"/>
      <c r="B72" s="81" t="s">
        <v>403</v>
      </c>
      <c r="C72" s="213" t="s">
        <v>354</v>
      </c>
      <c r="D72" s="499"/>
      <c r="E72" s="375"/>
      <c r="F72" s="375"/>
    </row>
    <row r="73" spans="1:6" ht="12" customHeight="1">
      <c r="A73" s="150"/>
      <c r="B73" s="81" t="s">
        <v>404</v>
      </c>
      <c r="C73" s="213" t="s">
        <v>12</v>
      </c>
      <c r="D73" s="499"/>
      <c r="E73" s="375"/>
      <c r="F73" s="375"/>
    </row>
    <row r="74" spans="1:6" ht="12" customHeight="1">
      <c r="A74" s="150"/>
      <c r="B74" s="81" t="s">
        <v>405</v>
      </c>
      <c r="C74" s="213" t="s">
        <v>355</v>
      </c>
      <c r="D74" s="499"/>
      <c r="E74" s="375"/>
      <c r="F74" s="375"/>
    </row>
    <row r="75" spans="1:6" ht="12" customHeight="1">
      <c r="A75" s="150"/>
      <c r="B75" s="81" t="s">
        <v>406</v>
      </c>
      <c r="C75" s="201" t="s">
        <v>13</v>
      </c>
      <c r="D75" s="499"/>
      <c r="E75" s="375"/>
      <c r="F75" s="375"/>
    </row>
    <row r="76" spans="1:6" ht="12" customHeight="1">
      <c r="A76" s="150"/>
      <c r="B76" s="81" t="s">
        <v>407</v>
      </c>
      <c r="C76" s="202" t="s">
        <v>14</v>
      </c>
      <c r="D76" s="499"/>
      <c r="E76" s="375"/>
      <c r="F76" s="375"/>
    </row>
    <row r="77" spans="1:6" ht="12" customHeight="1" thickBot="1">
      <c r="A77" s="151"/>
      <c r="B77" s="87" t="s">
        <v>408</v>
      </c>
      <c r="C77" s="511" t="s">
        <v>15</v>
      </c>
      <c r="D77" s="500"/>
      <c r="E77" s="376"/>
      <c r="F77" s="376"/>
    </row>
    <row r="78" spans="1:6" ht="12.75" customHeight="1" thickBot="1">
      <c r="A78" s="111" t="s">
        <v>62</v>
      </c>
      <c r="B78" s="14"/>
      <c r="C78" s="204" t="s">
        <v>409</v>
      </c>
      <c r="D78" s="292">
        <f>SUM(D79:D81)</f>
        <v>0</v>
      </c>
      <c r="E78" s="187"/>
      <c r="F78" s="377"/>
    </row>
    <row r="79" spans="1:6" s="50" customFormat="1" ht="12" customHeight="1">
      <c r="A79" s="149"/>
      <c r="B79" s="83" t="s">
        <v>159</v>
      </c>
      <c r="C79" s="208" t="s">
        <v>16</v>
      </c>
      <c r="D79" s="488"/>
      <c r="E79" s="281"/>
      <c r="F79" s="381"/>
    </row>
    <row r="80" spans="1:6" ht="12" customHeight="1">
      <c r="A80" s="150"/>
      <c r="B80" s="81" t="s">
        <v>160</v>
      </c>
      <c r="C80" s="209" t="s">
        <v>230</v>
      </c>
      <c r="D80" s="288"/>
      <c r="E80" s="43"/>
      <c r="F80" s="43"/>
    </row>
    <row r="81" spans="1:11" ht="12" customHeight="1">
      <c r="A81" s="150"/>
      <c r="B81" s="81" t="s">
        <v>161</v>
      </c>
      <c r="C81" s="209" t="s">
        <v>313</v>
      </c>
      <c r="D81" s="288"/>
      <c r="E81" s="43"/>
      <c r="F81" s="43"/>
    </row>
    <row r="82" spans="1:11" ht="12" customHeight="1">
      <c r="A82" s="150"/>
      <c r="B82" s="81" t="s">
        <v>162</v>
      </c>
      <c r="C82" s="209" t="s">
        <v>17</v>
      </c>
      <c r="D82" s="288"/>
      <c r="E82" s="43"/>
      <c r="F82" s="43"/>
    </row>
    <row r="83" spans="1:11" ht="12" customHeight="1">
      <c r="A83" s="150"/>
      <c r="B83" s="81" t="s">
        <v>163</v>
      </c>
      <c r="C83" s="213" t="s">
        <v>22</v>
      </c>
      <c r="D83" s="288"/>
      <c r="E83" s="43"/>
      <c r="F83" s="43"/>
    </row>
    <row r="84" spans="1:11" ht="12" customHeight="1">
      <c r="A84" s="150"/>
      <c r="B84" s="81" t="s">
        <v>172</v>
      </c>
      <c r="C84" s="213" t="s">
        <v>21</v>
      </c>
      <c r="D84" s="288"/>
      <c r="E84" s="43"/>
      <c r="F84" s="43"/>
    </row>
    <row r="85" spans="1:11" ht="12" customHeight="1">
      <c r="A85" s="150"/>
      <c r="B85" s="81" t="s">
        <v>174</v>
      </c>
      <c r="C85" s="213" t="s">
        <v>20</v>
      </c>
      <c r="D85" s="288"/>
      <c r="E85" s="43"/>
      <c r="F85" s="43"/>
    </row>
    <row r="86" spans="1:11" s="50" customFormat="1" ht="12" customHeight="1">
      <c r="A86" s="150"/>
      <c r="B86" s="81" t="s">
        <v>231</v>
      </c>
      <c r="C86" s="213" t="s">
        <v>19</v>
      </c>
      <c r="D86" s="288"/>
      <c r="E86" s="43"/>
      <c r="F86" s="43"/>
    </row>
    <row r="87" spans="1:11" ht="22.5" customHeight="1">
      <c r="A87" s="150"/>
      <c r="B87" s="81" t="s">
        <v>232</v>
      </c>
      <c r="C87" s="213" t="s">
        <v>18</v>
      </c>
      <c r="D87" s="288"/>
      <c r="E87" s="43"/>
      <c r="F87" s="43"/>
      <c r="K87" s="161"/>
    </row>
    <row r="88" spans="1:11" ht="21" customHeight="1">
      <c r="A88" s="150"/>
      <c r="B88" s="81" t="s">
        <v>233</v>
      </c>
      <c r="C88" s="383" t="s">
        <v>23</v>
      </c>
      <c r="D88" s="288"/>
      <c r="E88" s="43"/>
      <c r="F88" s="43"/>
    </row>
    <row r="89" spans="1:11" ht="12" customHeight="1" thickBot="1">
      <c r="A89" s="151"/>
      <c r="B89" s="87" t="s">
        <v>361</v>
      </c>
      <c r="C89" s="383" t="s">
        <v>362</v>
      </c>
      <c r="D89" s="489"/>
      <c r="E89" s="289"/>
      <c r="F89" s="289"/>
    </row>
    <row r="90" spans="1:11" ht="12" customHeight="1" thickBot="1">
      <c r="A90" s="111" t="s">
        <v>63</v>
      </c>
      <c r="B90" s="14"/>
      <c r="C90" s="510" t="s">
        <v>24</v>
      </c>
      <c r="D90" s="291">
        <f>+D91+D92</f>
        <v>0</v>
      </c>
      <c r="E90" s="291"/>
      <c r="F90" s="384"/>
    </row>
    <row r="91" spans="1:11" s="50" customFormat="1" ht="12" customHeight="1">
      <c r="A91" s="149"/>
      <c r="B91" s="83" t="s">
        <v>133</v>
      </c>
      <c r="C91" s="509" t="s">
        <v>107</v>
      </c>
      <c r="D91" s="293"/>
      <c r="E91" s="293"/>
      <c r="F91" s="381"/>
    </row>
    <row r="92" spans="1:11" s="50" customFormat="1" ht="12" customHeight="1" thickBot="1">
      <c r="A92" s="151"/>
      <c r="B92" s="87" t="s">
        <v>134</v>
      </c>
      <c r="C92" s="513" t="s">
        <v>108</v>
      </c>
      <c r="D92" s="503"/>
      <c r="E92" s="503"/>
      <c r="F92" s="289"/>
    </row>
    <row r="93" spans="1:11" s="50" customFormat="1" ht="12" customHeight="1" thickBot="1">
      <c r="A93" s="385" t="s">
        <v>64</v>
      </c>
      <c r="B93" s="218"/>
      <c r="C93" s="186" t="s">
        <v>318</v>
      </c>
      <c r="D93" s="438"/>
      <c r="E93" s="438"/>
      <c r="F93" s="377"/>
    </row>
    <row r="94" spans="1:11" s="50" customFormat="1" ht="12" customHeight="1" thickBot="1">
      <c r="A94" s="422" t="s">
        <v>65</v>
      </c>
      <c r="B94" s="514"/>
      <c r="C94" s="266" t="s">
        <v>272</v>
      </c>
      <c r="D94" s="299"/>
      <c r="E94" s="299"/>
      <c r="F94" s="298"/>
    </row>
    <row r="95" spans="1:11" s="50" customFormat="1" ht="12" customHeight="1" thickBot="1">
      <c r="A95" s="111" t="s">
        <v>66</v>
      </c>
      <c r="B95" s="14"/>
      <c r="C95" s="186" t="s">
        <v>25</v>
      </c>
      <c r="D95" s="501">
        <f>+D63+D78+D90+D93+D94</f>
        <v>0</v>
      </c>
      <c r="E95" s="501"/>
      <c r="F95" s="194"/>
    </row>
    <row r="96" spans="1:11" s="50" customFormat="1" ht="12" customHeight="1" thickBot="1">
      <c r="A96" s="111" t="s">
        <v>67</v>
      </c>
      <c r="B96" s="14"/>
      <c r="C96" s="186" t="s">
        <v>28</v>
      </c>
      <c r="D96" s="291">
        <f>+D97+D98</f>
        <v>0</v>
      </c>
      <c r="E96" s="291"/>
      <c r="F96" s="382"/>
    </row>
    <row r="97" spans="1:6" ht="12.75" customHeight="1">
      <c r="A97" s="149"/>
      <c r="B97" s="83" t="s">
        <v>271</v>
      </c>
      <c r="C97" s="208" t="s">
        <v>27</v>
      </c>
      <c r="D97" s="502"/>
      <c r="E97" s="502"/>
      <c r="F97" s="381"/>
    </row>
    <row r="98" spans="1:6" ht="12" customHeight="1" thickBot="1">
      <c r="A98" s="151"/>
      <c r="B98" s="87" t="s">
        <v>148</v>
      </c>
      <c r="C98" s="307" t="s">
        <v>26</v>
      </c>
      <c r="D98" s="503"/>
      <c r="E98" s="503"/>
      <c r="F98" s="376"/>
    </row>
    <row r="99" spans="1:6" ht="15" customHeight="1" thickBot="1">
      <c r="A99" s="111" t="s">
        <v>68</v>
      </c>
      <c r="B99" s="136"/>
      <c r="C99" s="186" t="s">
        <v>273</v>
      </c>
      <c r="D99" s="440">
        <f>+D95+D96</f>
        <v>0</v>
      </c>
      <c r="E99" s="440"/>
      <c r="F99" s="377"/>
    </row>
    <row r="100" spans="1:6" ht="13.5" thickBot="1">
      <c r="A100" s="506"/>
      <c r="B100" s="507"/>
      <c r="C100" s="507"/>
      <c r="D100" s="504"/>
      <c r="E100" s="504"/>
      <c r="F100" s="378"/>
    </row>
    <row r="101" spans="1:6" ht="15" customHeight="1" thickBot="1">
      <c r="A101" s="155" t="s">
        <v>251</v>
      </c>
      <c r="B101" s="156"/>
      <c r="C101" s="157"/>
      <c r="D101" s="441">
        <v>0</v>
      </c>
      <c r="E101" s="441"/>
      <c r="F101" s="379"/>
    </row>
    <row r="102" spans="1:6" ht="14.25" customHeight="1" thickBot="1">
      <c r="A102" s="445" t="s">
        <v>252</v>
      </c>
      <c r="B102" s="446"/>
      <c r="C102" s="447"/>
      <c r="D102" s="448">
        <v>0</v>
      </c>
      <c r="E102" s="448"/>
      <c r="F102" s="515"/>
    </row>
    <row r="103" spans="1:6">
      <c r="F103" s="373"/>
    </row>
    <row r="104" spans="1:6">
      <c r="F104" s="373"/>
    </row>
  </sheetData>
  <sheetProtection formatCells="0"/>
  <mergeCells count="2">
    <mergeCell ref="A2:B2"/>
    <mergeCell ref="A5:B5"/>
  </mergeCells>
  <printOptions horizontalCentered="1"/>
  <pageMargins left="0.19685039370078741" right="0.19685039370078741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K104"/>
  <sheetViews>
    <sheetView zoomScaleNormal="100" workbookViewId="0">
      <selection activeCell="M16" sqref="M16"/>
    </sheetView>
  </sheetViews>
  <sheetFormatPr defaultRowHeight="12.75"/>
  <cols>
    <col min="1" max="1" width="7.33203125" style="270" customWidth="1"/>
    <col min="2" max="2" width="6.6640625" style="271" customWidth="1"/>
    <col min="3" max="3" width="62.1640625" style="271" customWidth="1"/>
    <col min="4" max="5" width="11.6640625" style="272" customWidth="1"/>
    <col min="6" max="6" width="11.1640625" style="272" customWidth="1"/>
    <col min="7" max="16384" width="9.33203125" style="3"/>
  </cols>
  <sheetData>
    <row r="1" spans="1:6" s="1" customFormat="1" ht="16.5" customHeight="1" thickBot="1">
      <c r="A1" s="113"/>
      <c r="B1" s="114"/>
      <c r="C1" s="115"/>
      <c r="D1" s="160"/>
      <c r="E1" s="160"/>
      <c r="F1" s="160" t="s">
        <v>612</v>
      </c>
    </row>
    <row r="2" spans="1:6" s="46" customFormat="1" ht="25.5" customHeight="1">
      <c r="A2" s="856" t="s">
        <v>270</v>
      </c>
      <c r="B2" s="857"/>
      <c r="C2" s="365" t="s">
        <v>398</v>
      </c>
      <c r="D2" s="366"/>
      <c r="E2" s="366"/>
      <c r="F2" s="219" t="s">
        <v>97</v>
      </c>
    </row>
    <row r="3" spans="1:6" s="46" customFormat="1" ht="16.5" thickBot="1">
      <c r="A3" s="300" t="s">
        <v>246</v>
      </c>
      <c r="B3" s="367"/>
      <c r="C3" s="368" t="s">
        <v>411</v>
      </c>
      <c r="D3" s="369"/>
      <c r="E3" s="369"/>
      <c r="F3" s="220">
        <v>2</v>
      </c>
    </row>
    <row r="4" spans="1:6" s="47" customFormat="1" ht="15.95" customHeight="1" thickBot="1">
      <c r="A4" s="370"/>
      <c r="B4" s="370"/>
      <c r="C4" s="370"/>
      <c r="D4" s="311"/>
      <c r="E4" s="311"/>
      <c r="F4" s="119" t="s">
        <v>607</v>
      </c>
    </row>
    <row r="5" spans="1:6" ht="21.75" thickBot="1">
      <c r="A5" s="860" t="s">
        <v>248</v>
      </c>
      <c r="B5" s="861"/>
      <c r="C5" s="363" t="s">
        <v>99</v>
      </c>
      <c r="D5" s="364" t="s">
        <v>100</v>
      </c>
      <c r="E5" s="303" t="s">
        <v>491</v>
      </c>
      <c r="F5" s="304" t="s">
        <v>492</v>
      </c>
    </row>
    <row r="6" spans="1:6" s="41" customFormat="1" ht="12.95" customHeight="1" thickBot="1">
      <c r="A6" s="106">
        <v>1</v>
      </c>
      <c r="B6" s="107">
        <v>2</v>
      </c>
      <c r="C6" s="107">
        <v>3</v>
      </c>
      <c r="D6" s="108">
        <v>4</v>
      </c>
      <c r="E6" s="108">
        <v>5</v>
      </c>
      <c r="F6" s="108">
        <v>6</v>
      </c>
    </row>
    <row r="7" spans="1:6" s="41" customFormat="1" ht="15.95" customHeight="1" thickBot="1">
      <c r="A7" s="122"/>
      <c r="B7" s="123"/>
      <c r="C7" s="123" t="s">
        <v>101</v>
      </c>
      <c r="D7" s="222"/>
      <c r="E7" s="282"/>
      <c r="F7" s="282"/>
    </row>
    <row r="8" spans="1:6" s="41" customFormat="1" ht="12" customHeight="1" thickBot="1">
      <c r="A8" s="106" t="s">
        <v>61</v>
      </c>
      <c r="B8" s="125"/>
      <c r="C8" s="186" t="s">
        <v>249</v>
      </c>
      <c r="D8" s="192">
        <f>+D9+D14</f>
        <v>0</v>
      </c>
      <c r="E8" s="192"/>
      <c r="F8" s="192"/>
    </row>
    <row r="9" spans="1:6" s="48" customFormat="1" ht="12" customHeight="1" thickBot="1">
      <c r="A9" s="106" t="s">
        <v>62</v>
      </c>
      <c r="B9" s="125"/>
      <c r="C9" s="207" t="s">
        <v>3</v>
      </c>
      <c r="D9" s="192">
        <f>SUM(D10:D13)</f>
        <v>0</v>
      </c>
      <c r="E9" s="192"/>
      <c r="F9" s="192"/>
    </row>
    <row r="10" spans="1:6" s="49" customFormat="1" ht="12" customHeight="1">
      <c r="A10" s="127"/>
      <c r="B10" s="128" t="s">
        <v>159</v>
      </c>
      <c r="C10" s="208" t="s">
        <v>103</v>
      </c>
      <c r="D10" s="190"/>
      <c r="E10" s="190"/>
      <c r="F10" s="190"/>
    </row>
    <row r="11" spans="1:6" s="49" customFormat="1" ht="12" customHeight="1">
      <c r="A11" s="127"/>
      <c r="B11" s="128" t="s">
        <v>160</v>
      </c>
      <c r="C11" s="209" t="s">
        <v>132</v>
      </c>
      <c r="D11" s="190"/>
      <c r="E11" s="190"/>
      <c r="F11" s="190"/>
    </row>
    <row r="12" spans="1:6" s="49" customFormat="1" ht="12" customHeight="1">
      <c r="A12" s="127"/>
      <c r="B12" s="128" t="s">
        <v>161</v>
      </c>
      <c r="C12" s="209" t="s">
        <v>188</v>
      </c>
      <c r="D12" s="190"/>
      <c r="E12" s="190"/>
      <c r="F12" s="190"/>
    </row>
    <row r="13" spans="1:6" s="49" customFormat="1" ht="12" customHeight="1" thickBot="1">
      <c r="A13" s="127"/>
      <c r="B13" s="128" t="s">
        <v>162</v>
      </c>
      <c r="C13" s="210" t="s">
        <v>189</v>
      </c>
      <c r="D13" s="190"/>
      <c r="E13" s="190"/>
      <c r="F13" s="190"/>
    </row>
    <row r="14" spans="1:6" s="48" customFormat="1" ht="12" customHeight="1" thickBot="1">
      <c r="A14" s="106" t="s">
        <v>63</v>
      </c>
      <c r="B14" s="125"/>
      <c r="C14" s="207" t="s">
        <v>190</v>
      </c>
      <c r="D14" s="192">
        <f>SUM(D15:D22)</f>
        <v>0</v>
      </c>
      <c r="E14" s="192"/>
      <c r="F14" s="192"/>
    </row>
    <row r="15" spans="1:6" s="48" customFormat="1" ht="12" customHeight="1">
      <c r="A15" s="129"/>
      <c r="B15" s="128" t="s">
        <v>133</v>
      </c>
      <c r="C15" s="208" t="s">
        <v>195</v>
      </c>
      <c r="D15" s="223"/>
      <c r="E15" s="223"/>
      <c r="F15" s="223"/>
    </row>
    <row r="16" spans="1:6" s="48" customFormat="1" ht="12" customHeight="1">
      <c r="A16" s="127"/>
      <c r="B16" s="128" t="s">
        <v>134</v>
      </c>
      <c r="C16" s="209" t="s">
        <v>196</v>
      </c>
      <c r="D16" s="190"/>
      <c r="E16" s="190"/>
      <c r="F16" s="190"/>
    </row>
    <row r="17" spans="1:6" s="48" customFormat="1" ht="12" customHeight="1">
      <c r="A17" s="127"/>
      <c r="B17" s="128" t="s">
        <v>135</v>
      </c>
      <c r="C17" s="209" t="s">
        <v>197</v>
      </c>
      <c r="D17" s="190"/>
      <c r="E17" s="190"/>
      <c r="F17" s="190"/>
    </row>
    <row r="18" spans="1:6" s="48" customFormat="1" ht="12" customHeight="1">
      <c r="A18" s="127"/>
      <c r="B18" s="128" t="s">
        <v>136</v>
      </c>
      <c r="C18" s="209" t="s">
        <v>198</v>
      </c>
      <c r="D18" s="190"/>
      <c r="E18" s="190"/>
      <c r="F18" s="190"/>
    </row>
    <row r="19" spans="1:6" s="48" customFormat="1" ht="12" customHeight="1">
      <c r="A19" s="127"/>
      <c r="B19" s="128" t="s">
        <v>191</v>
      </c>
      <c r="C19" s="209" t="s">
        <v>199</v>
      </c>
      <c r="D19" s="190"/>
      <c r="E19" s="190"/>
      <c r="F19" s="190"/>
    </row>
    <row r="20" spans="1:6" s="48" customFormat="1" ht="12" customHeight="1">
      <c r="A20" s="130"/>
      <c r="B20" s="128" t="s">
        <v>192</v>
      </c>
      <c r="C20" s="209" t="s">
        <v>276</v>
      </c>
      <c r="D20" s="224"/>
      <c r="E20" s="224"/>
      <c r="F20" s="224"/>
    </row>
    <row r="21" spans="1:6" s="49" customFormat="1" ht="12" customHeight="1">
      <c r="A21" s="127"/>
      <c r="B21" s="128" t="s">
        <v>193</v>
      </c>
      <c r="C21" s="209" t="s">
        <v>201</v>
      </c>
      <c r="D21" s="190"/>
      <c r="E21" s="190"/>
      <c r="F21" s="190"/>
    </row>
    <row r="22" spans="1:6" s="49" customFormat="1" ht="12" customHeight="1" thickBot="1">
      <c r="A22" s="131"/>
      <c r="B22" s="132" t="s">
        <v>194</v>
      </c>
      <c r="C22" s="210" t="s">
        <v>202</v>
      </c>
      <c r="D22" s="191"/>
      <c r="E22" s="191"/>
      <c r="F22" s="191"/>
    </row>
    <row r="23" spans="1:6" s="49" customFormat="1" ht="12" customHeight="1" thickBot="1">
      <c r="A23" s="106" t="s">
        <v>64</v>
      </c>
      <c r="B23" s="133"/>
      <c r="C23" s="207" t="s">
        <v>277</v>
      </c>
      <c r="D23" s="193"/>
      <c r="E23" s="193"/>
      <c r="F23" s="193"/>
    </row>
    <row r="24" spans="1:6" s="48" customFormat="1" ht="12" customHeight="1" thickBot="1">
      <c r="A24" s="106" t="s">
        <v>65</v>
      </c>
      <c r="B24" s="125"/>
      <c r="C24" s="207" t="s">
        <v>4</v>
      </c>
      <c r="D24" s="192">
        <f>D25</f>
        <v>0</v>
      </c>
      <c r="E24" s="192"/>
      <c r="F24" s="192"/>
    </row>
    <row r="25" spans="1:6" s="49" customFormat="1" ht="12" customHeight="1">
      <c r="A25" s="127"/>
      <c r="B25" s="128" t="s">
        <v>137</v>
      </c>
      <c r="C25" s="208" t="s">
        <v>5</v>
      </c>
      <c r="D25" s="44"/>
      <c r="E25" s="44"/>
      <c r="F25" s="44"/>
    </row>
    <row r="26" spans="1:6" s="49" customFormat="1" ht="12" customHeight="1">
      <c r="A26" s="127"/>
      <c r="B26" s="128" t="s">
        <v>138</v>
      </c>
      <c r="C26" s="209" t="s">
        <v>212</v>
      </c>
      <c r="D26" s="44"/>
      <c r="E26" s="44"/>
      <c r="F26" s="44"/>
    </row>
    <row r="27" spans="1:6" s="49" customFormat="1" ht="12" customHeight="1">
      <c r="A27" s="127"/>
      <c r="B27" s="128" t="s">
        <v>139</v>
      </c>
      <c r="C27" s="209" t="s">
        <v>142</v>
      </c>
      <c r="D27" s="44"/>
      <c r="E27" s="44"/>
      <c r="F27" s="44"/>
    </row>
    <row r="28" spans="1:6" s="49" customFormat="1" ht="12" customHeight="1">
      <c r="A28" s="127"/>
      <c r="B28" s="128" t="s">
        <v>205</v>
      </c>
      <c r="C28" s="209" t="s">
        <v>213</v>
      </c>
      <c r="D28" s="44"/>
      <c r="E28" s="44"/>
      <c r="F28" s="44"/>
    </row>
    <row r="29" spans="1:6" s="49" customFormat="1" ht="12" customHeight="1">
      <c r="A29" s="127"/>
      <c r="B29" s="128" t="s">
        <v>206</v>
      </c>
      <c r="C29" s="209" t="s">
        <v>214</v>
      </c>
      <c r="D29" s="44"/>
      <c r="E29" s="44"/>
      <c r="F29" s="44"/>
    </row>
    <row r="30" spans="1:6" s="49" customFormat="1" ht="12" customHeight="1">
      <c r="A30" s="127"/>
      <c r="B30" s="128" t="s">
        <v>207</v>
      </c>
      <c r="C30" s="209" t="s">
        <v>215</v>
      </c>
      <c r="D30" s="44"/>
      <c r="E30" s="44"/>
      <c r="F30" s="44"/>
    </row>
    <row r="31" spans="1:6" s="49" customFormat="1" ht="12" customHeight="1">
      <c r="A31" s="127"/>
      <c r="B31" s="128" t="s">
        <v>208</v>
      </c>
      <c r="C31" s="209" t="s">
        <v>278</v>
      </c>
      <c r="D31" s="44"/>
      <c r="E31" s="44"/>
      <c r="F31" s="44"/>
    </row>
    <row r="32" spans="1:6" s="49" customFormat="1" ht="12" customHeight="1" thickBot="1">
      <c r="A32" s="131"/>
      <c r="B32" s="132" t="s">
        <v>209</v>
      </c>
      <c r="C32" s="211" t="s">
        <v>250</v>
      </c>
      <c r="D32" s="225"/>
      <c r="E32" s="225"/>
      <c r="F32" s="225"/>
    </row>
    <row r="33" spans="1:6" s="49" customFormat="1" ht="12" customHeight="1" thickBot="1">
      <c r="A33" s="111" t="s">
        <v>66</v>
      </c>
      <c r="B33" s="78"/>
      <c r="C33" s="186" t="s">
        <v>352</v>
      </c>
      <c r="D33" s="192">
        <f>+D34+D40</f>
        <v>0</v>
      </c>
      <c r="E33" s="192"/>
      <c r="F33" s="192"/>
    </row>
    <row r="34" spans="1:6" s="49" customFormat="1" ht="12" customHeight="1">
      <c r="A34" s="129"/>
      <c r="B34" s="84" t="s">
        <v>140</v>
      </c>
      <c r="C34" s="260" t="s">
        <v>343</v>
      </c>
      <c r="D34" s="243">
        <f>SUM(D35:D39)</f>
        <v>0</v>
      </c>
      <c r="E34" s="243"/>
      <c r="F34" s="243"/>
    </row>
    <row r="35" spans="1:6" s="49" customFormat="1" ht="12" customHeight="1">
      <c r="A35" s="127"/>
      <c r="B35" s="81" t="s">
        <v>143</v>
      </c>
      <c r="C35" s="209" t="s">
        <v>279</v>
      </c>
      <c r="D35" s="190"/>
      <c r="E35" s="190"/>
      <c r="F35" s="190"/>
    </row>
    <row r="36" spans="1:6" s="49" customFormat="1" ht="12" customHeight="1">
      <c r="A36" s="127"/>
      <c r="B36" s="81" t="s">
        <v>144</v>
      </c>
      <c r="C36" s="209" t="s">
        <v>280</v>
      </c>
      <c r="D36" s="190"/>
      <c r="E36" s="190"/>
      <c r="F36" s="190"/>
    </row>
    <row r="37" spans="1:6" s="49" customFormat="1" ht="12" customHeight="1">
      <c r="A37" s="127"/>
      <c r="B37" s="81" t="s">
        <v>145</v>
      </c>
      <c r="C37" s="209" t="s">
        <v>281</v>
      </c>
      <c r="D37" s="190"/>
      <c r="E37" s="190"/>
      <c r="F37" s="190"/>
    </row>
    <row r="38" spans="1:6" s="49" customFormat="1" ht="12" customHeight="1">
      <c r="A38" s="127"/>
      <c r="B38" s="81" t="s">
        <v>146</v>
      </c>
      <c r="C38" s="209" t="s">
        <v>282</v>
      </c>
      <c r="D38" s="190"/>
      <c r="E38" s="190"/>
      <c r="F38" s="190"/>
    </row>
    <row r="39" spans="1:6" s="49" customFormat="1" ht="12" customHeight="1">
      <c r="A39" s="127"/>
      <c r="B39" s="81" t="s">
        <v>217</v>
      </c>
      <c r="C39" s="209" t="s">
        <v>344</v>
      </c>
      <c r="D39" s="190"/>
      <c r="E39" s="190"/>
      <c r="F39" s="190"/>
    </row>
    <row r="40" spans="1:6" s="49" customFormat="1" ht="12" customHeight="1">
      <c r="A40" s="127"/>
      <c r="B40" s="81" t="s">
        <v>141</v>
      </c>
      <c r="C40" s="212" t="s">
        <v>345</v>
      </c>
      <c r="D40" s="242">
        <f>SUM(D41:D45)</f>
        <v>0</v>
      </c>
      <c r="E40" s="242"/>
      <c r="F40" s="242"/>
    </row>
    <row r="41" spans="1:6" s="49" customFormat="1" ht="12" customHeight="1">
      <c r="A41" s="127"/>
      <c r="B41" s="81" t="s">
        <v>149</v>
      </c>
      <c r="C41" s="209" t="s">
        <v>279</v>
      </c>
      <c r="D41" s="190"/>
      <c r="E41" s="190"/>
      <c r="F41" s="190"/>
    </row>
    <row r="42" spans="1:6" s="49" customFormat="1" ht="12" customHeight="1">
      <c r="A42" s="127"/>
      <c r="B42" s="81" t="s">
        <v>150</v>
      </c>
      <c r="C42" s="209" t="s">
        <v>280</v>
      </c>
      <c r="D42" s="190"/>
      <c r="E42" s="190"/>
      <c r="F42" s="190"/>
    </row>
    <row r="43" spans="1:6" s="49" customFormat="1" ht="12" customHeight="1">
      <c r="A43" s="127"/>
      <c r="B43" s="81" t="s">
        <v>151</v>
      </c>
      <c r="C43" s="209" t="s">
        <v>281</v>
      </c>
      <c r="D43" s="190"/>
      <c r="E43" s="190"/>
      <c r="F43" s="190"/>
    </row>
    <row r="44" spans="1:6" s="49" customFormat="1" ht="12" customHeight="1">
      <c r="A44" s="127"/>
      <c r="B44" s="81" t="s">
        <v>152</v>
      </c>
      <c r="C44" s="209" t="s">
        <v>282</v>
      </c>
      <c r="D44" s="190"/>
      <c r="E44" s="190"/>
      <c r="F44" s="190"/>
    </row>
    <row r="45" spans="1:6" s="49" customFormat="1" ht="12" customHeight="1" thickBot="1">
      <c r="A45" s="134"/>
      <c r="B45" s="85" t="s">
        <v>218</v>
      </c>
      <c r="C45" s="210" t="s">
        <v>346</v>
      </c>
      <c r="D45" s="226"/>
      <c r="E45" s="226"/>
      <c r="F45" s="226"/>
    </row>
    <row r="46" spans="1:6" s="48" customFormat="1" ht="12" customHeight="1" thickBot="1">
      <c r="A46" s="111" t="s">
        <v>67</v>
      </c>
      <c r="B46" s="125"/>
      <c r="C46" s="207" t="s">
        <v>283</v>
      </c>
      <c r="D46" s="192">
        <f>+D47+D48</f>
        <v>0</v>
      </c>
      <c r="E46" s="192"/>
      <c r="F46" s="192"/>
    </row>
    <row r="47" spans="1:6" s="49" customFormat="1" ht="12" customHeight="1">
      <c r="A47" s="127"/>
      <c r="B47" s="81" t="s">
        <v>147</v>
      </c>
      <c r="C47" s="208" t="s">
        <v>180</v>
      </c>
      <c r="D47" s="190"/>
      <c r="E47" s="190"/>
      <c r="F47" s="190"/>
    </row>
    <row r="48" spans="1:6" s="49" customFormat="1" ht="12" customHeight="1" thickBot="1">
      <c r="A48" s="127"/>
      <c r="B48" s="81" t="s">
        <v>148</v>
      </c>
      <c r="C48" s="210" t="s">
        <v>7</v>
      </c>
      <c r="D48" s="190"/>
      <c r="E48" s="190"/>
      <c r="F48" s="190"/>
    </row>
    <row r="49" spans="1:6" s="49" customFormat="1" ht="12" customHeight="1" thickBot="1">
      <c r="A49" s="106" t="s">
        <v>68</v>
      </c>
      <c r="B49" s="125"/>
      <c r="C49" s="207" t="s">
        <v>6</v>
      </c>
      <c r="D49" s="192">
        <f>+D50+D51+D53+D52</f>
        <v>0</v>
      </c>
      <c r="E49" s="192"/>
      <c r="F49" s="192"/>
    </row>
    <row r="50" spans="1:6" s="49" customFormat="1" ht="12" customHeight="1">
      <c r="A50" s="135"/>
      <c r="B50" s="81" t="s">
        <v>222</v>
      </c>
      <c r="C50" s="208" t="s">
        <v>220</v>
      </c>
      <c r="D50" s="189"/>
      <c r="E50" s="189"/>
      <c r="F50" s="189"/>
    </row>
    <row r="51" spans="1:6" s="49" customFormat="1" ht="12" customHeight="1">
      <c r="A51" s="135"/>
      <c r="B51" s="81" t="s">
        <v>223</v>
      </c>
      <c r="C51" s="209" t="s">
        <v>221</v>
      </c>
      <c r="D51" s="189"/>
      <c r="E51" s="189"/>
      <c r="F51" s="189"/>
    </row>
    <row r="52" spans="1:6" s="49" customFormat="1" ht="12" customHeight="1">
      <c r="A52" s="135"/>
      <c r="B52" s="81" t="s">
        <v>332</v>
      </c>
      <c r="C52" s="211" t="s">
        <v>357</v>
      </c>
      <c r="D52" s="189"/>
      <c r="E52" s="189"/>
      <c r="F52" s="189"/>
    </row>
    <row r="53" spans="1:6" s="49" customFormat="1" ht="12" customHeight="1" thickBot="1">
      <c r="A53" s="127"/>
      <c r="B53" s="81" t="s">
        <v>356</v>
      </c>
      <c r="C53" s="211" t="s">
        <v>285</v>
      </c>
      <c r="D53" s="190"/>
      <c r="E53" s="190"/>
      <c r="F53" s="190"/>
    </row>
    <row r="54" spans="1:6" s="49" customFormat="1" ht="12" customHeight="1" thickBot="1">
      <c r="A54" s="111" t="s">
        <v>69</v>
      </c>
      <c r="B54" s="136"/>
      <c r="C54" s="186" t="s">
        <v>286</v>
      </c>
      <c r="D54" s="227"/>
      <c r="E54" s="227"/>
      <c r="F54" s="227"/>
    </row>
    <row r="55" spans="1:6" s="48" customFormat="1" ht="12" customHeight="1" thickBot="1">
      <c r="A55" s="137" t="s">
        <v>70</v>
      </c>
      <c r="B55" s="138"/>
      <c r="C55" s="186" t="s">
        <v>353</v>
      </c>
      <c r="D55" s="228">
        <f>+D9+D14+D23+D24+D33+D46+D49+D54</f>
        <v>0</v>
      </c>
      <c r="E55" s="228"/>
      <c r="F55" s="228"/>
    </row>
    <row r="56" spans="1:6" s="48" customFormat="1" ht="12" customHeight="1" thickBot="1">
      <c r="A56" s="106" t="s">
        <v>71</v>
      </c>
      <c r="B56" s="86"/>
      <c r="C56" s="186" t="s">
        <v>288</v>
      </c>
      <c r="D56" s="229">
        <f>+D57+D58</f>
        <v>0</v>
      </c>
      <c r="E56" s="229"/>
      <c r="F56" s="229"/>
    </row>
    <row r="57" spans="1:6" s="48" customFormat="1" ht="12" customHeight="1">
      <c r="A57" s="129"/>
      <c r="B57" s="84" t="s">
        <v>182</v>
      </c>
      <c r="C57" s="261" t="s">
        <v>8</v>
      </c>
      <c r="D57" s="230"/>
      <c r="E57" s="230"/>
      <c r="F57" s="230"/>
    </row>
    <row r="58" spans="1:6" s="48" customFormat="1" ht="12" customHeight="1" thickBot="1">
      <c r="A58" s="134"/>
      <c r="B58" s="85" t="s">
        <v>183</v>
      </c>
      <c r="C58" s="262" t="s">
        <v>9</v>
      </c>
      <c r="D58" s="45"/>
      <c r="E58" s="45"/>
      <c r="F58" s="45"/>
    </row>
    <row r="59" spans="1:6" s="49" customFormat="1" ht="12" customHeight="1" thickBot="1">
      <c r="A59" s="139" t="s">
        <v>72</v>
      </c>
      <c r="B59" s="263"/>
      <c r="C59" s="264" t="s">
        <v>10</v>
      </c>
      <c r="D59" s="285">
        <f>+D55+D56</f>
        <v>0</v>
      </c>
      <c r="E59" s="229"/>
      <c r="F59" s="372"/>
    </row>
    <row r="60" spans="1:6" s="49" customFormat="1" ht="15" customHeight="1">
      <c r="A60" s="142"/>
      <c r="B60" s="142"/>
      <c r="C60" s="143"/>
      <c r="D60" s="231"/>
      <c r="E60" s="231"/>
      <c r="F60" s="290"/>
    </row>
    <row r="61" spans="1:6" ht="13.5" thickBot="1">
      <c r="A61" s="144"/>
      <c r="B61" s="145"/>
      <c r="C61" s="145"/>
      <c r="D61" s="232"/>
      <c r="E61" s="232"/>
      <c r="F61" s="231"/>
    </row>
    <row r="62" spans="1:6" s="41" customFormat="1" ht="16.5" customHeight="1" thickBot="1">
      <c r="A62" s="386"/>
      <c r="B62" s="387"/>
      <c r="C62" s="388" t="s">
        <v>105</v>
      </c>
      <c r="D62" s="389"/>
      <c r="E62" s="389"/>
      <c r="F62" s="521"/>
    </row>
    <row r="63" spans="1:6" s="50" customFormat="1" ht="12" customHeight="1" thickBot="1">
      <c r="A63" s="111" t="s">
        <v>61</v>
      </c>
      <c r="B63" s="14"/>
      <c r="C63" s="78" t="s">
        <v>29</v>
      </c>
      <c r="D63" s="291">
        <f>SUM(D64:D69)</f>
        <v>5842</v>
      </c>
      <c r="E63" s="187">
        <v>5842</v>
      </c>
      <c r="F63" s="233">
        <v>5842</v>
      </c>
    </row>
    <row r="64" spans="1:6" ht="12" customHeight="1">
      <c r="A64" s="149"/>
      <c r="B64" s="83" t="s">
        <v>153</v>
      </c>
      <c r="C64" s="512" t="s">
        <v>92</v>
      </c>
      <c r="D64" s="498"/>
      <c r="E64" s="577"/>
      <c r="F64" s="578"/>
    </row>
    <row r="65" spans="1:6" ht="12" customHeight="1">
      <c r="A65" s="150"/>
      <c r="B65" s="81" t="s">
        <v>154</v>
      </c>
      <c r="C65" s="199" t="s">
        <v>226</v>
      </c>
      <c r="D65" s="288"/>
      <c r="E65" s="43"/>
      <c r="F65" s="236"/>
    </row>
    <row r="66" spans="1:6" ht="12" customHeight="1">
      <c r="A66" s="150"/>
      <c r="B66" s="81" t="s">
        <v>155</v>
      </c>
      <c r="C66" s="199" t="s">
        <v>179</v>
      </c>
      <c r="D66" s="499">
        <v>5842</v>
      </c>
      <c r="E66" s="375">
        <v>5842</v>
      </c>
      <c r="F66" s="235">
        <v>5842</v>
      </c>
    </row>
    <row r="67" spans="1:6" ht="12" customHeight="1">
      <c r="A67" s="150"/>
      <c r="B67" s="81" t="s">
        <v>156</v>
      </c>
      <c r="C67" s="199" t="s">
        <v>400</v>
      </c>
      <c r="D67" s="499"/>
      <c r="E67" s="375"/>
      <c r="F67" s="236"/>
    </row>
    <row r="68" spans="1:6" ht="12" customHeight="1">
      <c r="A68" s="150"/>
      <c r="B68" s="81" t="s">
        <v>181</v>
      </c>
      <c r="C68" s="199" t="s">
        <v>227</v>
      </c>
      <c r="D68" s="499"/>
      <c r="E68" s="375"/>
      <c r="F68" s="236"/>
    </row>
    <row r="69" spans="1:6" ht="12" customHeight="1">
      <c r="A69" s="150"/>
      <c r="B69" s="81" t="s">
        <v>391</v>
      </c>
      <c r="C69" s="199" t="s">
        <v>228</v>
      </c>
      <c r="D69" s="499"/>
      <c r="E69" s="375"/>
      <c r="F69" s="236"/>
    </row>
    <row r="70" spans="1:6" ht="12" customHeight="1">
      <c r="A70" s="150"/>
      <c r="B70" s="81" t="s">
        <v>401</v>
      </c>
      <c r="C70" s="199" t="s">
        <v>239</v>
      </c>
      <c r="D70" s="288"/>
      <c r="E70" s="43"/>
      <c r="F70" s="236"/>
    </row>
    <row r="71" spans="1:6" ht="12" customHeight="1">
      <c r="A71" s="150"/>
      <c r="B71" s="81" t="s">
        <v>402</v>
      </c>
      <c r="C71" s="200" t="s">
        <v>11</v>
      </c>
      <c r="D71" s="499"/>
      <c r="E71" s="375"/>
      <c r="F71" s="235"/>
    </row>
    <row r="72" spans="1:6" ht="12" customHeight="1">
      <c r="A72" s="150"/>
      <c r="B72" s="81" t="s">
        <v>403</v>
      </c>
      <c r="C72" s="213" t="s">
        <v>354</v>
      </c>
      <c r="D72" s="499"/>
      <c r="E72" s="375"/>
      <c r="F72" s="236"/>
    </row>
    <row r="73" spans="1:6" ht="12" customHeight="1">
      <c r="A73" s="150"/>
      <c r="B73" s="81" t="s">
        <v>404</v>
      </c>
      <c r="C73" s="213" t="s">
        <v>12</v>
      </c>
      <c r="D73" s="499"/>
      <c r="E73" s="375"/>
      <c r="F73" s="236"/>
    </row>
    <row r="74" spans="1:6" ht="12" customHeight="1">
      <c r="A74" s="150"/>
      <c r="B74" s="81" t="s">
        <v>405</v>
      </c>
      <c r="C74" s="213" t="s">
        <v>355</v>
      </c>
      <c r="D74" s="499"/>
      <c r="E74" s="375"/>
      <c r="F74" s="236"/>
    </row>
    <row r="75" spans="1:6" ht="12" customHeight="1">
      <c r="A75" s="150"/>
      <c r="B75" s="81" t="s">
        <v>406</v>
      </c>
      <c r="C75" s="201" t="s">
        <v>13</v>
      </c>
      <c r="D75" s="499"/>
      <c r="E75" s="375"/>
      <c r="F75" s="236"/>
    </row>
    <row r="76" spans="1:6" ht="12" customHeight="1">
      <c r="A76" s="150"/>
      <c r="B76" s="81" t="s">
        <v>407</v>
      </c>
      <c r="C76" s="202" t="s">
        <v>14</v>
      </c>
      <c r="D76" s="499"/>
      <c r="E76" s="375"/>
      <c r="F76" s="236"/>
    </row>
    <row r="77" spans="1:6" ht="12" customHeight="1" thickBot="1">
      <c r="A77" s="151"/>
      <c r="B77" s="87" t="s">
        <v>408</v>
      </c>
      <c r="C77" s="511" t="s">
        <v>15</v>
      </c>
      <c r="D77" s="500"/>
      <c r="E77" s="376"/>
      <c r="F77" s="237"/>
    </row>
    <row r="78" spans="1:6" ht="12" customHeight="1" thickBot="1">
      <c r="A78" s="111" t="s">
        <v>62</v>
      </c>
      <c r="B78" s="14"/>
      <c r="C78" s="204" t="s">
        <v>409</v>
      </c>
      <c r="D78" s="292">
        <f>SUM(D79:D81)</f>
        <v>0</v>
      </c>
      <c r="E78" s="187">
        <v>0</v>
      </c>
      <c r="F78" s="579"/>
    </row>
    <row r="79" spans="1:6" s="50" customFormat="1" ht="12" customHeight="1">
      <c r="A79" s="149"/>
      <c r="B79" s="83" t="s">
        <v>159</v>
      </c>
      <c r="C79" s="208" t="s">
        <v>16</v>
      </c>
      <c r="D79" s="293"/>
      <c r="E79" s="281"/>
      <c r="F79" s="578"/>
    </row>
    <row r="80" spans="1:6" ht="12" customHeight="1">
      <c r="A80" s="150"/>
      <c r="B80" s="81" t="s">
        <v>160</v>
      </c>
      <c r="C80" s="209" t="s">
        <v>230</v>
      </c>
      <c r="D80" s="294"/>
      <c r="E80" s="43"/>
      <c r="F80" s="235"/>
    </row>
    <row r="81" spans="1:11" ht="12" customHeight="1">
      <c r="A81" s="150"/>
      <c r="B81" s="81" t="s">
        <v>161</v>
      </c>
      <c r="C81" s="209" t="s">
        <v>313</v>
      </c>
      <c r="D81" s="294"/>
      <c r="E81" s="43"/>
      <c r="F81" s="235"/>
    </row>
    <row r="82" spans="1:11" ht="12" customHeight="1">
      <c r="A82" s="150"/>
      <c r="B82" s="81" t="s">
        <v>162</v>
      </c>
      <c r="C82" s="209" t="s">
        <v>17</v>
      </c>
      <c r="D82" s="294"/>
      <c r="E82" s="43"/>
      <c r="F82" s="235"/>
    </row>
    <row r="83" spans="1:11" ht="12" customHeight="1">
      <c r="A83" s="150"/>
      <c r="B83" s="81" t="s">
        <v>163</v>
      </c>
      <c r="C83" s="213" t="s">
        <v>22</v>
      </c>
      <c r="D83" s="294"/>
      <c r="E83" s="43"/>
      <c r="F83" s="235"/>
    </row>
    <row r="84" spans="1:11" ht="12" customHeight="1">
      <c r="A84" s="150"/>
      <c r="B84" s="81" t="s">
        <v>172</v>
      </c>
      <c r="C84" s="213" t="s">
        <v>21</v>
      </c>
      <c r="D84" s="294"/>
      <c r="E84" s="43"/>
      <c r="F84" s="235"/>
    </row>
    <row r="85" spans="1:11" ht="12" customHeight="1">
      <c r="A85" s="150"/>
      <c r="B85" s="81" t="s">
        <v>174</v>
      </c>
      <c r="C85" s="213" t="s">
        <v>20</v>
      </c>
      <c r="D85" s="294"/>
      <c r="E85" s="43"/>
      <c r="F85" s="235"/>
    </row>
    <row r="86" spans="1:11" s="50" customFormat="1" ht="12" customHeight="1">
      <c r="A86" s="150"/>
      <c r="B86" s="81" t="s">
        <v>231</v>
      </c>
      <c r="C86" s="213" t="s">
        <v>19</v>
      </c>
      <c r="D86" s="294"/>
      <c r="E86" s="43"/>
      <c r="F86" s="235"/>
    </row>
    <row r="87" spans="1:11" ht="18.75" customHeight="1">
      <c r="A87" s="150"/>
      <c r="B87" s="81" t="s">
        <v>232</v>
      </c>
      <c r="C87" s="213" t="s">
        <v>18</v>
      </c>
      <c r="D87" s="294"/>
      <c r="E87" s="43"/>
      <c r="F87" s="235"/>
      <c r="K87" s="161"/>
    </row>
    <row r="88" spans="1:11" ht="21" customHeight="1">
      <c r="A88" s="150"/>
      <c r="B88" s="81" t="s">
        <v>233</v>
      </c>
      <c r="C88" s="383" t="s">
        <v>23</v>
      </c>
      <c r="D88" s="294"/>
      <c r="E88" s="43"/>
      <c r="F88" s="235"/>
    </row>
    <row r="89" spans="1:11" ht="12" customHeight="1" thickBot="1">
      <c r="A89" s="151"/>
      <c r="B89" s="87" t="s">
        <v>361</v>
      </c>
      <c r="C89" s="508" t="s">
        <v>362</v>
      </c>
      <c r="D89" s="489"/>
      <c r="E89" s="289"/>
      <c r="F89" s="537"/>
    </row>
    <row r="90" spans="1:11" ht="12" customHeight="1" thickBot="1">
      <c r="A90" s="111" t="s">
        <v>63</v>
      </c>
      <c r="B90" s="14"/>
      <c r="C90" s="510" t="s">
        <v>24</v>
      </c>
      <c r="D90" s="291">
        <f>+D91+D92</f>
        <v>0</v>
      </c>
      <c r="E90" s="187">
        <v>0</v>
      </c>
      <c r="F90" s="580"/>
    </row>
    <row r="91" spans="1:11" s="50" customFormat="1" ht="12" customHeight="1" thickBot="1">
      <c r="A91" s="422"/>
      <c r="B91" s="514" t="s">
        <v>133</v>
      </c>
      <c r="C91" s="520" t="s">
        <v>107</v>
      </c>
      <c r="D91" s="296"/>
      <c r="E91" s="188"/>
      <c r="F91" s="581"/>
    </row>
    <row r="92" spans="1:11" s="50" customFormat="1" ht="12" customHeight="1" thickBot="1">
      <c r="A92" s="111"/>
      <c r="B92" s="97" t="s">
        <v>134</v>
      </c>
      <c r="C92" s="518" t="s">
        <v>108</v>
      </c>
      <c r="D92" s="519"/>
      <c r="E92" s="377"/>
      <c r="F92" s="580"/>
    </row>
    <row r="93" spans="1:11" s="50" customFormat="1" ht="12" customHeight="1" thickBot="1">
      <c r="A93" s="505" t="s">
        <v>64</v>
      </c>
      <c r="B93" s="517"/>
      <c r="C93" s="266" t="s">
        <v>318</v>
      </c>
      <c r="D93" s="299"/>
      <c r="E93" s="298"/>
      <c r="F93" s="582"/>
    </row>
    <row r="94" spans="1:11" s="50" customFormat="1" ht="12" customHeight="1" thickBot="1">
      <c r="A94" s="111" t="s">
        <v>65</v>
      </c>
      <c r="B94" s="97"/>
      <c r="C94" s="186" t="s">
        <v>272</v>
      </c>
      <c r="D94" s="438"/>
      <c r="E94" s="194"/>
      <c r="F94" s="227"/>
    </row>
    <row r="95" spans="1:11" s="50" customFormat="1" ht="12" customHeight="1" thickBot="1">
      <c r="A95" s="422" t="s">
        <v>66</v>
      </c>
      <c r="B95" s="423"/>
      <c r="C95" s="266" t="s">
        <v>25</v>
      </c>
      <c r="D95" s="516">
        <f>+D63+D78+D90+D93+D94</f>
        <v>5842</v>
      </c>
      <c r="E95" s="585">
        <v>5842</v>
      </c>
      <c r="F95" s="583">
        <v>5842</v>
      </c>
    </row>
    <row r="96" spans="1:11" s="50" customFormat="1" ht="12" customHeight="1" thickBot="1">
      <c r="A96" s="111" t="s">
        <v>67</v>
      </c>
      <c r="B96" s="14"/>
      <c r="C96" s="186" t="s">
        <v>28</v>
      </c>
      <c r="D96" s="291">
        <f>+D97+D98</f>
        <v>0</v>
      </c>
      <c r="E96" s="187">
        <v>0</v>
      </c>
      <c r="F96" s="584"/>
    </row>
    <row r="97" spans="1:6" ht="12.75" customHeight="1">
      <c r="A97" s="149"/>
      <c r="B97" s="83" t="s">
        <v>271</v>
      </c>
      <c r="C97" s="208" t="s">
        <v>27</v>
      </c>
      <c r="D97" s="502"/>
      <c r="E97" s="577"/>
      <c r="F97" s="578"/>
    </row>
    <row r="98" spans="1:6" ht="12" customHeight="1" thickBot="1">
      <c r="A98" s="151"/>
      <c r="B98" s="87" t="s">
        <v>148</v>
      </c>
      <c r="C98" s="307" t="s">
        <v>26</v>
      </c>
      <c r="D98" s="503"/>
      <c r="E98" s="376"/>
      <c r="F98" s="237"/>
    </row>
    <row r="99" spans="1:6" ht="15" customHeight="1" thickBot="1">
      <c r="A99" s="111" t="s">
        <v>68</v>
      </c>
      <c r="B99" s="136"/>
      <c r="C99" s="186" t="s">
        <v>273</v>
      </c>
      <c r="D99" s="440">
        <f>+D95+D96</f>
        <v>5842</v>
      </c>
      <c r="E99" s="379">
        <v>5842</v>
      </c>
      <c r="F99" s="579">
        <v>5842</v>
      </c>
    </row>
    <row r="100" spans="1:6" ht="13.5" thickBot="1">
      <c r="A100" s="267"/>
      <c r="B100" s="268"/>
      <c r="C100" s="268"/>
      <c r="D100" s="269"/>
      <c r="E100" s="269"/>
      <c r="F100" s="484"/>
    </row>
    <row r="101" spans="1:6" ht="15" customHeight="1" thickBot="1">
      <c r="A101" s="155" t="s">
        <v>251</v>
      </c>
      <c r="B101" s="156"/>
      <c r="C101" s="157"/>
      <c r="D101" s="441">
        <v>0</v>
      </c>
      <c r="E101" s="441">
        <v>0</v>
      </c>
      <c r="F101" s="610">
        <v>0</v>
      </c>
    </row>
    <row r="102" spans="1:6" ht="14.25" customHeight="1" thickBot="1">
      <c r="A102" s="445" t="s">
        <v>252</v>
      </c>
      <c r="B102" s="446"/>
      <c r="C102" s="447"/>
      <c r="D102" s="448">
        <v>0</v>
      </c>
      <c r="E102" s="448">
        <v>0</v>
      </c>
      <c r="F102" s="515">
        <v>0</v>
      </c>
    </row>
    <row r="103" spans="1:6">
      <c r="F103" s="373"/>
    </row>
    <row r="104" spans="1:6">
      <c r="F104" s="373"/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K104"/>
  <sheetViews>
    <sheetView zoomScale="115" zoomScaleNormal="100" workbookViewId="0">
      <selection activeCell="C1" sqref="C1:F1"/>
    </sheetView>
  </sheetViews>
  <sheetFormatPr defaultRowHeight="12.75"/>
  <cols>
    <col min="1" max="1" width="7" style="270" customWidth="1"/>
    <col min="2" max="2" width="5.6640625" style="271" customWidth="1"/>
    <col min="3" max="3" width="56" style="271" customWidth="1"/>
    <col min="4" max="5" width="9.83203125" style="272" customWidth="1"/>
    <col min="6" max="6" width="11.1640625" style="272" customWidth="1"/>
    <col min="7" max="16384" width="9.33203125" style="3"/>
  </cols>
  <sheetData>
    <row r="1" spans="1:6" s="1" customFormat="1" ht="16.5" customHeight="1" thickBot="1">
      <c r="A1" s="113"/>
      <c r="B1" s="114"/>
      <c r="C1" s="115"/>
      <c r="D1" s="160"/>
      <c r="E1" s="160"/>
      <c r="F1" s="160" t="s">
        <v>610</v>
      </c>
    </row>
    <row r="2" spans="1:6" s="46" customFormat="1" ht="25.5" customHeight="1">
      <c r="A2" s="856" t="s">
        <v>270</v>
      </c>
      <c r="B2" s="857"/>
      <c r="C2" s="365" t="s">
        <v>398</v>
      </c>
      <c r="D2" s="366"/>
      <c r="E2" s="366"/>
      <c r="F2" s="219" t="s">
        <v>97</v>
      </c>
    </row>
    <row r="3" spans="1:6" s="46" customFormat="1" ht="16.5" thickBot="1">
      <c r="A3" s="300" t="s">
        <v>246</v>
      </c>
      <c r="B3" s="367"/>
      <c r="C3" s="368" t="s">
        <v>412</v>
      </c>
      <c r="D3" s="369"/>
      <c r="E3" s="369"/>
      <c r="F3" s="220">
        <v>3</v>
      </c>
    </row>
    <row r="4" spans="1:6" s="47" customFormat="1" ht="15.95" customHeight="1" thickBot="1">
      <c r="A4" s="370"/>
      <c r="B4" s="370"/>
      <c r="C4" s="370"/>
      <c r="D4" s="311"/>
      <c r="E4" s="311"/>
      <c r="F4" s="119" t="s">
        <v>607</v>
      </c>
    </row>
    <row r="5" spans="1:6" ht="33" customHeight="1" thickBot="1">
      <c r="A5" s="860" t="s">
        <v>248</v>
      </c>
      <c r="B5" s="861"/>
      <c r="C5" s="363" t="s">
        <v>99</v>
      </c>
      <c r="D5" s="371" t="s">
        <v>100</v>
      </c>
      <c r="E5" s="303" t="s">
        <v>491</v>
      </c>
      <c r="F5" s="304" t="s">
        <v>492</v>
      </c>
    </row>
    <row r="6" spans="1:6" s="41" customFormat="1" ht="12.95" customHeight="1" thickBot="1">
      <c r="A6" s="106">
        <v>1</v>
      </c>
      <c r="B6" s="107">
        <v>2</v>
      </c>
      <c r="C6" s="107">
        <v>3</v>
      </c>
      <c r="D6" s="108">
        <v>4</v>
      </c>
      <c r="E6" s="108">
        <v>5</v>
      </c>
      <c r="F6" s="108">
        <v>6</v>
      </c>
    </row>
    <row r="7" spans="1:6" s="41" customFormat="1" ht="15.95" customHeight="1" thickBot="1">
      <c r="A7" s="122"/>
      <c r="B7" s="123"/>
      <c r="C7" s="123" t="s">
        <v>101</v>
      </c>
      <c r="D7" s="222"/>
      <c r="E7" s="282"/>
      <c r="F7" s="282"/>
    </row>
    <row r="8" spans="1:6" s="41" customFormat="1" ht="12" customHeight="1" thickBot="1">
      <c r="A8" s="106" t="s">
        <v>61</v>
      </c>
      <c r="B8" s="125"/>
      <c r="C8" s="186" t="s">
        <v>249</v>
      </c>
      <c r="D8" s="192">
        <f>+D9+D14</f>
        <v>1064</v>
      </c>
      <c r="E8" s="192">
        <v>1064</v>
      </c>
      <c r="F8" s="192">
        <v>1064</v>
      </c>
    </row>
    <row r="9" spans="1:6" s="48" customFormat="1" ht="12" customHeight="1" thickBot="1">
      <c r="A9" s="106" t="s">
        <v>62</v>
      </c>
      <c r="B9" s="125"/>
      <c r="C9" s="207" t="s">
        <v>3</v>
      </c>
      <c r="D9" s="192">
        <f>SUM(D10:D13)</f>
        <v>0</v>
      </c>
      <c r="E9" s="192">
        <v>0</v>
      </c>
      <c r="F9" s="192"/>
    </row>
    <row r="10" spans="1:6" s="49" customFormat="1" ht="12" customHeight="1">
      <c r="A10" s="127"/>
      <c r="B10" s="128" t="s">
        <v>159</v>
      </c>
      <c r="C10" s="208" t="s">
        <v>103</v>
      </c>
      <c r="D10" s="190"/>
      <c r="E10" s="190"/>
      <c r="F10" s="190"/>
    </row>
    <row r="11" spans="1:6" s="49" customFormat="1" ht="12" customHeight="1">
      <c r="A11" s="127"/>
      <c r="B11" s="128" t="s">
        <v>160</v>
      </c>
      <c r="C11" s="209" t="s">
        <v>132</v>
      </c>
      <c r="D11" s="190"/>
      <c r="E11" s="190"/>
      <c r="F11" s="190"/>
    </row>
    <row r="12" spans="1:6" s="49" customFormat="1" ht="12" customHeight="1">
      <c r="A12" s="127"/>
      <c r="B12" s="128" t="s">
        <v>161</v>
      </c>
      <c r="C12" s="209" t="s">
        <v>188</v>
      </c>
      <c r="D12" s="190"/>
      <c r="E12" s="190"/>
      <c r="F12" s="190"/>
    </row>
    <row r="13" spans="1:6" s="49" customFormat="1" ht="12" customHeight="1" thickBot="1">
      <c r="A13" s="127"/>
      <c r="B13" s="128" t="s">
        <v>162</v>
      </c>
      <c r="C13" s="210" t="s">
        <v>189</v>
      </c>
      <c r="D13" s="190"/>
      <c r="E13" s="190"/>
      <c r="F13" s="190"/>
    </row>
    <row r="14" spans="1:6" s="48" customFormat="1" ht="12" customHeight="1" thickBot="1">
      <c r="A14" s="106" t="s">
        <v>63</v>
      </c>
      <c r="B14" s="125"/>
      <c r="C14" s="207" t="s">
        <v>190</v>
      </c>
      <c r="D14" s="192">
        <f>SUM(D15:D22)</f>
        <v>1064</v>
      </c>
      <c r="E14" s="192">
        <v>1064</v>
      </c>
      <c r="F14" s="192">
        <v>1064</v>
      </c>
    </row>
    <row r="15" spans="1:6" s="48" customFormat="1" ht="12" customHeight="1">
      <c r="A15" s="129"/>
      <c r="B15" s="128" t="s">
        <v>133</v>
      </c>
      <c r="C15" s="208" t="s">
        <v>195</v>
      </c>
      <c r="D15" s="223"/>
      <c r="E15" s="223"/>
      <c r="F15" s="223"/>
    </row>
    <row r="16" spans="1:6" s="48" customFormat="1" ht="12" customHeight="1">
      <c r="A16" s="127"/>
      <c r="B16" s="128" t="s">
        <v>134</v>
      </c>
      <c r="C16" s="209" t="s">
        <v>196</v>
      </c>
      <c r="D16" s="190"/>
      <c r="E16" s="190"/>
      <c r="F16" s="190"/>
    </row>
    <row r="17" spans="1:6" s="48" customFormat="1" ht="12" customHeight="1">
      <c r="A17" s="127"/>
      <c r="B17" s="128" t="s">
        <v>135</v>
      </c>
      <c r="C17" s="209" t="s">
        <v>197</v>
      </c>
      <c r="D17" s="190">
        <v>1064</v>
      </c>
      <c r="E17" s="190">
        <v>1064</v>
      </c>
      <c r="F17" s="190">
        <v>1064</v>
      </c>
    </row>
    <row r="18" spans="1:6" s="48" customFormat="1" ht="12" customHeight="1">
      <c r="A18" s="127"/>
      <c r="B18" s="128" t="s">
        <v>136</v>
      </c>
      <c r="C18" s="209" t="s">
        <v>198</v>
      </c>
      <c r="D18" s="190"/>
      <c r="E18" s="190"/>
      <c r="F18" s="190"/>
    </row>
    <row r="19" spans="1:6" s="48" customFormat="1" ht="12" customHeight="1">
      <c r="A19" s="127"/>
      <c r="B19" s="128" t="s">
        <v>191</v>
      </c>
      <c r="C19" s="209" t="s">
        <v>199</v>
      </c>
      <c r="D19" s="190"/>
      <c r="E19" s="190"/>
      <c r="F19" s="190"/>
    </row>
    <row r="20" spans="1:6" s="48" customFormat="1" ht="12" customHeight="1">
      <c r="A20" s="130"/>
      <c r="B20" s="128" t="s">
        <v>192</v>
      </c>
      <c r="C20" s="209" t="s">
        <v>276</v>
      </c>
      <c r="D20" s="224"/>
      <c r="E20" s="224"/>
      <c r="F20" s="224"/>
    </row>
    <row r="21" spans="1:6" s="49" customFormat="1" ht="12" customHeight="1">
      <c r="A21" s="127"/>
      <c r="B21" s="128" t="s">
        <v>193</v>
      </c>
      <c r="C21" s="209" t="s">
        <v>201</v>
      </c>
      <c r="D21" s="190"/>
      <c r="E21" s="190"/>
      <c r="F21" s="190"/>
    </row>
    <row r="22" spans="1:6" s="49" customFormat="1" ht="12" customHeight="1" thickBot="1">
      <c r="A22" s="131"/>
      <c r="B22" s="132" t="s">
        <v>194</v>
      </c>
      <c r="C22" s="210" t="s">
        <v>202</v>
      </c>
      <c r="D22" s="191"/>
      <c r="E22" s="191"/>
      <c r="F22" s="191"/>
    </row>
    <row r="23" spans="1:6" s="49" customFormat="1" ht="12" customHeight="1" thickBot="1">
      <c r="A23" s="106" t="s">
        <v>64</v>
      </c>
      <c r="B23" s="133"/>
      <c r="C23" s="207" t="s">
        <v>277</v>
      </c>
      <c r="D23" s="193"/>
      <c r="E23" s="193"/>
      <c r="F23" s="193"/>
    </row>
    <row r="24" spans="1:6" s="48" customFormat="1" ht="12" customHeight="1" thickBot="1">
      <c r="A24" s="106" t="s">
        <v>65</v>
      </c>
      <c r="B24" s="125"/>
      <c r="C24" s="207" t="s">
        <v>4</v>
      </c>
      <c r="D24" s="192">
        <f>D25</f>
        <v>0</v>
      </c>
      <c r="E24" s="192">
        <v>0</v>
      </c>
      <c r="F24" s="192"/>
    </row>
    <row r="25" spans="1:6" s="49" customFormat="1" ht="12" customHeight="1">
      <c r="A25" s="127"/>
      <c r="B25" s="128" t="s">
        <v>137</v>
      </c>
      <c r="C25" s="208" t="s">
        <v>5</v>
      </c>
      <c r="D25" s="44"/>
      <c r="E25" s="44"/>
      <c r="F25" s="44"/>
    </row>
    <row r="26" spans="1:6" s="49" customFormat="1" ht="12" customHeight="1">
      <c r="A26" s="127"/>
      <c r="B26" s="128" t="s">
        <v>138</v>
      </c>
      <c r="C26" s="209" t="s">
        <v>212</v>
      </c>
      <c r="D26" s="44"/>
      <c r="E26" s="44"/>
      <c r="F26" s="44"/>
    </row>
    <row r="27" spans="1:6" s="49" customFormat="1" ht="12" customHeight="1">
      <c r="A27" s="127"/>
      <c r="B27" s="128" t="s">
        <v>139</v>
      </c>
      <c r="C27" s="209" t="s">
        <v>142</v>
      </c>
      <c r="D27" s="44"/>
      <c r="E27" s="44"/>
      <c r="F27" s="44"/>
    </row>
    <row r="28" spans="1:6" s="49" customFormat="1" ht="12" customHeight="1">
      <c r="A28" s="127"/>
      <c r="B28" s="128" t="s">
        <v>205</v>
      </c>
      <c r="C28" s="209" t="s">
        <v>213</v>
      </c>
      <c r="D28" s="44"/>
      <c r="E28" s="44"/>
      <c r="F28" s="44"/>
    </row>
    <row r="29" spans="1:6" s="49" customFormat="1" ht="12" customHeight="1">
      <c r="A29" s="127"/>
      <c r="B29" s="128" t="s">
        <v>206</v>
      </c>
      <c r="C29" s="209" t="s">
        <v>214</v>
      </c>
      <c r="D29" s="44"/>
      <c r="E29" s="44"/>
      <c r="F29" s="44"/>
    </row>
    <row r="30" spans="1:6" s="49" customFormat="1" ht="12" customHeight="1">
      <c r="A30" s="127"/>
      <c r="B30" s="128" t="s">
        <v>207</v>
      </c>
      <c r="C30" s="209" t="s">
        <v>215</v>
      </c>
      <c r="D30" s="44"/>
      <c r="E30" s="44"/>
      <c r="F30" s="44"/>
    </row>
    <row r="31" spans="1:6" s="49" customFormat="1" ht="12" customHeight="1">
      <c r="A31" s="127"/>
      <c r="B31" s="128" t="s">
        <v>208</v>
      </c>
      <c r="C31" s="209" t="s">
        <v>278</v>
      </c>
      <c r="D31" s="44"/>
      <c r="E31" s="44"/>
      <c r="F31" s="44"/>
    </row>
    <row r="32" spans="1:6" s="49" customFormat="1" ht="12" customHeight="1" thickBot="1">
      <c r="A32" s="131"/>
      <c r="B32" s="132" t="s">
        <v>209</v>
      </c>
      <c r="C32" s="211" t="s">
        <v>250</v>
      </c>
      <c r="D32" s="225"/>
      <c r="E32" s="225"/>
      <c r="F32" s="225"/>
    </row>
    <row r="33" spans="1:6" s="49" customFormat="1" ht="12" customHeight="1" thickBot="1">
      <c r="A33" s="111" t="s">
        <v>66</v>
      </c>
      <c r="B33" s="78"/>
      <c r="C33" s="186" t="s">
        <v>352</v>
      </c>
      <c r="D33" s="192">
        <f>+D34+D40</f>
        <v>0</v>
      </c>
      <c r="E33" s="192">
        <v>0</v>
      </c>
      <c r="F33" s="192"/>
    </row>
    <row r="34" spans="1:6" s="49" customFormat="1" ht="12" customHeight="1">
      <c r="A34" s="129"/>
      <c r="B34" s="84" t="s">
        <v>140</v>
      </c>
      <c r="C34" s="260" t="s">
        <v>343</v>
      </c>
      <c r="D34" s="243">
        <f>SUM(D35:D39)</f>
        <v>0</v>
      </c>
      <c r="E34" s="243">
        <v>0</v>
      </c>
      <c r="F34" s="243"/>
    </row>
    <row r="35" spans="1:6" s="49" customFormat="1" ht="12" customHeight="1">
      <c r="A35" s="127"/>
      <c r="B35" s="81" t="s">
        <v>143</v>
      </c>
      <c r="C35" s="209" t="s">
        <v>279</v>
      </c>
      <c r="D35" s="190"/>
      <c r="E35" s="190"/>
      <c r="F35" s="190"/>
    </row>
    <row r="36" spans="1:6" s="49" customFormat="1" ht="12" customHeight="1">
      <c r="A36" s="127"/>
      <c r="B36" s="81" t="s">
        <v>144</v>
      </c>
      <c r="C36" s="209" t="s">
        <v>280</v>
      </c>
      <c r="D36" s="190"/>
      <c r="E36" s="190"/>
      <c r="F36" s="190"/>
    </row>
    <row r="37" spans="1:6" s="49" customFormat="1" ht="12" customHeight="1">
      <c r="A37" s="127"/>
      <c r="B37" s="81" t="s">
        <v>145</v>
      </c>
      <c r="C37" s="209" t="s">
        <v>281</v>
      </c>
      <c r="D37" s="190"/>
      <c r="E37" s="190"/>
      <c r="F37" s="190"/>
    </row>
    <row r="38" spans="1:6" s="49" customFormat="1" ht="12" customHeight="1">
      <c r="A38" s="127"/>
      <c r="B38" s="81" t="s">
        <v>146</v>
      </c>
      <c r="C38" s="209" t="s">
        <v>282</v>
      </c>
      <c r="D38" s="190"/>
      <c r="E38" s="190"/>
      <c r="F38" s="190"/>
    </row>
    <row r="39" spans="1:6" s="49" customFormat="1" ht="12" customHeight="1">
      <c r="A39" s="127"/>
      <c r="B39" s="81" t="s">
        <v>217</v>
      </c>
      <c r="C39" s="209" t="s">
        <v>344</v>
      </c>
      <c r="D39" s="190"/>
      <c r="E39" s="190"/>
      <c r="F39" s="190"/>
    </row>
    <row r="40" spans="1:6" s="49" customFormat="1" ht="12" customHeight="1">
      <c r="A40" s="127"/>
      <c r="B40" s="81" t="s">
        <v>141</v>
      </c>
      <c r="C40" s="212" t="s">
        <v>345</v>
      </c>
      <c r="D40" s="242">
        <f>SUM(D41:D45)</f>
        <v>0</v>
      </c>
      <c r="E40" s="242">
        <v>0</v>
      </c>
      <c r="F40" s="242"/>
    </row>
    <row r="41" spans="1:6" s="49" customFormat="1" ht="12" customHeight="1">
      <c r="A41" s="127"/>
      <c r="B41" s="81" t="s">
        <v>149</v>
      </c>
      <c r="C41" s="209" t="s">
        <v>279</v>
      </c>
      <c r="D41" s="190"/>
      <c r="E41" s="190"/>
      <c r="F41" s="190"/>
    </row>
    <row r="42" spans="1:6" s="49" customFormat="1" ht="12" customHeight="1">
      <c r="A42" s="127"/>
      <c r="B42" s="81" t="s">
        <v>150</v>
      </c>
      <c r="C42" s="209" t="s">
        <v>280</v>
      </c>
      <c r="D42" s="190"/>
      <c r="E42" s="190"/>
      <c r="F42" s="190"/>
    </row>
    <row r="43" spans="1:6" s="49" customFormat="1" ht="12" customHeight="1">
      <c r="A43" s="127"/>
      <c r="B43" s="81" t="s">
        <v>151</v>
      </c>
      <c r="C43" s="209" t="s">
        <v>281</v>
      </c>
      <c r="D43" s="190"/>
      <c r="E43" s="190"/>
      <c r="F43" s="190"/>
    </row>
    <row r="44" spans="1:6" s="49" customFormat="1" ht="12" customHeight="1">
      <c r="A44" s="127"/>
      <c r="B44" s="81" t="s">
        <v>152</v>
      </c>
      <c r="C44" s="209" t="s">
        <v>282</v>
      </c>
      <c r="D44" s="190"/>
      <c r="E44" s="190"/>
      <c r="F44" s="190"/>
    </row>
    <row r="45" spans="1:6" s="49" customFormat="1" ht="12" customHeight="1" thickBot="1">
      <c r="A45" s="134"/>
      <c r="B45" s="85" t="s">
        <v>218</v>
      </c>
      <c r="C45" s="210" t="s">
        <v>346</v>
      </c>
      <c r="D45" s="226"/>
      <c r="E45" s="226"/>
      <c r="F45" s="226"/>
    </row>
    <row r="46" spans="1:6" s="48" customFormat="1" ht="12" customHeight="1" thickBot="1">
      <c r="A46" s="111" t="s">
        <v>67</v>
      </c>
      <c r="B46" s="125"/>
      <c r="C46" s="207" t="s">
        <v>283</v>
      </c>
      <c r="D46" s="192">
        <f>+D47+D48</f>
        <v>0</v>
      </c>
      <c r="E46" s="192">
        <v>0</v>
      </c>
      <c r="F46" s="192"/>
    </row>
    <row r="47" spans="1:6" s="49" customFormat="1" ht="12" customHeight="1">
      <c r="A47" s="127"/>
      <c r="B47" s="81" t="s">
        <v>147</v>
      </c>
      <c r="C47" s="208" t="s">
        <v>180</v>
      </c>
      <c r="D47" s="190"/>
      <c r="E47" s="190"/>
      <c r="F47" s="190"/>
    </row>
    <row r="48" spans="1:6" s="49" customFormat="1" ht="12" customHeight="1" thickBot="1">
      <c r="A48" s="127"/>
      <c r="B48" s="81" t="s">
        <v>148</v>
      </c>
      <c r="C48" s="210" t="s">
        <v>7</v>
      </c>
      <c r="D48" s="190"/>
      <c r="E48" s="190"/>
      <c r="F48" s="190"/>
    </row>
    <row r="49" spans="1:6" s="49" customFormat="1" ht="12" customHeight="1" thickBot="1">
      <c r="A49" s="106" t="s">
        <v>68</v>
      </c>
      <c r="B49" s="125"/>
      <c r="C49" s="207" t="s">
        <v>6</v>
      </c>
      <c r="D49" s="192">
        <f>+D50+D51+D53+D52</f>
        <v>0</v>
      </c>
      <c r="E49" s="192">
        <v>0</v>
      </c>
      <c r="F49" s="192"/>
    </row>
    <row r="50" spans="1:6" s="49" customFormat="1" ht="12" customHeight="1">
      <c r="A50" s="135"/>
      <c r="B50" s="81" t="s">
        <v>222</v>
      </c>
      <c r="C50" s="208" t="s">
        <v>220</v>
      </c>
      <c r="D50" s="189"/>
      <c r="E50" s="189"/>
      <c r="F50" s="189"/>
    </row>
    <row r="51" spans="1:6" s="49" customFormat="1" ht="12" customHeight="1">
      <c r="A51" s="135"/>
      <c r="B51" s="81" t="s">
        <v>223</v>
      </c>
      <c r="C51" s="209" t="s">
        <v>221</v>
      </c>
      <c r="D51" s="189"/>
      <c r="E51" s="189"/>
      <c r="F51" s="189"/>
    </row>
    <row r="52" spans="1:6" s="49" customFormat="1" ht="12" customHeight="1">
      <c r="A52" s="135"/>
      <c r="B52" s="81" t="s">
        <v>332</v>
      </c>
      <c r="C52" s="211" t="s">
        <v>357</v>
      </c>
      <c r="D52" s="189"/>
      <c r="E52" s="189"/>
      <c r="F52" s="189"/>
    </row>
    <row r="53" spans="1:6" s="49" customFormat="1" ht="12" customHeight="1" thickBot="1">
      <c r="A53" s="127"/>
      <c r="B53" s="81" t="s">
        <v>356</v>
      </c>
      <c r="C53" s="211" t="s">
        <v>285</v>
      </c>
      <c r="D53" s="190"/>
      <c r="E53" s="190"/>
      <c r="F53" s="190"/>
    </row>
    <row r="54" spans="1:6" s="49" customFormat="1" ht="12" customHeight="1" thickBot="1">
      <c r="A54" s="111" t="s">
        <v>69</v>
      </c>
      <c r="B54" s="136"/>
      <c r="C54" s="186" t="s">
        <v>286</v>
      </c>
      <c r="D54" s="227"/>
      <c r="E54" s="227"/>
      <c r="F54" s="227"/>
    </row>
    <row r="55" spans="1:6" s="48" customFormat="1" ht="12" customHeight="1" thickBot="1">
      <c r="A55" s="137" t="s">
        <v>70</v>
      </c>
      <c r="B55" s="138"/>
      <c r="C55" s="186" t="s">
        <v>353</v>
      </c>
      <c r="D55" s="228">
        <f>+D9+D14+D23+D24+D33+D46+D49+D54</f>
        <v>1064</v>
      </c>
      <c r="E55" s="228">
        <v>1064</v>
      </c>
      <c r="F55" s="228">
        <v>1064</v>
      </c>
    </row>
    <row r="56" spans="1:6" s="48" customFormat="1" ht="12" customHeight="1" thickBot="1">
      <c r="A56" s="106" t="s">
        <v>71</v>
      </c>
      <c r="B56" s="86"/>
      <c r="C56" s="186" t="s">
        <v>288</v>
      </c>
      <c r="D56" s="229">
        <f>+D57+D58</f>
        <v>0</v>
      </c>
      <c r="E56" s="229">
        <v>0</v>
      </c>
      <c r="F56" s="229"/>
    </row>
    <row r="57" spans="1:6" s="48" customFormat="1" ht="12" customHeight="1">
      <c r="A57" s="129"/>
      <c r="B57" s="84" t="s">
        <v>182</v>
      </c>
      <c r="C57" s="261" t="s">
        <v>8</v>
      </c>
      <c r="D57" s="230"/>
      <c r="E57" s="230"/>
      <c r="F57" s="230"/>
    </row>
    <row r="58" spans="1:6" s="48" customFormat="1" ht="12" customHeight="1" thickBot="1">
      <c r="A58" s="134"/>
      <c r="B58" s="85" t="s">
        <v>183</v>
      </c>
      <c r="C58" s="262" t="s">
        <v>9</v>
      </c>
      <c r="D58" s="45"/>
      <c r="E58" s="45"/>
      <c r="F58" s="45"/>
    </row>
    <row r="59" spans="1:6" s="49" customFormat="1" ht="12" customHeight="1" thickBot="1">
      <c r="A59" s="139" t="s">
        <v>72</v>
      </c>
      <c r="B59" s="263"/>
      <c r="C59" s="264" t="s">
        <v>10</v>
      </c>
      <c r="D59" s="192">
        <f>+D55+D56</f>
        <v>1064</v>
      </c>
      <c r="E59" s="192">
        <v>1064</v>
      </c>
      <c r="F59" s="193">
        <v>1064</v>
      </c>
    </row>
    <row r="60" spans="1:6" s="49" customFormat="1" ht="15" customHeight="1">
      <c r="A60" s="142"/>
      <c r="B60" s="142"/>
      <c r="C60" s="143"/>
      <c r="D60" s="231"/>
      <c r="E60" s="231"/>
      <c r="F60" s="290"/>
    </row>
    <row r="61" spans="1:6" ht="13.5" thickBot="1">
      <c r="A61" s="144"/>
      <c r="B61" s="145"/>
      <c r="C61" s="145"/>
      <c r="D61" s="232"/>
      <c r="E61" s="232"/>
      <c r="F61" s="231"/>
    </row>
    <row r="62" spans="1:6" s="41" customFormat="1" ht="16.5" customHeight="1" thickBot="1">
      <c r="A62" s="386"/>
      <c r="B62" s="387"/>
      <c r="C62" s="388" t="s">
        <v>105</v>
      </c>
      <c r="D62" s="389"/>
      <c r="E62" s="389"/>
      <c r="F62" s="374"/>
    </row>
    <row r="63" spans="1:6" s="50" customFormat="1" ht="12" customHeight="1" thickBot="1">
      <c r="A63" s="111" t="s">
        <v>61</v>
      </c>
      <c r="B63" s="14"/>
      <c r="C63" s="78" t="s">
        <v>29</v>
      </c>
      <c r="D63" s="291">
        <f>SUM(D64:D69)</f>
        <v>0</v>
      </c>
      <c r="E63" s="187"/>
      <c r="F63" s="379"/>
    </row>
    <row r="64" spans="1:6" ht="12" customHeight="1">
      <c r="A64" s="149"/>
      <c r="B64" s="83" t="s">
        <v>153</v>
      </c>
      <c r="C64" s="328" t="s">
        <v>92</v>
      </c>
      <c r="D64" s="411"/>
      <c r="E64" s="577"/>
      <c r="F64" s="381"/>
    </row>
    <row r="65" spans="1:6" ht="12" customHeight="1">
      <c r="A65" s="150"/>
      <c r="B65" s="81" t="s">
        <v>154</v>
      </c>
      <c r="C65" s="326" t="s">
        <v>226</v>
      </c>
      <c r="D65" s="404"/>
      <c r="E65" s="43"/>
      <c r="F65" s="375"/>
    </row>
    <row r="66" spans="1:6" ht="12" customHeight="1">
      <c r="A66" s="150"/>
      <c r="B66" s="81" t="s">
        <v>155</v>
      </c>
      <c r="C66" s="326" t="s">
        <v>179</v>
      </c>
      <c r="D66" s="405"/>
      <c r="E66" s="375"/>
      <c r="F66" s="43"/>
    </row>
    <row r="67" spans="1:6" ht="12" customHeight="1">
      <c r="A67" s="150"/>
      <c r="B67" s="81" t="s">
        <v>156</v>
      </c>
      <c r="C67" s="326" t="s">
        <v>400</v>
      </c>
      <c r="D67" s="405"/>
      <c r="E67" s="375"/>
      <c r="F67" s="375"/>
    </row>
    <row r="68" spans="1:6" ht="12" customHeight="1">
      <c r="A68" s="150"/>
      <c r="B68" s="81" t="s">
        <v>181</v>
      </c>
      <c r="C68" s="326" t="s">
        <v>227</v>
      </c>
      <c r="D68" s="405"/>
      <c r="E68" s="375"/>
      <c r="F68" s="375"/>
    </row>
    <row r="69" spans="1:6" ht="12" customHeight="1">
      <c r="A69" s="150"/>
      <c r="B69" s="81" t="s">
        <v>391</v>
      </c>
      <c r="C69" s="326" t="s">
        <v>228</v>
      </c>
      <c r="D69" s="405"/>
      <c r="E69" s="375"/>
      <c r="F69" s="375"/>
    </row>
    <row r="70" spans="1:6" ht="12" customHeight="1">
      <c r="A70" s="150"/>
      <c r="B70" s="81" t="s">
        <v>401</v>
      </c>
      <c r="C70" s="326" t="s">
        <v>239</v>
      </c>
      <c r="D70" s="404"/>
      <c r="E70" s="43"/>
      <c r="F70" s="375"/>
    </row>
    <row r="71" spans="1:6" ht="12" customHeight="1">
      <c r="A71" s="150"/>
      <c r="B71" s="81" t="s">
        <v>402</v>
      </c>
      <c r="C71" s="390" t="s">
        <v>11</v>
      </c>
      <c r="D71" s="405"/>
      <c r="E71" s="375"/>
      <c r="F71" s="43"/>
    </row>
    <row r="72" spans="1:6" ht="12" customHeight="1">
      <c r="A72" s="150"/>
      <c r="B72" s="81" t="s">
        <v>403</v>
      </c>
      <c r="C72" s="391" t="s">
        <v>354</v>
      </c>
      <c r="D72" s="405"/>
      <c r="E72" s="375"/>
      <c r="F72" s="375"/>
    </row>
    <row r="73" spans="1:6" ht="12" customHeight="1">
      <c r="A73" s="150"/>
      <c r="B73" s="81" t="s">
        <v>404</v>
      </c>
      <c r="C73" s="391" t="s">
        <v>12</v>
      </c>
      <c r="D73" s="405"/>
      <c r="E73" s="375"/>
      <c r="F73" s="375"/>
    </row>
    <row r="74" spans="1:6" ht="12" customHeight="1">
      <c r="A74" s="150"/>
      <c r="B74" s="81" t="s">
        <v>405</v>
      </c>
      <c r="C74" s="391" t="s">
        <v>355</v>
      </c>
      <c r="D74" s="405"/>
      <c r="E74" s="375"/>
      <c r="F74" s="375"/>
    </row>
    <row r="75" spans="1:6" ht="12" customHeight="1">
      <c r="A75" s="150"/>
      <c r="B75" s="81" t="s">
        <v>406</v>
      </c>
      <c r="C75" s="392" t="s">
        <v>13</v>
      </c>
      <c r="D75" s="405"/>
      <c r="E75" s="375"/>
      <c r="F75" s="375"/>
    </row>
    <row r="76" spans="1:6" ht="12" customHeight="1">
      <c r="A76" s="150"/>
      <c r="B76" s="81" t="s">
        <v>407</v>
      </c>
      <c r="C76" s="393" t="s">
        <v>14</v>
      </c>
      <c r="D76" s="405"/>
      <c r="E76" s="375"/>
      <c r="F76" s="375"/>
    </row>
    <row r="77" spans="1:6" ht="12" customHeight="1" thickBot="1">
      <c r="A77" s="151"/>
      <c r="B77" s="87" t="s">
        <v>408</v>
      </c>
      <c r="C77" s="394" t="s">
        <v>15</v>
      </c>
      <c r="D77" s="406"/>
      <c r="E77" s="376"/>
      <c r="F77" s="376"/>
    </row>
    <row r="78" spans="1:6" ht="12" customHeight="1" thickBot="1">
      <c r="A78" s="111" t="s">
        <v>62</v>
      </c>
      <c r="B78" s="14"/>
      <c r="C78" s="329" t="s">
        <v>409</v>
      </c>
      <c r="D78" s="297">
        <f>SUM(D79:D81)</f>
        <v>0</v>
      </c>
      <c r="E78" s="187"/>
      <c r="F78" s="377"/>
    </row>
    <row r="79" spans="1:6" s="50" customFormat="1" ht="12" customHeight="1">
      <c r="A79" s="149"/>
      <c r="B79" s="83" t="s">
        <v>159</v>
      </c>
      <c r="C79" s="395" t="s">
        <v>16</v>
      </c>
      <c r="D79" s="407"/>
      <c r="E79" s="281"/>
      <c r="F79" s="381"/>
    </row>
    <row r="80" spans="1:6" ht="12" customHeight="1">
      <c r="A80" s="150"/>
      <c r="B80" s="81" t="s">
        <v>160</v>
      </c>
      <c r="C80" s="396" t="s">
        <v>230</v>
      </c>
      <c r="D80" s="404"/>
      <c r="E80" s="43"/>
      <c r="F80" s="43"/>
    </row>
    <row r="81" spans="1:11" ht="12" customHeight="1">
      <c r="A81" s="150"/>
      <c r="B81" s="81" t="s">
        <v>161</v>
      </c>
      <c r="C81" s="396" t="s">
        <v>313</v>
      </c>
      <c r="D81" s="404"/>
      <c r="E81" s="43"/>
      <c r="F81" s="43"/>
    </row>
    <row r="82" spans="1:11" ht="12" customHeight="1">
      <c r="A82" s="150"/>
      <c r="B82" s="81" t="s">
        <v>162</v>
      </c>
      <c r="C82" s="396" t="s">
        <v>17</v>
      </c>
      <c r="D82" s="404"/>
      <c r="E82" s="43"/>
      <c r="F82" s="43"/>
    </row>
    <row r="83" spans="1:11" ht="12" customHeight="1">
      <c r="A83" s="150"/>
      <c r="B83" s="81" t="s">
        <v>163</v>
      </c>
      <c r="C83" s="391" t="s">
        <v>22</v>
      </c>
      <c r="D83" s="404"/>
      <c r="E83" s="43"/>
      <c r="F83" s="43"/>
    </row>
    <row r="84" spans="1:11" ht="12" customHeight="1">
      <c r="A84" s="150"/>
      <c r="B84" s="81" t="s">
        <v>172</v>
      </c>
      <c r="C84" s="391" t="s">
        <v>21</v>
      </c>
      <c r="D84" s="404"/>
      <c r="E84" s="43"/>
      <c r="F84" s="43"/>
    </row>
    <row r="85" spans="1:11" ht="12" customHeight="1">
      <c r="A85" s="150"/>
      <c r="B85" s="81" t="s">
        <v>174</v>
      </c>
      <c r="C85" s="391" t="s">
        <v>20</v>
      </c>
      <c r="D85" s="404"/>
      <c r="E85" s="43"/>
      <c r="F85" s="43"/>
    </row>
    <row r="86" spans="1:11" s="50" customFormat="1" ht="12" customHeight="1">
      <c r="A86" s="150"/>
      <c r="B86" s="81" t="s">
        <v>231</v>
      </c>
      <c r="C86" s="391" t="s">
        <v>19</v>
      </c>
      <c r="D86" s="404"/>
      <c r="E86" s="43"/>
      <c r="F86" s="43"/>
    </row>
    <row r="87" spans="1:11" ht="19.5" customHeight="1">
      <c r="A87" s="150"/>
      <c r="B87" s="81" t="s">
        <v>232</v>
      </c>
      <c r="C87" s="391" t="s">
        <v>18</v>
      </c>
      <c r="D87" s="404"/>
      <c r="E87" s="43"/>
      <c r="F87" s="43"/>
      <c r="K87" s="161"/>
    </row>
    <row r="88" spans="1:11" ht="21" customHeight="1">
      <c r="A88" s="150"/>
      <c r="B88" s="81" t="s">
        <v>233</v>
      </c>
      <c r="C88" s="397" t="s">
        <v>23</v>
      </c>
      <c r="D88" s="404"/>
      <c r="E88" s="43"/>
      <c r="F88" s="43"/>
    </row>
    <row r="89" spans="1:11" ht="12" customHeight="1" thickBot="1">
      <c r="A89" s="151"/>
      <c r="B89" s="87" t="s">
        <v>361</v>
      </c>
      <c r="C89" s="397" t="s">
        <v>362</v>
      </c>
      <c r="D89" s="408"/>
      <c r="E89" s="289"/>
      <c r="F89" s="289"/>
    </row>
    <row r="90" spans="1:11" ht="12" customHeight="1" thickBot="1">
      <c r="A90" s="111" t="s">
        <v>63</v>
      </c>
      <c r="B90" s="14"/>
      <c r="C90" s="398" t="s">
        <v>24</v>
      </c>
      <c r="D90" s="297">
        <f>+D91+D92</f>
        <v>0</v>
      </c>
      <c r="E90" s="187"/>
      <c r="F90" s="384"/>
    </row>
    <row r="91" spans="1:11" s="50" customFormat="1" ht="12" customHeight="1">
      <c r="A91" s="149"/>
      <c r="B91" s="83" t="s">
        <v>133</v>
      </c>
      <c r="C91" s="399" t="s">
        <v>107</v>
      </c>
      <c r="D91" s="407"/>
      <c r="E91" s="281"/>
      <c r="F91" s="381"/>
    </row>
    <row r="92" spans="1:11" s="50" customFormat="1" ht="12" customHeight="1" thickBot="1">
      <c r="A92" s="151"/>
      <c r="B92" s="87" t="s">
        <v>134</v>
      </c>
      <c r="C92" s="400" t="s">
        <v>108</v>
      </c>
      <c r="D92" s="406"/>
      <c r="E92" s="376"/>
      <c r="F92" s="289"/>
    </row>
    <row r="93" spans="1:11" s="50" customFormat="1" ht="12" customHeight="1" thickBot="1">
      <c r="A93" s="385" t="s">
        <v>64</v>
      </c>
      <c r="B93" s="218"/>
      <c r="C93" s="401" t="s">
        <v>318</v>
      </c>
      <c r="D93" s="409"/>
      <c r="E93" s="194"/>
      <c r="F93" s="377"/>
    </row>
    <row r="94" spans="1:11" s="50" customFormat="1" ht="12" customHeight="1" thickBot="1">
      <c r="A94" s="422" t="s">
        <v>65</v>
      </c>
      <c r="B94" s="514"/>
      <c r="C94" s="588" t="s">
        <v>272</v>
      </c>
      <c r="D94" s="589"/>
      <c r="E94" s="298"/>
      <c r="F94" s="298"/>
    </row>
    <row r="95" spans="1:11" s="50" customFormat="1" ht="12" customHeight="1" thickBot="1">
      <c r="A95" s="111" t="s">
        <v>66</v>
      </c>
      <c r="B95" s="14"/>
      <c r="C95" s="401" t="s">
        <v>25</v>
      </c>
      <c r="D95" s="410">
        <f>+D63+D78+D90+D93+D94</f>
        <v>0</v>
      </c>
      <c r="E95" s="382"/>
      <c r="F95" s="194"/>
    </row>
    <row r="96" spans="1:11" s="50" customFormat="1" ht="12" customHeight="1" thickBot="1">
      <c r="A96" s="111" t="s">
        <v>67</v>
      </c>
      <c r="B96" s="14"/>
      <c r="C96" s="401" t="s">
        <v>28</v>
      </c>
      <c r="D96" s="297">
        <f>+D97+D98</f>
        <v>0</v>
      </c>
      <c r="E96" s="187"/>
      <c r="F96" s="382"/>
    </row>
    <row r="97" spans="1:6" ht="12.75" customHeight="1">
      <c r="A97" s="149"/>
      <c r="B97" s="83" t="s">
        <v>271</v>
      </c>
      <c r="C97" s="395" t="s">
        <v>27</v>
      </c>
      <c r="D97" s="411"/>
      <c r="E97" s="577"/>
      <c r="F97" s="381"/>
    </row>
    <row r="98" spans="1:6" ht="12" customHeight="1" thickBot="1">
      <c r="A98" s="151"/>
      <c r="B98" s="87" t="s">
        <v>148</v>
      </c>
      <c r="C98" s="402" t="s">
        <v>26</v>
      </c>
      <c r="D98" s="406"/>
      <c r="E98" s="376"/>
      <c r="F98" s="376"/>
    </row>
    <row r="99" spans="1:6" ht="15" customHeight="1" thickBot="1">
      <c r="A99" s="111" t="s">
        <v>68</v>
      </c>
      <c r="B99" s="136"/>
      <c r="C99" s="401" t="s">
        <v>273</v>
      </c>
      <c r="D99" s="412">
        <f>+D95+D96</f>
        <v>0</v>
      </c>
      <c r="E99" s="379"/>
      <c r="F99" s="377"/>
    </row>
    <row r="100" spans="1:6" ht="13.5" thickBot="1">
      <c r="A100" s="267"/>
      <c r="B100" s="268"/>
      <c r="C100" s="268"/>
      <c r="D100" s="413"/>
      <c r="E100" s="586"/>
      <c r="F100" s="378"/>
    </row>
    <row r="101" spans="1:6" ht="15" customHeight="1" thickBot="1">
      <c r="A101" s="155" t="s">
        <v>251</v>
      </c>
      <c r="B101" s="156"/>
      <c r="C101" s="337"/>
      <c r="D101" s="414">
        <v>0</v>
      </c>
      <c r="E101" s="587"/>
      <c r="F101" s="379"/>
    </row>
    <row r="102" spans="1:6" ht="14.25" customHeight="1" thickBot="1">
      <c r="A102" s="155" t="s">
        <v>252</v>
      </c>
      <c r="B102" s="156"/>
      <c r="C102" s="337"/>
      <c r="D102" s="414">
        <v>0</v>
      </c>
      <c r="E102" s="587"/>
      <c r="F102" s="380"/>
    </row>
    <row r="103" spans="1:6">
      <c r="F103" s="373"/>
    </row>
    <row r="104" spans="1:6">
      <c r="F104" s="373"/>
    </row>
  </sheetData>
  <sheetProtection formatCells="0"/>
  <mergeCells count="2">
    <mergeCell ref="A2:B2"/>
    <mergeCell ref="A5:B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65</vt:i4>
      </vt:variant>
      <vt:variant>
        <vt:lpstr>Névvel ellátott tartományok</vt:lpstr>
      </vt:variant>
      <vt:variant>
        <vt:i4>48</vt:i4>
      </vt:variant>
    </vt:vector>
  </HeadingPairs>
  <TitlesOfParts>
    <vt:vector size="113" baseType="lpstr">
      <vt:lpstr>1.sz.mell</vt:lpstr>
      <vt:lpstr>2.a.sz.mell  </vt:lpstr>
      <vt:lpstr>2.b.sz.mell  </vt:lpstr>
      <vt:lpstr>6.mell.új</vt:lpstr>
      <vt:lpstr>7.mell. új</vt:lpstr>
      <vt:lpstr>9. sz. mell Önkormányzat összes</vt:lpstr>
      <vt:lpstr>9.1.1. sz. mell Önk.foly.száll.</vt:lpstr>
      <vt:lpstr>9.1.2 sz. mell Önk.közutak</vt:lpstr>
      <vt:lpstr>9.1.3 sz. mell Önk.lakóingatlan</vt:lpstr>
      <vt:lpstr>9.1.4. sz. mell Önk.zöldter.</vt:lpstr>
      <vt:lpstr>9.1.5. sz. mell Önk.jogalk.</vt:lpstr>
      <vt:lpstr>9.1.6 sz. mell Önk.nem lakóing.</vt:lpstr>
      <vt:lpstr>9.1.7. sz. mell közvilágít</vt:lpstr>
      <vt:lpstr>9.1.8. sz. mell város </vt:lpstr>
      <vt:lpstr>9.1.9. sz. mell Önk.elsz.</vt:lpstr>
      <vt:lpstr>9.1.10. sz. mell finansz.műv.</vt:lpstr>
      <vt:lpstr>9.1.11 sz. mell önk.elsz ktgvet</vt:lpstr>
      <vt:lpstr>9.1.12. sz. mell isk.1-4 évf.</vt:lpstr>
      <vt:lpstr>9.1.13. sz. mell isk.5-8 évf. </vt:lpstr>
      <vt:lpstr>9.1.14. sz. mell háziorv.</vt:lpstr>
      <vt:lpstr>9.1.15. sz. mell fogászat</vt:lpstr>
      <vt:lpstr>9.1.16. sz. mell család </vt:lpstr>
      <vt:lpstr>9.1.17. sz. mell ifj.eü</vt:lpstr>
      <vt:lpstr>9.1.18. sz. mell átm.segély</vt:lpstr>
      <vt:lpstr>9.1.19. sz. mell temetési</vt:lpstr>
      <vt:lpstr>9.1.20. sz. mell egyéb önk</vt:lpstr>
      <vt:lpstr>9.1.21. sz. mell jelzőrsz.</vt:lpstr>
      <vt:lpstr>9.1.22. sz. mell gyermekjóléti</vt:lpstr>
      <vt:lpstr>9.1.23. sz. mell családsegítés</vt:lpstr>
      <vt:lpstr>9.1.24. sz. mell civil szerv</vt:lpstr>
      <vt:lpstr>9.1.25. sz. mell közfogl</vt:lpstr>
      <vt:lpstr>9.1.26. sz. mell könyvtár</vt:lpstr>
      <vt:lpstr>9.1.27. sz. mell IKSZT</vt:lpstr>
      <vt:lpstr>9.1.28. sz. mell sport</vt:lpstr>
      <vt:lpstr>9.1.30. ktgvet befizetések</vt:lpstr>
      <vt:lpstr>9.1.31. árvíz védelem</vt:lpstr>
      <vt:lpstr>9.1.32. óvodai nevelé</vt:lpstr>
      <vt:lpstr>9.1.34. rövid távú közfoglalk.</vt:lpstr>
      <vt:lpstr>9.1.33. int.finansz. </vt:lpstr>
      <vt:lpstr>9.1.29. sz. mell köztemető</vt:lpstr>
      <vt:lpstr>10. sz. mell Polg.Hiv.összes</vt:lpstr>
      <vt:lpstr>10.1.1. sz. mell PH igazg.</vt:lpstr>
      <vt:lpstr>10.1.2. sz. mell PH adó</vt:lpstr>
      <vt:lpstr>10.1.3. sz. mell aktív k.</vt:lpstr>
      <vt:lpstr>10.1.4. sz. mell idősk.j.</vt:lpstr>
      <vt:lpstr>10.1.5. sz. mell lakásfenn.</vt:lpstr>
      <vt:lpstr>10.1.6. sz. mell ápolási</vt:lpstr>
      <vt:lpstr>10.1.7. sz. mell közgyógy</vt:lpstr>
      <vt:lpstr>11. sz. mell int.össz.</vt:lpstr>
      <vt:lpstr>11.1.1. sz. mell óvoda int.étk.</vt:lpstr>
      <vt:lpstr>11.1.2 sz. mell isk. int.étk.</vt:lpstr>
      <vt:lpstr>11.1.3. sz. mell egyéb vendégl.</vt:lpstr>
      <vt:lpstr>11.1.4. sz. mell óvodai nevelés</vt:lpstr>
      <vt:lpstr>11.1.5. sz. mell bölcs</vt:lpstr>
      <vt:lpstr>13.mell.</vt:lpstr>
      <vt:lpstr>12. mell. Közös Hivatal</vt:lpstr>
      <vt:lpstr>közös hiv. igazg.</vt:lpstr>
      <vt:lpstr>közös hiv adó</vt:lpstr>
      <vt:lpstr>közös hiv. aktív korúak ell.</vt:lpstr>
      <vt:lpstr>közös hiv. lakásfenntart.tam.</vt:lpstr>
      <vt:lpstr>közös hiv. rendsz.gyved.tam.</vt:lpstr>
      <vt:lpstr>közös hiv. közgyógy ell. </vt:lpstr>
      <vt:lpstr>4.sz tájékoztató t.</vt:lpstr>
      <vt:lpstr>5.sz.táj.tábla új</vt:lpstr>
      <vt:lpstr>6.sz.tájékoztató új</vt:lpstr>
      <vt:lpstr>'10. sz. mell Polg.Hiv.összes'!Nyomtatási_cím</vt:lpstr>
      <vt:lpstr>'10.1.1. sz. mell PH igazg.'!Nyomtatási_cím</vt:lpstr>
      <vt:lpstr>'10.1.2. sz. mell PH adó'!Nyomtatási_cím</vt:lpstr>
      <vt:lpstr>'10.1.3. sz. mell aktív k.'!Nyomtatási_cím</vt:lpstr>
      <vt:lpstr>'10.1.4. sz. mell idősk.j.'!Nyomtatási_cím</vt:lpstr>
      <vt:lpstr>'10.1.5. sz. mell lakásfenn.'!Nyomtatási_cím</vt:lpstr>
      <vt:lpstr>'10.1.6. sz. mell ápolási'!Nyomtatási_cím</vt:lpstr>
      <vt:lpstr>'10.1.7. sz. mell közgyógy'!Nyomtatási_cím</vt:lpstr>
      <vt:lpstr>'11. sz. mell int.össz.'!Nyomtatási_cím</vt:lpstr>
      <vt:lpstr>'11.1.1. sz. mell óvoda int.étk.'!Nyomtatási_cím</vt:lpstr>
      <vt:lpstr>'11.1.2 sz. mell isk. int.étk.'!Nyomtatási_cím</vt:lpstr>
      <vt:lpstr>'11.1.3. sz. mell egyéb vendégl.'!Nyomtatási_cím</vt:lpstr>
      <vt:lpstr>'11.1.4. sz. mell óvodai nevelés'!Nyomtatási_cím</vt:lpstr>
      <vt:lpstr>'11.1.5. sz. mell bölcs'!Nyomtatási_cím</vt:lpstr>
      <vt:lpstr>'9. sz. mell Önkormányzat összes'!Nyomtatási_cím</vt:lpstr>
      <vt:lpstr>'9.1.1. sz. mell Önk.foly.száll.'!Nyomtatási_cím</vt:lpstr>
      <vt:lpstr>'9.1.10. sz. mell finansz.műv.'!Nyomtatási_cím</vt:lpstr>
      <vt:lpstr>'9.1.11 sz. mell önk.elsz ktgvet'!Nyomtatási_cím</vt:lpstr>
      <vt:lpstr>'9.1.12. sz. mell isk.1-4 évf.'!Nyomtatási_cím</vt:lpstr>
      <vt:lpstr>'9.1.13. sz. mell isk.5-8 évf. '!Nyomtatási_cím</vt:lpstr>
      <vt:lpstr>'9.1.14. sz. mell háziorv.'!Nyomtatási_cím</vt:lpstr>
      <vt:lpstr>'9.1.15. sz. mell fogászat'!Nyomtatási_cím</vt:lpstr>
      <vt:lpstr>'9.1.16. sz. mell család '!Nyomtatási_cím</vt:lpstr>
      <vt:lpstr>'9.1.17. sz. mell ifj.eü'!Nyomtatási_cím</vt:lpstr>
      <vt:lpstr>'9.1.18. sz. mell átm.segély'!Nyomtatási_cím</vt:lpstr>
      <vt:lpstr>'9.1.19. sz. mell temetési'!Nyomtatási_cím</vt:lpstr>
      <vt:lpstr>'9.1.2 sz. mell Önk.közutak'!Nyomtatási_cím</vt:lpstr>
      <vt:lpstr>'9.1.20. sz. mell egyéb önk'!Nyomtatási_cím</vt:lpstr>
      <vt:lpstr>'9.1.21. sz. mell jelzőrsz.'!Nyomtatási_cím</vt:lpstr>
      <vt:lpstr>'9.1.22. sz. mell gyermekjóléti'!Nyomtatási_cím</vt:lpstr>
      <vt:lpstr>'9.1.23. sz. mell családsegítés'!Nyomtatási_cím</vt:lpstr>
      <vt:lpstr>'9.1.24. sz. mell civil szerv'!Nyomtatási_cím</vt:lpstr>
      <vt:lpstr>'9.1.25. sz. mell közfogl'!Nyomtatási_cím</vt:lpstr>
      <vt:lpstr>'9.1.26. sz. mell könyvtár'!Nyomtatási_cím</vt:lpstr>
      <vt:lpstr>'9.1.27. sz. mell IKSZT'!Nyomtatási_cím</vt:lpstr>
      <vt:lpstr>'9.1.28. sz. mell sport'!Nyomtatási_cím</vt:lpstr>
      <vt:lpstr>'9.1.29. sz. mell köztemető'!Nyomtatási_cím</vt:lpstr>
      <vt:lpstr>'9.1.3 sz. mell Önk.lakóingatlan'!Nyomtatási_cím</vt:lpstr>
      <vt:lpstr>'9.1.4. sz. mell Önk.zöldter.'!Nyomtatási_cím</vt:lpstr>
      <vt:lpstr>'9.1.5. sz. mell Önk.jogalk.'!Nyomtatási_cím</vt:lpstr>
      <vt:lpstr>'9.1.6 sz. mell Önk.nem lakóing.'!Nyomtatási_cím</vt:lpstr>
      <vt:lpstr>'9.1.7. sz. mell közvilágít'!Nyomtatási_cím</vt:lpstr>
      <vt:lpstr>'9.1.8. sz. mell város '!Nyomtatási_cím</vt:lpstr>
      <vt:lpstr>'9.1.9. sz. mell Önk.elsz.'!Nyomtatási_cím</vt:lpstr>
      <vt:lpstr>'6.mell.új'!Nyomtatási_terület</vt:lpstr>
      <vt:lpstr>'7.mell. új'!Nyomtatási_terület</vt:lpstr>
      <vt:lpstr>'közös hiv. közgyógy ell. '!Nyomtatási_terület</vt:lpstr>
      <vt:lpstr>'közös hiv. rendsz.gyved.tam.'!Nyomtatási_terület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Horváthné Cseri Szilvia</cp:lastModifiedBy>
  <cp:lastPrinted>2014-05-20T11:58:46Z</cp:lastPrinted>
  <dcterms:created xsi:type="dcterms:W3CDTF">1999-10-30T10:30:45Z</dcterms:created>
  <dcterms:modified xsi:type="dcterms:W3CDTF">2014-05-20T12:05:28Z</dcterms:modified>
</cp:coreProperties>
</file>