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<sst xmlns="http://schemas.openxmlformats.org/spreadsheetml/2006/main" count="580" uniqueCount="438">
  <si>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</si>
  <si>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</si>
  <si>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</si>
  <si>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</si>
  <si>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</si>
  <si>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</si>
  <si>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</si>
  <si>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</si>
  <si>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</si>
  <si>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</si>
  <si>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</si>
  <si>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</si>
  <si>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</si>
  <si>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</si>
  <si>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</si>
  <si>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</si>
  <si>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</si>
  <si>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</si>
  <si>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</si>
  <si>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</si>
  <si>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</si>
  <si>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</si>
  <si>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</si>
  <si>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</si>
  <si>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</si>
  <si>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</si>
  <si>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</si>
  <si>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</si>
  <si>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</si>
  <si>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</si>
  <si>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</si>
  <si>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</si>
  <si>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</si>
  <si>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</si>
  <si>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</si>
  <si>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</si>
  <si>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</si>
  <si>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</si>
  <si>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</si>
  <si>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</si>
  <si>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</si>
  <si>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</si>
  <si>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</si>
  <si>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</si>
  <si>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</si>
  <si>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</si>
  <si>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</si>
  <si>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</si>
  <si>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</si>
  <si>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</si>
  <si>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</si>
  <si>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</si>
  <si>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</si>
  <si>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</si>
  <si>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</si>
  <si>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</si>
  <si>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</si>
  <si>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</si>
  <si>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</si>
  <si>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</si>
  <si>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</si>
  <si>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</si>
  <si>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</si>
  <si>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</si>
  <si>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</si>
  <si>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</si>
  <si>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</si>
  <si>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</si>
  <si>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</si>
  <si>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</si>
  <si>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</si>
  <si>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</si>
  <si>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</si>
  <si>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</si>
  <si>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</si>
  <si>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</si>
  <si>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</si>
  <si>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</si>
  <si>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</si>
  <si>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</si>
  <si>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</si>
  <si>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</si>
  <si>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</si>
  <si>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</si>
  <si>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</si>
  <si>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</si>
  <si>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</si>
  <si>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</si>
  <si>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</si>
  <si>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</si>
  <si>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</si>
  <si>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</si>
  <si>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</si>
  <si>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</si>
  <si>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</si>
  <si>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</si>
  <si>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</si>
  <si>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</si>
  <si>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</si>
  <si>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</si>
  <si>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</si>
  <si>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</si>
  <si>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</si>
  <si>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</si>
  <si>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</si>
  <si>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</si>
  <si>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</si>
  <si>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</si>
  <si>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</si>
  <si>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</si>
  <si>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</si>
  <si>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</si>
  <si>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</si>
  <si>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</si>
  <si>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</si>
  <si>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</si>
  <si>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</si>
  <si>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</si>
  <si>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</si>
  <si>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</si>
  <si>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</si>
  <si>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</si>
  <si>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</si>
  <si>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</si>
  <si>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</si>
  <si>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</si>
  <si>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</si>
  <si>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</si>
  <si>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</si>
  <si>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</si>
  <si>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</si>
  <si>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</si>
  <si>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</si>
  <si>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</si>
  <si>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</si>
  <si>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</si>
  <si>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</si>
  <si>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</si>
  <si>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</si>
  <si>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</si>
  <si>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</si>
  <si>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</si>
  <si>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</si>
  <si>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</si>
  <si>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</si>
  <si>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</si>
  <si>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</si>
  <si>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</si>
  <si>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</si>
  <si>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</si>
  <si>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</si>
  <si>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</si>
  <si>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</si>
  <si>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</si>
  <si>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</si>
  <si>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</si>
  <si>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</si>
  <si>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</si>
  <si>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</si>
  <si>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</si>
  <si>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</si>
  <si>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</si>
  <si>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</si>
  <si>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</si>
  <si>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</si>
  <si>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</si>
  <si>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</si>
  <si>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</si>
  <si>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</si>
  <si>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</si>
  <si>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</si>
  <si>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</si>
  <si>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</si>
  <si>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</si>
  <si>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</si>
  <si>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</si>
  <si>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</si>
  <si>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</si>
  <si>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</si>
  <si>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</si>
  <si>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</si>
  <si>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</si>
  <si>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</si>
  <si>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</si>
  <si>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</si>
  <si>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</si>
  <si>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</si>
  <si>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</si>
  <si>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</si>
  <si>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</si>
  <si>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</si>
  <si>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</si>
  <si>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</si>
  <si>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</si>
  <si>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</si>
  <si>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</si>
  <si>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</si>
  <si>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</si>
  <si>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</si>
  <si>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</si>
  <si>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</si>
  <si>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</si>
  <si>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</si>
  <si>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</si>
  <si>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</si>
  <si>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</si>
  <si>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</si>
  <si>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</si>
  <si>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</si>
  <si>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</si>
  <si>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</si>
  <si>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</si>
  <si>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</si>
  <si>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</si>
  <si>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</si>
  <si>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</si>
  <si>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</si>
  <si>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</si>
  <si>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</si>
  <si>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</si>
  <si>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</si>
  <si>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</si>
  <si>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</si>
  <si>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</si>
  <si>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</si>
  <si>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</si>
  <si>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</si>
  <si>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</si>
  <si>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</si>
  <si>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</si>
  <si>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</si>
  <si>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</si>
  <si>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</si>
  <si>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</si>
  <si>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</si>
  <si>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</si>
  <si>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</si>
  <si>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</si>
  <si>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</si>
  <si>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</si>
  <si>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</si>
  <si>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</si>
  <si>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</si>
  <si>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</si>
  <si>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</si>
  <si>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</si>
  <si>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</si>
  <si>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</si>
  <si>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</si>
  <si>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</si>
  <si>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</si>
  <si>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</si>
  <si>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</si>
  <si>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</si>
  <si>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</si>
  <si>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</si>
  <si>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</si>
  <si>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</si>
  <si>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</si>
  <si>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</si>
  <si>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</si>
  <si>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</si>
  <si>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</si>
  <si>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</si>
  <si>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</si>
  <si>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</si>
  <si>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</si>
  <si>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</si>
  <si>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</si>
  <si>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</si>
  <si>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</si>
  <si>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</si>
  <si>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</si>
  <si>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</si>
  <si>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</si>
  <si>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</si>
  <si>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</si>
  <si>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</si>
  <si>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</si>
  <si>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</si>
  <si>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</si>
  <si>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</si>
  <si>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</si>
  <si>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</si>
  <si>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</si>
  <si>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</si>
  <si>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Adósok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</si>
  <si>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</si>
  <si>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</si>
  <si>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</si>
  <si>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</si>
  <si>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</si>
  <si>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</si>
  <si>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</si>
  <si>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</si>
  <si>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</si>
  <si>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</si>
  <si>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</si>
  <si>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</si>
  <si>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</si>
  <si>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</si>
  <si>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</si>
  <si>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</si>
  <si>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</si>
  <si>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</si>
  <si>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</si>
  <si>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</si>
  <si>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</si>
  <si>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</si>
  <si>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</si>
  <si>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</si>
  <si>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</si>
  <si>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</si>
  <si>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</si>
  <si>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</si>
  <si>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</si>
  <si>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</si>
  <si>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</si>
  <si>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</si>
  <si>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</si>
  <si>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</si>
  <si>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</si>
  <si>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</si>
  <si>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</si>
  <si>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</si>
  <si>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</si>
  <si>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</si>
  <si>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</si>
  <si>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</si>
  <si>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</si>
  <si>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</si>
  <si>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</si>
  <si>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</si>
  <si>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</si>
  <si>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</si>
  <si>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</si>
  <si>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</si>
  <si>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</si>
  <si>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</si>
  <si>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</si>
  <si>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</si>
  <si>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</si>
  <si>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</si>
  <si>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</si>
  <si>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</si>
  <si>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</si>
  <si>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</si>
  <si>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</si>
  <si>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</si>
  <si>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</si>
  <si>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</si>
  <si>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</si>
  <si>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</si>
  <si>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</si>
  <si>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</si>
  <si>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</si>
  <si>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</si>
  <si>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</si>
  <si>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</si>
  <si>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</si>
  <si>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</si>
  <si>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</si>
  <si>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</si>
  <si>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</si>
  <si>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</si>
  <si>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</si>
  <si>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</si>
  <si>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</si>
  <si>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</si>
  <si>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</si>
  <si>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</si>
  <si>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</si>
  <si>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</si>
  <si>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</si>
  <si>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</si>
  <si>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</si>
  <si>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</si>
  <si>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</si>
  <si>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</si>
  <si>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</si>
  <si>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</si>
  <si>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</si>
  <si>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</si>
  <si>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</si>
  <si>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</si>
  <si>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</si>
  <si>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</si>
  <si>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</si>
  <si>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</si>
  <si>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</si>
  <si>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</si>
  <si>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</si>
  <si>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</si>
  <si>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</si>
  <si>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</si>
  <si>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</si>
  <si>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</si>
  <si>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</si>
  <si>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</si>
  <si>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</si>
  <si>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</si>
  <si>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</si>
  <si>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</si>
  <si>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</si>
  <si>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</si>
  <si>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</si>
  <si>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</si>
  <si>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</si>
  <si>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</si>
  <si>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</si>
  <si>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</si>
  <si>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</si>
  <si>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</si>
  <si>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</si>
  <si>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</si>
  <si>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</si>
  <si>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</si>
  <si>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</si>
  <si>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</si>
  <si>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</si>
  <si>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</si>
  <si>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</si>
  <si>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</si>
  <si>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</si>
  <si>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</si>
  <si>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  </t>
  </si>
  <si>
    <t>Befektetett pénzügyi eszközök összesen (14+……+19)</t>
  </si>
  <si>
    <t>Készletek összesen</t>
  </si>
  <si>
    <t>31.</t>
  </si>
  <si>
    <t>32.</t>
  </si>
  <si>
    <t>33.</t>
  </si>
  <si>
    <t>34.</t>
  </si>
  <si>
    <t>Pénzeszközök összesen (27+….+30)</t>
  </si>
  <si>
    <t>Követelések összesen  (31+…..+34)</t>
  </si>
  <si>
    <t xml:space="preserve">   - költségvetésen kívüli letéti elszámolások</t>
  </si>
  <si>
    <t>Vörs Önkormányzat vagyonmérlege 2015. év december 31-én</t>
  </si>
  <si>
    <t xml:space="preserve">Költs. Éveben esedékes kötelezettség </t>
  </si>
  <si>
    <t>a 6/2016.(V.23.)önkormányzati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</si>
</sst>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0" fontId="22" fillId="0" borderId="5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98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right" vertical="center"/>
    </xf>
    <xf numFmtId="3" fontId="22" fillId="0" borderId="40" xfId="0" applyNumberFormat="1" applyFont="1" applyBorder="1" applyAlignment="1">
      <alignment horizontal="right" vertical="center"/>
    </xf>
    <xf numFmtId="3" fontId="22" fillId="0" borderId="57" xfId="0" applyNumberFormat="1" applyFont="1" applyBorder="1" applyAlignment="1">
      <alignment horizontal="right" vertical="center"/>
    </xf>
    <xf numFmtId="3" fontId="22" fillId="0" borderId="9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0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10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6" t="s">
        <v>204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8" t="s">
        <v>47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9" t="s">
        <v>97</v>
      </c>
      <c r="K6" s="389"/>
      <c r="L6" s="389"/>
      <c r="M6" s="389"/>
    </row>
    <row r="7" spans="1:13" s="19" customFormat="1" ht="27" thickBot="1" thickTop="1">
      <c r="A7" s="383"/>
      <c r="B7" s="384"/>
      <c r="C7" s="384"/>
      <c r="D7" s="384"/>
      <c r="E7" s="384"/>
      <c r="F7" s="384"/>
      <c r="G7" s="384"/>
      <c r="H7" s="384"/>
      <c r="I7" s="385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5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4">
        <f>L10+L13+L16+L17</f>
        <v>166</v>
      </c>
      <c r="M9" s="326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2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2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2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2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2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2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2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2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7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2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2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2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2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2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2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2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2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2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2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2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2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2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2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8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2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2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2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2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2">
        <f t="shared" si="0"/>
        <v>100</v>
      </c>
    </row>
    <row r="39" spans="1:13" ht="12.75">
      <c r="A39" s="42"/>
      <c r="B39" s="390" t="s">
        <v>373</v>
      </c>
      <c r="C39" s="390"/>
      <c r="D39" s="390"/>
      <c r="E39" s="390"/>
      <c r="F39" s="390"/>
      <c r="G39" s="390"/>
      <c r="H39" s="390"/>
      <c r="I39" s="391"/>
      <c r="J39" s="76"/>
      <c r="K39" s="76">
        <v>1269</v>
      </c>
      <c r="L39" s="75">
        <v>1269</v>
      </c>
      <c r="M39" s="322">
        <f t="shared" si="0"/>
        <v>100</v>
      </c>
    </row>
    <row r="40" spans="1:13" ht="12.75">
      <c r="A40" s="42"/>
      <c r="B40" s="381" t="s">
        <v>120</v>
      </c>
      <c r="C40" s="381"/>
      <c r="D40" s="381"/>
      <c r="E40" s="381"/>
      <c r="F40" s="381"/>
      <c r="G40" s="381"/>
      <c r="H40" s="381"/>
      <c r="I40" s="382"/>
      <c r="J40" s="76"/>
      <c r="K40" s="76">
        <v>1896</v>
      </c>
      <c r="L40" s="75">
        <v>1896</v>
      </c>
      <c r="M40" s="322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8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2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2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2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5">
        <v>160</v>
      </c>
      <c r="M45" s="323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9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5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6"/>
      <c r="M48" s="321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7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2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2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2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7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2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2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7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2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5"/>
      <c r="M58" s="323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0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5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5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6"/>
      <c r="M62" s="321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0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0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0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5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6">
        <f>L68+L69</f>
        <v>0</v>
      </c>
      <c r="M67" s="321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2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2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1"/>
    </row>
    <row r="71" spans="1:13" ht="14.25" thickBot="1" thickTop="1">
      <c r="A71" s="378" t="s">
        <v>229</v>
      </c>
      <c r="B71" s="379"/>
      <c r="C71" s="379"/>
      <c r="D71" s="379"/>
      <c r="E71" s="379"/>
      <c r="F71" s="379"/>
      <c r="G71" s="379"/>
      <c r="H71" s="379"/>
      <c r="I71" s="380"/>
      <c r="J71" s="73"/>
      <c r="K71" s="73"/>
      <c r="L71" s="73">
        <v>18</v>
      </c>
      <c r="M71" s="325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4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9" t="s">
        <v>211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3" spans="1:18" ht="12.75">
      <c r="A3" s="387" t="s">
        <v>316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0" t="s">
        <v>317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12.7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</row>
    <row r="7" spans="17:18" ht="13.5" thickBot="1">
      <c r="Q7" s="561" t="s">
        <v>234</v>
      </c>
      <c r="R7" s="561"/>
    </row>
    <row r="8" spans="1:18" ht="17.25" customHeight="1" thickTop="1">
      <c r="A8" s="562" t="s">
        <v>235</v>
      </c>
      <c r="B8" s="564" t="s">
        <v>318</v>
      </c>
      <c r="C8" s="564"/>
      <c r="D8" s="564" t="s">
        <v>319</v>
      </c>
      <c r="E8" s="566" t="s">
        <v>320</v>
      </c>
      <c r="F8" s="566"/>
      <c r="G8" s="564" t="s">
        <v>321</v>
      </c>
      <c r="H8" s="567" t="s">
        <v>322</v>
      </c>
      <c r="I8" s="567"/>
      <c r="J8" s="567"/>
      <c r="K8" s="564" t="s">
        <v>323</v>
      </c>
      <c r="L8" s="567" t="s">
        <v>324</v>
      </c>
      <c r="M8" s="567"/>
      <c r="N8" s="567"/>
      <c r="O8" s="564" t="s">
        <v>325</v>
      </c>
      <c r="P8" s="567" t="s">
        <v>326</v>
      </c>
      <c r="Q8" s="567"/>
      <c r="R8" s="570"/>
    </row>
    <row r="9" spans="1:18" ht="21" customHeight="1">
      <c r="A9" s="563"/>
      <c r="B9" s="565"/>
      <c r="C9" s="565"/>
      <c r="D9" s="565"/>
      <c r="E9" s="571" t="s">
        <v>327</v>
      </c>
      <c r="F9" s="571" t="s">
        <v>328</v>
      </c>
      <c r="G9" s="565"/>
      <c r="H9" s="565" t="s">
        <v>329</v>
      </c>
      <c r="I9" s="565" t="s">
        <v>330</v>
      </c>
      <c r="J9" s="565" t="s">
        <v>331</v>
      </c>
      <c r="K9" s="565"/>
      <c r="L9" s="565" t="s">
        <v>332</v>
      </c>
      <c r="M9" s="565" t="s">
        <v>330</v>
      </c>
      <c r="N9" s="565" t="s">
        <v>333</v>
      </c>
      <c r="O9" s="565"/>
      <c r="P9" s="565" t="s">
        <v>334</v>
      </c>
      <c r="Q9" s="565" t="s">
        <v>335</v>
      </c>
      <c r="R9" s="568" t="s">
        <v>336</v>
      </c>
    </row>
    <row r="10" spans="1:18" ht="12.75">
      <c r="A10" s="563"/>
      <c r="B10" s="565"/>
      <c r="C10" s="565"/>
      <c r="D10" s="565"/>
      <c r="E10" s="571"/>
      <c r="F10" s="571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8"/>
    </row>
    <row r="11" spans="1:18" ht="12.75">
      <c r="A11" s="304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4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4"/>
      <c r="B13" s="572"/>
      <c r="C13" s="57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4"/>
      <c r="B14" s="572"/>
      <c r="C14" s="57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4"/>
      <c r="B15" s="572"/>
      <c r="C15" s="57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4"/>
      <c r="B16" s="569" t="s">
        <v>337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4"/>
      <c r="B17" s="569" t="s">
        <v>338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5"/>
      <c r="B18" s="573" t="s">
        <v>121</v>
      </c>
      <c r="C18" s="573"/>
      <c r="D18" s="306">
        <v>12442</v>
      </c>
      <c r="E18" s="306">
        <v>308</v>
      </c>
      <c r="F18" s="306">
        <v>18</v>
      </c>
      <c r="G18" s="306">
        <v>12732</v>
      </c>
      <c r="H18" s="306"/>
      <c r="I18" s="306"/>
      <c r="J18" s="306"/>
      <c r="K18" s="306">
        <v>12732</v>
      </c>
      <c r="L18" s="306"/>
      <c r="M18" s="306"/>
      <c r="N18" s="306"/>
      <c r="O18" s="306">
        <v>12732</v>
      </c>
      <c r="P18" s="306">
        <v>6674</v>
      </c>
      <c r="Q18" s="306">
        <v>6058</v>
      </c>
      <c r="R18" s="307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4" t="s">
        <v>339</v>
      </c>
      <c r="C21" s="575"/>
      <c r="D21" s="575"/>
      <c r="E21" s="575"/>
      <c r="F21" s="575"/>
      <c r="G21" s="575"/>
      <c r="H21" s="575"/>
      <c r="I21" s="576"/>
      <c r="J21" s="578" t="s">
        <v>379</v>
      </c>
      <c r="K21" s="579"/>
      <c r="L21" s="553" t="s">
        <v>378</v>
      </c>
      <c r="M21" s="554"/>
      <c r="N21" s="553" t="s">
        <v>1</v>
      </c>
      <c r="O21" s="554"/>
    </row>
    <row r="22" spans="1:15" ht="12.75">
      <c r="A22" s="21"/>
      <c r="B22" s="580" t="s">
        <v>377</v>
      </c>
      <c r="C22" s="581"/>
      <c r="D22" s="581"/>
      <c r="E22" s="581"/>
      <c r="F22" s="581"/>
      <c r="G22" s="581"/>
      <c r="H22" s="581"/>
      <c r="I22" s="582"/>
      <c r="J22" s="555">
        <v>2875</v>
      </c>
      <c r="K22" s="583"/>
      <c r="L22" s="558">
        <v>1233</v>
      </c>
      <c r="M22" s="556"/>
      <c r="N22" s="555">
        <f>J22+L22</f>
        <v>4108</v>
      </c>
      <c r="O22" s="556"/>
    </row>
    <row r="23" spans="1:15" ht="12.75">
      <c r="A23" s="21"/>
      <c r="B23" s="584" t="s">
        <v>340</v>
      </c>
      <c r="C23" s="585"/>
      <c r="D23" s="585"/>
      <c r="E23" s="585"/>
      <c r="F23" s="585"/>
      <c r="G23" s="585"/>
      <c r="H23" s="585"/>
      <c r="I23" s="586"/>
      <c r="J23" s="587">
        <v>3799</v>
      </c>
      <c r="K23" s="588"/>
      <c r="L23" s="549">
        <v>4825</v>
      </c>
      <c r="M23" s="550"/>
      <c r="N23" s="557">
        <f>J23+L23</f>
        <v>8624</v>
      </c>
      <c r="O23" s="550"/>
    </row>
    <row r="24" spans="1:15" ht="13.5" thickBot="1">
      <c r="A24" s="162"/>
      <c r="B24" s="398" t="s">
        <v>341</v>
      </c>
      <c r="C24" s="399"/>
      <c r="D24" s="399"/>
      <c r="E24" s="399"/>
      <c r="F24" s="399"/>
      <c r="G24" s="399"/>
      <c r="H24" s="399"/>
      <c r="I24" s="577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2" t="s">
        <v>382</v>
      </c>
      <c r="B1" s="422"/>
      <c r="C1" s="422"/>
      <c r="D1" s="422"/>
      <c r="E1" s="422"/>
      <c r="F1" s="422"/>
      <c r="G1" s="422"/>
      <c r="H1" s="422"/>
      <c r="I1" s="422"/>
      <c r="J1" s="319"/>
    </row>
    <row r="2" spans="9:10" ht="12.75">
      <c r="I2" s="308"/>
      <c r="J2" s="308"/>
    </row>
    <row r="3" spans="1:10" ht="12.75" customHeight="1">
      <c r="A3" s="387" t="s">
        <v>316</v>
      </c>
      <c r="B3" s="387"/>
      <c r="C3" s="387"/>
      <c r="D3" s="387"/>
      <c r="E3" s="387"/>
      <c r="F3" s="387"/>
      <c r="G3" s="387"/>
      <c r="H3" s="387"/>
      <c r="I3" s="387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5" t="s">
        <v>372</v>
      </c>
      <c r="B5" s="395"/>
      <c r="C5" s="395"/>
      <c r="D5" s="395"/>
      <c r="E5" s="395"/>
      <c r="F5" s="395"/>
      <c r="G5" s="395"/>
      <c r="H5" s="395"/>
      <c r="I5" s="39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9" t="s">
        <v>234</v>
      </c>
      <c r="I9" s="589"/>
      <c r="J9" s="589"/>
    </row>
    <row r="10" spans="2:10" ht="13.5" thickTop="1">
      <c r="B10" s="593" t="s">
        <v>235</v>
      </c>
      <c r="C10" s="595" t="s">
        <v>236</v>
      </c>
      <c r="D10" s="595"/>
      <c r="E10" s="595"/>
      <c r="F10" s="595"/>
      <c r="G10" s="597" t="s">
        <v>342</v>
      </c>
      <c r="H10" s="598"/>
      <c r="I10" s="21"/>
      <c r="J10" s="21"/>
    </row>
    <row r="11" spans="2:8" ht="12.75">
      <c r="B11" s="594"/>
      <c r="C11" s="596"/>
      <c r="D11" s="596"/>
      <c r="E11" s="596"/>
      <c r="F11" s="596"/>
      <c r="G11" s="599"/>
      <c r="H11" s="600"/>
    </row>
    <row r="12" spans="2:8" ht="12.75">
      <c r="B12" s="310" t="s">
        <v>239</v>
      </c>
      <c r="C12" s="541" t="s">
        <v>343</v>
      </c>
      <c r="D12" s="541"/>
      <c r="E12" s="541"/>
      <c r="F12" s="541"/>
      <c r="G12" s="591">
        <v>12425</v>
      </c>
      <c r="H12" s="592"/>
    </row>
    <row r="13" spans="2:8" ht="12.75">
      <c r="B13" s="310" t="s">
        <v>240</v>
      </c>
      <c r="C13" s="601" t="s">
        <v>344</v>
      </c>
      <c r="D13" s="601"/>
      <c r="E13" s="601"/>
      <c r="F13" s="601"/>
      <c r="G13" s="591">
        <v>17</v>
      </c>
      <c r="H13" s="592"/>
    </row>
    <row r="14" spans="2:8" ht="12.75">
      <c r="B14" s="310" t="s">
        <v>241</v>
      </c>
      <c r="C14" s="590" t="s">
        <v>345</v>
      </c>
      <c r="D14" s="590"/>
      <c r="E14" s="590"/>
      <c r="F14" s="590"/>
      <c r="G14" s="591">
        <f>SUM(G12:H13)</f>
        <v>12442</v>
      </c>
      <c r="H14" s="592"/>
    </row>
    <row r="15" spans="2:8" ht="12.75">
      <c r="B15" s="310" t="s">
        <v>243</v>
      </c>
      <c r="C15" s="601" t="s">
        <v>346</v>
      </c>
      <c r="D15" s="601"/>
      <c r="E15" s="601"/>
      <c r="F15" s="601"/>
      <c r="G15" s="591">
        <v>122</v>
      </c>
      <c r="H15" s="592"/>
    </row>
    <row r="16" spans="2:8" ht="12.75">
      <c r="B16" s="310" t="s">
        <v>245</v>
      </c>
      <c r="C16" s="601" t="s">
        <v>347</v>
      </c>
      <c r="D16" s="601"/>
      <c r="E16" s="601"/>
      <c r="F16" s="601"/>
      <c r="G16" s="591">
        <v>18</v>
      </c>
      <c r="H16" s="592"/>
    </row>
    <row r="17" spans="2:8" ht="12.75">
      <c r="B17" s="310" t="s">
        <v>247</v>
      </c>
      <c r="C17" s="601" t="s">
        <v>348</v>
      </c>
      <c r="D17" s="601"/>
      <c r="E17" s="601"/>
      <c r="F17" s="601"/>
      <c r="G17" s="591">
        <v>186</v>
      </c>
      <c r="H17" s="592"/>
    </row>
    <row r="18" spans="2:8" ht="12.75">
      <c r="B18" s="310" t="s">
        <v>250</v>
      </c>
      <c r="C18" s="601" t="s">
        <v>349</v>
      </c>
      <c r="D18" s="601"/>
      <c r="E18" s="601"/>
      <c r="F18" s="601"/>
      <c r="G18" s="591"/>
      <c r="H18" s="592"/>
    </row>
    <row r="19" spans="2:8" ht="12.75">
      <c r="B19" s="310" t="s">
        <v>252</v>
      </c>
      <c r="C19" s="601" t="s">
        <v>350</v>
      </c>
      <c r="D19" s="601"/>
      <c r="E19" s="601"/>
      <c r="F19" s="601"/>
      <c r="G19" s="591"/>
      <c r="H19" s="592"/>
    </row>
    <row r="20" spans="2:8" ht="12.75">
      <c r="B20" s="310" t="s">
        <v>254</v>
      </c>
      <c r="C20" s="601" t="s">
        <v>351</v>
      </c>
      <c r="D20" s="601"/>
      <c r="E20" s="601"/>
      <c r="F20" s="601"/>
      <c r="G20" s="591"/>
      <c r="H20" s="592"/>
    </row>
    <row r="21" spans="2:8" ht="12.75">
      <c r="B21" s="311" t="s">
        <v>256</v>
      </c>
      <c r="C21" s="602" t="s">
        <v>352</v>
      </c>
      <c r="D21" s="602"/>
      <c r="E21" s="602"/>
      <c r="F21" s="602"/>
      <c r="G21" s="591">
        <f>G15-G16+G17-G18+G19-G20</f>
        <v>290</v>
      </c>
      <c r="H21" s="592"/>
    </row>
    <row r="22" spans="2:8" ht="12.75">
      <c r="B22" s="310"/>
      <c r="C22" s="590" t="s">
        <v>353</v>
      </c>
      <c r="D22" s="590"/>
      <c r="E22" s="590"/>
      <c r="F22" s="590"/>
      <c r="G22" s="591"/>
      <c r="H22" s="592"/>
    </row>
    <row r="23" spans="2:8" ht="12.75">
      <c r="B23" s="312" t="s">
        <v>258</v>
      </c>
      <c r="C23" s="603" t="s">
        <v>354</v>
      </c>
      <c r="D23" s="603"/>
      <c r="E23" s="603"/>
      <c r="F23" s="603"/>
      <c r="G23" s="591">
        <v>6674</v>
      </c>
      <c r="H23" s="592"/>
    </row>
    <row r="24" spans="2:8" ht="12.75">
      <c r="B24" s="313" t="s">
        <v>260</v>
      </c>
      <c r="C24" s="601" t="s">
        <v>355</v>
      </c>
      <c r="D24" s="601"/>
      <c r="E24" s="601"/>
      <c r="F24" s="601"/>
      <c r="G24" s="591"/>
      <c r="H24" s="592"/>
    </row>
    <row r="25" spans="2:8" ht="12.75">
      <c r="B25" s="313" t="s">
        <v>262</v>
      </c>
      <c r="C25" s="590" t="s">
        <v>356</v>
      </c>
      <c r="D25" s="590"/>
      <c r="E25" s="590"/>
      <c r="F25" s="590"/>
      <c r="G25" s="591">
        <f>G14+G21-G23-G24</f>
        <v>6058</v>
      </c>
      <c r="H25" s="592"/>
    </row>
    <row r="26" spans="2:8" ht="12.75">
      <c r="B26" s="313" t="s">
        <v>265</v>
      </c>
      <c r="C26" s="601" t="s">
        <v>357</v>
      </c>
      <c r="D26" s="601"/>
      <c r="E26" s="601"/>
      <c r="F26" s="601"/>
      <c r="G26" s="591"/>
      <c r="H26" s="592"/>
    </row>
    <row r="27" spans="2:8" ht="12.75">
      <c r="B27" s="313" t="s">
        <v>267</v>
      </c>
      <c r="C27" s="601" t="s">
        <v>358</v>
      </c>
      <c r="D27" s="601"/>
      <c r="E27" s="601"/>
      <c r="F27" s="601"/>
      <c r="G27" s="591"/>
      <c r="H27" s="592"/>
    </row>
    <row r="28" spans="2:8" ht="12.75">
      <c r="B28" s="313" t="s">
        <v>269</v>
      </c>
      <c r="C28" s="601" t="s">
        <v>359</v>
      </c>
      <c r="D28" s="601"/>
      <c r="E28" s="601"/>
      <c r="F28" s="601"/>
      <c r="G28" s="591"/>
      <c r="H28" s="592"/>
    </row>
    <row r="29" spans="2:8" ht="12.75">
      <c r="B29" s="313" t="s">
        <v>271</v>
      </c>
      <c r="C29" s="601" t="s">
        <v>360</v>
      </c>
      <c r="D29" s="601"/>
      <c r="E29" s="601"/>
      <c r="F29" s="601"/>
      <c r="G29" s="591"/>
      <c r="H29" s="592"/>
    </row>
    <row r="30" spans="2:8" ht="12.75">
      <c r="B30" s="310" t="s">
        <v>273</v>
      </c>
      <c r="C30" s="604" t="s">
        <v>361</v>
      </c>
      <c r="D30" s="604"/>
      <c r="E30" s="604"/>
      <c r="F30" s="604"/>
      <c r="G30" s="591"/>
      <c r="H30" s="592"/>
    </row>
    <row r="31" spans="2:8" ht="12.75">
      <c r="B31" s="310" t="s">
        <v>275</v>
      </c>
      <c r="C31" s="590" t="s">
        <v>362</v>
      </c>
      <c r="D31" s="590"/>
      <c r="E31" s="590"/>
      <c r="F31" s="590"/>
      <c r="G31" s="591">
        <f>SUM(G25:H30)</f>
        <v>6058</v>
      </c>
      <c r="H31" s="592"/>
    </row>
    <row r="32" spans="2:8" ht="12.75">
      <c r="B32" s="314" t="s">
        <v>280</v>
      </c>
      <c r="C32" s="605" t="s">
        <v>363</v>
      </c>
      <c r="D32" s="605"/>
      <c r="E32" s="605"/>
      <c r="F32" s="605"/>
      <c r="G32" s="606"/>
      <c r="H32" s="607"/>
    </row>
    <row r="33" spans="2:8" ht="12.75">
      <c r="B33" s="312"/>
      <c r="C33" s="603" t="s">
        <v>364</v>
      </c>
      <c r="D33" s="603"/>
      <c r="E33" s="603"/>
      <c r="F33" s="603"/>
      <c r="G33" s="608"/>
      <c r="H33" s="609"/>
    </row>
    <row r="34" spans="2:8" ht="12.75">
      <c r="B34" s="311" t="s">
        <v>281</v>
      </c>
      <c r="C34" s="610" t="s">
        <v>365</v>
      </c>
      <c r="D34" s="610"/>
      <c r="E34" s="610"/>
      <c r="F34" s="610"/>
      <c r="G34" s="606"/>
      <c r="H34" s="607"/>
    </row>
    <row r="35" spans="2:8" ht="12.75">
      <c r="B35" s="315"/>
      <c r="C35" s="611" t="s">
        <v>366</v>
      </c>
      <c r="D35" s="611"/>
      <c r="E35" s="611"/>
      <c r="F35" s="611"/>
      <c r="G35" s="608"/>
      <c r="H35" s="609"/>
    </row>
    <row r="36" spans="2:8" ht="12.75">
      <c r="B36" s="290" t="s">
        <v>282</v>
      </c>
      <c r="C36" s="535" t="s">
        <v>367</v>
      </c>
      <c r="D36" s="535"/>
      <c r="E36" s="535"/>
      <c r="F36" s="535"/>
      <c r="G36" s="591">
        <f>SUM(G31:H35)</f>
        <v>6058</v>
      </c>
      <c r="H36" s="592"/>
    </row>
    <row r="37" spans="2:8" ht="12.75">
      <c r="B37" s="316" t="s">
        <v>283</v>
      </c>
      <c r="C37" s="618" t="s">
        <v>368</v>
      </c>
      <c r="D37" s="618"/>
      <c r="E37" s="618"/>
      <c r="F37" s="618"/>
      <c r="G37" s="606"/>
      <c r="H37" s="607"/>
    </row>
    <row r="38" spans="2:8" ht="12.75">
      <c r="B38" s="317"/>
      <c r="C38" s="618" t="s">
        <v>369</v>
      </c>
      <c r="D38" s="618"/>
      <c r="E38" s="618"/>
      <c r="F38" s="618"/>
      <c r="G38" s="608"/>
      <c r="H38" s="609"/>
    </row>
    <row r="39" spans="2:8" ht="12.75">
      <c r="B39" s="290" t="s">
        <v>311</v>
      </c>
      <c r="C39" s="541" t="s">
        <v>376</v>
      </c>
      <c r="D39" s="541"/>
      <c r="E39" s="541"/>
      <c r="F39" s="541"/>
      <c r="G39" s="591">
        <v>1233</v>
      </c>
      <c r="H39" s="592"/>
    </row>
    <row r="40" spans="2:8" ht="12.75">
      <c r="B40" s="318"/>
      <c r="C40" s="506" t="s">
        <v>370</v>
      </c>
      <c r="D40" s="541"/>
      <c r="E40" s="541"/>
      <c r="F40" s="612"/>
      <c r="G40" s="613">
        <v>4825</v>
      </c>
      <c r="H40" s="614"/>
    </row>
    <row r="41" spans="2:8" ht="13.5" thickBot="1">
      <c r="B41" s="296" t="s">
        <v>284</v>
      </c>
      <c r="C41" s="615" t="s">
        <v>371</v>
      </c>
      <c r="D41" s="615"/>
      <c r="E41" s="615"/>
      <c r="F41" s="615"/>
      <c r="G41" s="616"/>
      <c r="H41" s="61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383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5" t="s">
        <v>114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7" t="s">
        <v>97</v>
      </c>
      <c r="H7" s="487"/>
      <c r="I7" s="487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375</v>
      </c>
    </row>
    <row r="10" spans="6:8" s="69" customFormat="1" ht="12.75">
      <c r="F10" s="19"/>
      <c r="G10" s="19"/>
      <c r="H10" s="19"/>
    </row>
    <row r="11" spans="1:9" ht="12.75">
      <c r="A11" s="503" t="s">
        <v>115</v>
      </c>
      <c r="B11" s="503"/>
      <c r="C11" s="503"/>
      <c r="D11" s="503"/>
      <c r="E11" s="503"/>
      <c r="F11" s="282">
        <v>220</v>
      </c>
      <c r="G11" s="282">
        <v>220</v>
      </c>
      <c r="H11" s="163">
        <v>222</v>
      </c>
      <c r="I11" s="362">
        <f>H11/G11*100</f>
        <v>100.9090909090909</v>
      </c>
    </row>
    <row r="12" spans="1:9" ht="12.75">
      <c r="A12" s="1"/>
      <c r="B12" s="472" t="s">
        <v>145</v>
      </c>
      <c r="C12" s="472"/>
      <c r="D12" s="472"/>
      <c r="E12" s="472"/>
      <c r="F12" s="210"/>
      <c r="G12" s="210"/>
      <c r="H12" s="1"/>
      <c r="I12" s="361"/>
    </row>
    <row r="13" spans="1:9" ht="12.75">
      <c r="A13" s="1"/>
      <c r="B13" s="472"/>
      <c r="C13" s="472"/>
      <c r="D13" s="472"/>
      <c r="E13" s="472"/>
      <c r="F13" s="210"/>
      <c r="G13" s="210"/>
      <c r="H13" s="1"/>
      <c r="I13" s="361"/>
    </row>
    <row r="14" spans="1:9" ht="15">
      <c r="A14" s="620" t="s">
        <v>116</v>
      </c>
      <c r="B14" s="620"/>
      <c r="C14" s="620"/>
      <c r="D14" s="620"/>
      <c r="E14" s="620"/>
      <c r="F14" s="283">
        <v>220</v>
      </c>
      <c r="G14" s="283">
        <v>220</v>
      </c>
      <c r="H14" s="9">
        <v>222</v>
      </c>
      <c r="I14" s="362">
        <f>H14/G14*100</f>
        <v>100.9090909090909</v>
      </c>
    </row>
    <row r="15" spans="1:7" ht="12.75">
      <c r="A15" s="503"/>
      <c r="B15" s="503"/>
      <c r="C15" s="503"/>
      <c r="D15" s="503"/>
      <c r="E15" s="503"/>
      <c r="F15" s="469"/>
      <c r="G15" s="469"/>
    </row>
    <row r="16" spans="1:7" ht="12.75">
      <c r="A16" s="1"/>
      <c r="B16" s="472"/>
      <c r="C16" s="472"/>
      <c r="D16" s="472"/>
      <c r="E16" s="472"/>
      <c r="F16" s="622"/>
      <c r="G16" s="622"/>
    </row>
    <row r="17" spans="1:7" ht="12.75">
      <c r="A17" s="472"/>
      <c r="B17" s="472"/>
      <c r="C17" s="472"/>
      <c r="D17" s="472"/>
      <c r="E17" s="472"/>
      <c r="F17" s="622"/>
      <c r="G17" s="622"/>
    </row>
    <row r="18" spans="1:7" ht="12.75">
      <c r="A18" s="503"/>
      <c r="B18" s="503"/>
      <c r="C18" s="503"/>
      <c r="D18" s="503"/>
      <c r="E18" s="503"/>
      <c r="F18" s="469"/>
      <c r="G18" s="469"/>
    </row>
    <row r="19" spans="1:7" ht="12.75">
      <c r="A19" s="1"/>
      <c r="B19" s="472"/>
      <c r="C19" s="472"/>
      <c r="D19" s="472"/>
      <c r="E19" s="472"/>
      <c r="F19" s="622"/>
      <c r="G19" s="622"/>
    </row>
    <row r="20" spans="1:7" ht="12.75">
      <c r="A20" s="472"/>
      <c r="B20" s="472"/>
      <c r="C20" s="472"/>
      <c r="D20" s="472"/>
      <c r="E20" s="472"/>
      <c r="F20" s="622"/>
      <c r="G20" s="622"/>
    </row>
    <row r="21" spans="1:7" ht="15">
      <c r="A21" s="620"/>
      <c r="B21" s="620"/>
      <c r="C21" s="620"/>
      <c r="D21" s="620"/>
      <c r="E21" s="620"/>
      <c r="F21" s="621"/>
      <c r="G21" s="621"/>
    </row>
    <row r="22" spans="1:7" ht="12.75">
      <c r="A22" s="472"/>
      <c r="B22" s="472"/>
      <c r="C22" s="472"/>
      <c r="D22" s="472"/>
      <c r="E22" s="472"/>
      <c r="F22" s="487"/>
      <c r="G22" s="487"/>
    </row>
    <row r="23" spans="1:7" ht="12.75">
      <c r="A23" s="472"/>
      <c r="B23" s="472"/>
      <c r="C23" s="472"/>
      <c r="D23" s="472"/>
      <c r="E23" s="472"/>
      <c r="F23" s="487"/>
      <c r="G23" s="487"/>
    </row>
    <row r="24" spans="1:7" ht="12.75">
      <c r="A24" s="472"/>
      <c r="B24" s="472"/>
      <c r="C24" s="472"/>
      <c r="D24" s="472"/>
      <c r="E24" s="472"/>
      <c r="F24" s="487"/>
      <c r="G24" s="487"/>
    </row>
    <row r="25" spans="1:7" ht="12.75">
      <c r="A25" s="472"/>
      <c r="B25" s="472"/>
      <c r="C25" s="472"/>
      <c r="D25" s="472"/>
      <c r="E25" s="472"/>
      <c r="F25" s="487"/>
      <c r="G25" s="487"/>
    </row>
    <row r="26" spans="1:7" ht="12.75">
      <c r="A26" s="472"/>
      <c r="B26" s="472"/>
      <c r="C26" s="472"/>
      <c r="D26" s="472"/>
      <c r="E26" s="472"/>
      <c r="F26" s="487"/>
      <c r="G26" s="487"/>
    </row>
    <row r="27" spans="1:7" ht="12.75">
      <c r="A27" s="472"/>
      <c r="B27" s="472"/>
      <c r="C27" s="472"/>
      <c r="D27" s="472"/>
      <c r="E27" s="472"/>
      <c r="F27" s="487"/>
      <c r="G27" s="487"/>
    </row>
    <row r="28" spans="1:7" ht="12.75">
      <c r="A28" s="472"/>
      <c r="B28" s="472"/>
      <c r="C28" s="472"/>
      <c r="D28" s="472"/>
      <c r="E28" s="472"/>
      <c r="F28" s="487"/>
      <c r="G28" s="487"/>
    </row>
    <row r="29" spans="1:7" ht="12.75">
      <c r="A29" s="472"/>
      <c r="B29" s="472"/>
      <c r="C29" s="472"/>
      <c r="D29" s="472"/>
      <c r="E29" s="472"/>
      <c r="F29" s="487"/>
      <c r="G29" s="487"/>
    </row>
    <row r="30" spans="1:7" ht="12.75">
      <c r="A30" s="472"/>
      <c r="B30" s="472"/>
      <c r="C30" s="472"/>
      <c r="D30" s="472"/>
      <c r="E30" s="472"/>
      <c r="F30" s="487"/>
      <c r="G30" s="487"/>
    </row>
    <row r="31" spans="1:7" ht="12.75">
      <c r="A31" s="472"/>
      <c r="B31" s="472"/>
      <c r="C31" s="472"/>
      <c r="D31" s="472"/>
      <c r="E31" s="472"/>
      <c r="F31" s="487"/>
      <c r="G31" s="487"/>
    </row>
    <row r="32" spans="1:7" ht="12.75">
      <c r="A32" s="472"/>
      <c r="B32" s="472"/>
      <c r="C32" s="472"/>
      <c r="D32" s="472"/>
      <c r="E32" s="472"/>
      <c r="F32" s="487"/>
      <c r="G32" s="487"/>
    </row>
    <row r="33" spans="1:7" ht="12.75">
      <c r="A33" s="472"/>
      <c r="B33" s="472"/>
      <c r="C33" s="472"/>
      <c r="D33" s="472"/>
      <c r="E33" s="472"/>
      <c r="F33" s="487"/>
      <c r="G33" s="487"/>
    </row>
    <row r="34" spans="1:7" ht="12.75">
      <c r="A34" s="472"/>
      <c r="B34" s="472"/>
      <c r="C34" s="472"/>
      <c r="D34" s="472"/>
      <c r="E34" s="472"/>
      <c r="F34" s="487"/>
      <c r="G34" s="487"/>
    </row>
    <row r="35" spans="1:7" ht="12.75">
      <c r="A35" s="472"/>
      <c r="B35" s="472"/>
      <c r="C35" s="472"/>
      <c r="D35" s="472"/>
      <c r="E35" s="472"/>
      <c r="F35" s="487"/>
      <c r="G35" s="487"/>
    </row>
    <row r="36" spans="1:7" ht="12.75">
      <c r="A36" s="472"/>
      <c r="B36" s="472"/>
      <c r="C36" s="472"/>
      <c r="D36" s="472"/>
      <c r="E36" s="472"/>
      <c r="F36" s="487"/>
      <c r="G36" s="487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6" t="s">
        <v>384</v>
      </c>
      <c r="B1" s="386"/>
      <c r="C1" s="386"/>
      <c r="D1" s="386"/>
      <c r="E1" s="386"/>
      <c r="F1" s="386"/>
      <c r="G1" s="386"/>
      <c r="H1" s="386"/>
      <c r="I1" s="386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5" t="s">
        <v>198</v>
      </c>
      <c r="B5" s="395"/>
      <c r="C5" s="395"/>
      <c r="D5" s="395"/>
      <c r="E5" s="395"/>
      <c r="F5" s="395"/>
      <c r="G5" s="395"/>
      <c r="H5" s="395"/>
      <c r="I5" s="395"/>
    </row>
    <row r="7" spans="8:9" ht="12.75">
      <c r="H7" s="386" t="s">
        <v>97</v>
      </c>
      <c r="I7" s="386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3" t="s">
        <v>199</v>
      </c>
      <c r="B11" s="503"/>
      <c r="C11" s="503"/>
      <c r="F11" s="206">
        <v>1736</v>
      </c>
      <c r="G11" s="206">
        <v>1736</v>
      </c>
      <c r="H11" s="206">
        <v>1140</v>
      </c>
      <c r="I11" s="333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4"/>
    </row>
    <row r="13" spans="1:9" ht="12.75">
      <c r="A13" s="1"/>
      <c r="B13" s="472" t="s">
        <v>113</v>
      </c>
      <c r="C13" s="472"/>
      <c r="D13" s="472"/>
      <c r="E13" s="472"/>
      <c r="F13" s="210">
        <v>1736</v>
      </c>
      <c r="G13" s="210">
        <v>1736</v>
      </c>
      <c r="H13" s="210">
        <v>1140</v>
      </c>
      <c r="I13" s="335">
        <f>H13/G13*100</f>
        <v>65.66820276497695</v>
      </c>
    </row>
    <row r="14" spans="6:9" ht="12.75">
      <c r="F14" s="205"/>
      <c r="G14" s="205"/>
      <c r="H14" s="205"/>
      <c r="I14" s="334"/>
    </row>
    <row r="15" spans="1:9" ht="12.75">
      <c r="A15" s="503" t="s">
        <v>200</v>
      </c>
      <c r="B15" s="503"/>
      <c r="C15" s="503"/>
      <c r="F15" s="206">
        <v>1040</v>
      </c>
      <c r="G15" s="206">
        <v>1520</v>
      </c>
      <c r="H15" s="206">
        <v>1639</v>
      </c>
      <c r="I15" s="333">
        <f>H15/G15*100</f>
        <v>107.82894736842105</v>
      </c>
    </row>
    <row r="16" spans="6:9" ht="12.75">
      <c r="F16" s="205"/>
      <c r="G16" s="205"/>
      <c r="H16" s="205"/>
      <c r="I16" s="334"/>
    </row>
    <row r="17" spans="2:9" ht="12.75">
      <c r="B17" s="472" t="s">
        <v>201</v>
      </c>
      <c r="C17" s="472"/>
      <c r="D17" s="472"/>
      <c r="E17" s="472"/>
      <c r="F17" s="205">
        <v>620</v>
      </c>
      <c r="G17" s="205">
        <v>620</v>
      </c>
      <c r="H17" s="205">
        <v>607</v>
      </c>
      <c r="I17" s="335">
        <f>H17/G17*100</f>
        <v>97.90322580645162</v>
      </c>
    </row>
    <row r="18" spans="2:9" ht="12.75">
      <c r="B18" s="472"/>
      <c r="C18" s="472"/>
      <c r="D18" s="472"/>
      <c r="E18" s="472"/>
      <c r="F18" s="205"/>
      <c r="G18" s="205"/>
      <c r="H18" s="205"/>
      <c r="I18" s="335"/>
    </row>
    <row r="19" spans="2:9" s="69" customFormat="1" ht="25.5" customHeight="1">
      <c r="B19" s="623" t="s">
        <v>202</v>
      </c>
      <c r="C19" s="623"/>
      <c r="D19" s="623"/>
      <c r="E19" s="623"/>
      <c r="F19" s="207">
        <v>370</v>
      </c>
      <c r="G19" s="207">
        <v>370</v>
      </c>
      <c r="H19" s="207">
        <v>374</v>
      </c>
      <c r="I19" s="335">
        <f>H19/G19*100</f>
        <v>101.08108108108107</v>
      </c>
    </row>
    <row r="20" spans="2:9" ht="12.75">
      <c r="B20" s="472"/>
      <c r="C20" s="472"/>
      <c r="D20" s="472"/>
      <c r="E20" s="472"/>
      <c r="F20" s="205"/>
      <c r="G20" s="205"/>
      <c r="H20" s="205"/>
      <c r="I20" s="335"/>
    </row>
    <row r="21" spans="2:9" s="69" customFormat="1" ht="25.5" customHeight="1">
      <c r="B21" s="623" t="s">
        <v>203</v>
      </c>
      <c r="C21" s="623"/>
      <c r="D21" s="623"/>
      <c r="E21" s="623"/>
      <c r="F21" s="207">
        <v>50</v>
      </c>
      <c r="G21" s="207">
        <v>530</v>
      </c>
      <c r="H21" s="207">
        <v>658</v>
      </c>
      <c r="I21" s="335">
        <f>H21/G21*100</f>
        <v>124.15094339622641</v>
      </c>
    </row>
    <row r="22" spans="2:9" ht="12.75">
      <c r="B22" s="472"/>
      <c r="C22" s="472"/>
      <c r="D22" s="472"/>
      <c r="E22" s="472"/>
      <c r="F22" s="205"/>
      <c r="G22" s="205"/>
      <c r="H22" s="205"/>
      <c r="I22" s="334"/>
    </row>
    <row r="23" spans="1:9" ht="12.75">
      <c r="A23" s="503" t="s">
        <v>116</v>
      </c>
      <c r="B23" s="503"/>
      <c r="C23" s="503"/>
      <c r="D23" s="503"/>
      <c r="E23" s="503"/>
      <c r="F23" s="206">
        <v>2776</v>
      </c>
      <c r="G23" s="206">
        <v>3256</v>
      </c>
      <c r="H23" s="206">
        <v>2779</v>
      </c>
      <c r="I23" s="333">
        <f>H23/G23*100</f>
        <v>85.35012285012284</v>
      </c>
    </row>
    <row r="24" spans="2:5" ht="12.75">
      <c r="B24" s="472"/>
      <c r="C24" s="472"/>
      <c r="D24" s="472"/>
      <c r="E24" s="472"/>
    </row>
    <row r="25" spans="2:5" ht="12.75">
      <c r="B25" s="472"/>
      <c r="C25" s="472"/>
      <c r="D25" s="472"/>
      <c r="E25" s="472"/>
    </row>
    <row r="26" spans="2:5" ht="12.75">
      <c r="B26" s="472"/>
      <c r="C26" s="472"/>
      <c r="D26" s="472"/>
      <c r="E26" s="472"/>
    </row>
    <row r="27" spans="2:5" ht="12.75">
      <c r="B27" s="472"/>
      <c r="C27" s="472"/>
      <c r="D27" s="472"/>
      <c r="E27" s="472"/>
    </row>
    <row r="28" spans="2:5" ht="12.75">
      <c r="B28" s="472"/>
      <c r="C28" s="472"/>
      <c r="D28" s="472"/>
      <c r="E28" s="472"/>
    </row>
    <row r="29" spans="2:5" ht="12.75">
      <c r="B29" s="472"/>
      <c r="C29" s="472"/>
      <c r="D29" s="472"/>
      <c r="E29" s="472"/>
    </row>
    <row r="30" spans="2:5" ht="12.75">
      <c r="B30" s="472"/>
      <c r="C30" s="472"/>
      <c r="D30" s="472"/>
      <c r="E30" s="472"/>
    </row>
    <row r="31" spans="2:5" ht="12.75">
      <c r="B31" s="472"/>
      <c r="C31" s="472"/>
      <c r="D31" s="472"/>
      <c r="E31" s="472"/>
    </row>
    <row r="32" spans="2:5" ht="12.75">
      <c r="B32" s="472"/>
      <c r="C32" s="472"/>
      <c r="D32" s="472"/>
      <c r="E32" s="472"/>
    </row>
    <row r="33" spans="2:5" ht="12.75">
      <c r="B33" s="472"/>
      <c r="C33" s="472"/>
      <c r="D33" s="472"/>
      <c r="E33" s="472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6" t="s">
        <v>380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387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5" t="s">
        <v>110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9" t="s">
        <v>97</v>
      </c>
      <c r="H7" s="389"/>
      <c r="I7" s="389"/>
      <c r="J7" s="389"/>
    </row>
    <row r="8" spans="1:10" s="19" customFormat="1" ht="29.25" customHeight="1" thickBot="1" thickTop="1">
      <c r="A8" s="383"/>
      <c r="B8" s="384"/>
      <c r="C8" s="384"/>
      <c r="D8" s="384"/>
      <c r="E8" s="384"/>
      <c r="F8" s="385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0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1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2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2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2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2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3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0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1">
        <f t="shared" si="0"/>
        <v>0</v>
      </c>
    </row>
    <row r="18" spans="1:10" ht="12.75">
      <c r="A18" s="71"/>
      <c r="B18" s="394" t="s">
        <v>170</v>
      </c>
      <c r="C18" s="394"/>
      <c r="D18" s="394"/>
      <c r="E18" s="394"/>
      <c r="F18" s="394"/>
      <c r="G18" s="75">
        <v>150</v>
      </c>
      <c r="H18" s="75">
        <v>78</v>
      </c>
      <c r="I18" s="75"/>
      <c r="J18" s="322">
        <f t="shared" si="0"/>
        <v>0</v>
      </c>
    </row>
    <row r="19" spans="1:10" ht="12.75">
      <c r="A19" s="71"/>
      <c r="B19" s="390" t="s">
        <v>171</v>
      </c>
      <c r="C19" s="390"/>
      <c r="D19" s="390"/>
      <c r="E19" s="390"/>
      <c r="F19" s="391"/>
      <c r="G19" s="75">
        <v>150</v>
      </c>
      <c r="H19" s="75">
        <v>150</v>
      </c>
      <c r="I19" s="75">
        <v>87</v>
      </c>
      <c r="J19" s="322">
        <f t="shared" si="0"/>
        <v>57.99999999999999</v>
      </c>
    </row>
    <row r="20" spans="1:10" ht="12.75">
      <c r="A20" s="71"/>
      <c r="B20" s="390" t="s">
        <v>172</v>
      </c>
      <c r="C20" s="390"/>
      <c r="D20" s="390"/>
      <c r="E20" s="390"/>
      <c r="F20" s="391"/>
      <c r="G20" s="75">
        <v>50</v>
      </c>
      <c r="H20" s="75">
        <v>53</v>
      </c>
      <c r="I20" s="75">
        <v>53</v>
      </c>
      <c r="J20" s="322">
        <f t="shared" si="0"/>
        <v>100</v>
      </c>
    </row>
    <row r="21" spans="1:10" ht="12.75">
      <c r="A21" s="70"/>
      <c r="B21" s="390" t="s">
        <v>173</v>
      </c>
      <c r="C21" s="390"/>
      <c r="D21" s="390"/>
      <c r="E21" s="390"/>
      <c r="F21" s="390"/>
      <c r="G21" s="75">
        <v>150</v>
      </c>
      <c r="H21" s="75">
        <v>219</v>
      </c>
      <c r="I21" s="75">
        <v>219</v>
      </c>
      <c r="J21" s="322">
        <f t="shared" si="0"/>
        <v>100</v>
      </c>
    </row>
    <row r="22" spans="1:10" ht="12.75">
      <c r="A22" s="70"/>
      <c r="B22" s="390" t="s">
        <v>174</v>
      </c>
      <c r="C22" s="390"/>
      <c r="D22" s="390"/>
      <c r="E22" s="390"/>
      <c r="F22" s="391"/>
      <c r="G22" s="75">
        <v>150</v>
      </c>
      <c r="H22" s="75">
        <v>150</v>
      </c>
      <c r="I22" s="75">
        <v>99</v>
      </c>
      <c r="J22" s="322">
        <f t="shared" si="0"/>
        <v>66</v>
      </c>
    </row>
    <row r="23" spans="1:10" ht="12.75">
      <c r="A23" s="70"/>
      <c r="B23" s="390" t="s">
        <v>217</v>
      </c>
      <c r="C23" s="390"/>
      <c r="D23" s="390"/>
      <c r="E23" s="390"/>
      <c r="F23" s="391"/>
      <c r="G23" s="75"/>
      <c r="H23" s="75">
        <v>360</v>
      </c>
      <c r="I23" s="75">
        <v>360</v>
      </c>
      <c r="J23" s="322">
        <f t="shared" si="0"/>
        <v>100</v>
      </c>
    </row>
    <row r="24" spans="1:10" ht="12.75">
      <c r="A24" s="70"/>
      <c r="B24" s="396" t="s">
        <v>218</v>
      </c>
      <c r="C24" s="396"/>
      <c r="D24" s="396"/>
      <c r="E24" s="396"/>
      <c r="F24" s="397"/>
      <c r="G24" s="77"/>
      <c r="H24" s="77">
        <v>360</v>
      </c>
      <c r="I24" s="77">
        <v>360</v>
      </c>
      <c r="J24" s="322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2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3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0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0">
        <f t="shared" si="0"/>
        <v>0</v>
      </c>
    </row>
    <row r="29" spans="1:10" ht="14.25" thickBot="1" thickTop="1">
      <c r="A29" s="378" t="s">
        <v>230</v>
      </c>
      <c r="B29" s="379"/>
      <c r="C29" s="379"/>
      <c r="D29" s="379"/>
      <c r="E29" s="379"/>
      <c r="F29" s="380"/>
      <c r="G29" s="227"/>
      <c r="H29" s="227"/>
      <c r="I29" s="227">
        <v>39</v>
      </c>
      <c r="J29" s="320"/>
    </row>
    <row r="30" spans="1:10" ht="17.25" thickBot="1" thickTop="1">
      <c r="A30" s="392" t="s">
        <v>112</v>
      </c>
      <c r="B30" s="393"/>
      <c r="C30" s="393"/>
      <c r="D30" s="393"/>
      <c r="E30" s="393"/>
      <c r="F30" s="393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4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2" t="s">
        <v>381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5" t="s">
        <v>136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</row>
    <row r="6" spans="17:18" ht="13.5" thickBot="1">
      <c r="Q6" s="437" t="s">
        <v>97</v>
      </c>
      <c r="R6" s="437"/>
    </row>
    <row r="7" spans="1:18" ht="13.5" thickTop="1">
      <c r="A7" s="423"/>
      <c r="B7" s="424"/>
      <c r="C7" s="424"/>
      <c r="D7" s="425"/>
      <c r="E7" s="430" t="s">
        <v>132</v>
      </c>
      <c r="F7" s="431"/>
      <c r="G7" s="432" t="s">
        <v>133</v>
      </c>
      <c r="H7" s="433"/>
      <c r="I7" s="430" t="s">
        <v>134</v>
      </c>
      <c r="J7" s="431"/>
      <c r="K7" s="432" t="s">
        <v>135</v>
      </c>
      <c r="L7" s="433"/>
      <c r="M7" s="430" t="s">
        <v>137</v>
      </c>
      <c r="N7" s="434"/>
      <c r="O7" s="434"/>
      <c r="P7" s="431"/>
      <c r="Q7" s="435" t="s">
        <v>121</v>
      </c>
      <c r="R7" s="436"/>
    </row>
    <row r="8" spans="1:18" s="69" customFormat="1" ht="12.75" customHeight="1">
      <c r="A8" s="426"/>
      <c r="B8" s="427"/>
      <c r="C8" s="427"/>
      <c r="D8" s="427"/>
      <c r="E8" s="408" t="s">
        <v>214</v>
      </c>
      <c r="F8" s="404" t="s">
        <v>227</v>
      </c>
      <c r="G8" s="402" t="s">
        <v>214</v>
      </c>
      <c r="H8" s="406" t="s">
        <v>227</v>
      </c>
      <c r="I8" s="402" t="s">
        <v>214</v>
      </c>
      <c r="J8" s="406" t="s">
        <v>227</v>
      </c>
      <c r="K8" s="402" t="s">
        <v>214</v>
      </c>
      <c r="L8" s="402" t="s">
        <v>227</v>
      </c>
      <c r="M8" s="438" t="s">
        <v>150</v>
      </c>
      <c r="N8" s="439"/>
      <c r="O8" s="439" t="s">
        <v>151</v>
      </c>
      <c r="P8" s="440"/>
      <c r="Q8" s="441" t="s">
        <v>214</v>
      </c>
      <c r="R8" s="443" t="s">
        <v>227</v>
      </c>
    </row>
    <row r="9" spans="1:18" s="19" customFormat="1" ht="36" customHeight="1" thickBot="1">
      <c r="A9" s="428"/>
      <c r="B9" s="429"/>
      <c r="C9" s="429"/>
      <c r="D9" s="429"/>
      <c r="E9" s="409"/>
      <c r="F9" s="405"/>
      <c r="G9" s="403"/>
      <c r="H9" s="407"/>
      <c r="I9" s="403"/>
      <c r="J9" s="407"/>
      <c r="K9" s="403"/>
      <c r="L9" s="403"/>
      <c r="M9" s="218" t="s">
        <v>214</v>
      </c>
      <c r="N9" s="233" t="s">
        <v>227</v>
      </c>
      <c r="O9" s="233" t="s">
        <v>214</v>
      </c>
      <c r="P9" s="217" t="s">
        <v>227</v>
      </c>
      <c r="Q9" s="442"/>
      <c r="R9" s="444"/>
    </row>
    <row r="10" spans="1:18" ht="13.5" customHeight="1" thickTop="1">
      <c r="A10" s="445" t="s">
        <v>98</v>
      </c>
      <c r="B10" s="446"/>
      <c r="C10" s="446"/>
      <c r="D10" s="447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0" t="s">
        <v>100</v>
      </c>
      <c r="B11" s="411"/>
      <c r="C11" s="411"/>
      <c r="D11" s="412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0" t="s">
        <v>146</v>
      </c>
      <c r="B12" s="411"/>
      <c r="C12" s="411"/>
      <c r="D12" s="412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0" t="s">
        <v>167</v>
      </c>
      <c r="B13" s="411"/>
      <c r="C13" s="411"/>
      <c r="D13" s="412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0" t="s">
        <v>166</v>
      </c>
      <c r="B14" s="411"/>
      <c r="C14" s="411"/>
      <c r="D14" s="412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0" t="s">
        <v>99</v>
      </c>
      <c r="B15" s="411"/>
      <c r="C15" s="411"/>
      <c r="D15" s="412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0" t="s">
        <v>106</v>
      </c>
      <c r="B16" s="411"/>
      <c r="C16" s="411"/>
      <c r="D16" s="412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0" t="s">
        <v>139</v>
      </c>
      <c r="B17" s="411"/>
      <c r="C17" s="411"/>
      <c r="D17" s="412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0" t="s">
        <v>138</v>
      </c>
      <c r="B18" s="411"/>
      <c r="C18" s="411"/>
      <c r="D18" s="412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0" t="s">
        <v>109</v>
      </c>
      <c r="B19" s="411"/>
      <c r="C19" s="411"/>
      <c r="D19" s="412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0" t="s">
        <v>108</v>
      </c>
      <c r="B20" s="411"/>
      <c r="C20" s="411"/>
      <c r="D20" s="412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0" t="s">
        <v>102</v>
      </c>
      <c r="B21" s="411"/>
      <c r="C21" s="411"/>
      <c r="D21" s="412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0" t="s">
        <v>140</v>
      </c>
      <c r="B22" s="411"/>
      <c r="C22" s="411"/>
      <c r="D22" s="412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0" t="s">
        <v>155</v>
      </c>
      <c r="B23" s="411"/>
      <c r="C23" s="411"/>
      <c r="D23" s="412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0" t="s">
        <v>101</v>
      </c>
      <c r="B24" s="411"/>
      <c r="C24" s="411"/>
      <c r="D24" s="412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0" t="s">
        <v>141</v>
      </c>
      <c r="B25" s="411"/>
      <c r="C25" s="411"/>
      <c r="D25" s="412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0" t="s">
        <v>104</v>
      </c>
      <c r="B26" s="411"/>
      <c r="C26" s="411"/>
      <c r="D26" s="412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0" t="s">
        <v>158</v>
      </c>
      <c r="B27" s="411"/>
      <c r="C27" s="411"/>
      <c r="D27" s="412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6" t="s">
        <v>147</v>
      </c>
      <c r="B28" s="417"/>
      <c r="C28" s="417"/>
      <c r="D28" s="418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143</v>
      </c>
      <c r="B29" s="401"/>
      <c r="C29" s="401"/>
      <c r="D29" s="40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156</v>
      </c>
      <c r="B31" s="401"/>
      <c r="C31" s="401"/>
      <c r="D31" s="40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157</v>
      </c>
      <c r="B32" s="401"/>
      <c r="C32" s="401"/>
      <c r="D32" s="40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144</v>
      </c>
      <c r="B33" s="401"/>
      <c r="C33" s="401"/>
      <c r="D33" s="40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374</v>
      </c>
      <c r="B34" s="401"/>
      <c r="C34" s="401"/>
      <c r="D34" s="42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9" t="s">
        <v>148</v>
      </c>
      <c r="B35" s="420"/>
      <c r="C35" s="420"/>
      <c r="D35" s="420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8" t="s">
        <v>149</v>
      </c>
      <c r="B39" s="399"/>
      <c r="C39" s="399"/>
      <c r="D39" s="39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3" t="s">
        <v>121</v>
      </c>
      <c r="B40" s="414"/>
      <c r="C40" s="414"/>
      <c r="D40" s="415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6" t="s">
        <v>206</v>
      </c>
      <c r="B1" s="386"/>
      <c r="C1" s="386"/>
      <c r="D1" s="386"/>
      <c r="E1" s="386"/>
      <c r="F1" s="386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7" t="s">
        <v>225</v>
      </c>
      <c r="B3" s="387"/>
      <c r="C3" s="387"/>
      <c r="D3" s="387"/>
      <c r="E3" s="387"/>
      <c r="F3" s="387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8" t="s">
        <v>129</v>
      </c>
      <c r="B5" s="388"/>
      <c r="C5" s="388"/>
      <c r="D5" s="388"/>
      <c r="E5" s="388"/>
      <c r="F5" s="388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7" t="s">
        <v>97</v>
      </c>
      <c r="F7" s="437"/>
      <c r="G7" s="2"/>
      <c r="H7" s="2"/>
    </row>
    <row r="8" spans="1:6" ht="28.5" customHeight="1" thickBot="1" thickTop="1">
      <c r="A8" s="455" t="s">
        <v>48</v>
      </c>
      <c r="B8" s="456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6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7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8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8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8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8"/>
    </row>
    <row r="17" spans="1:6" ht="12.75">
      <c r="A17" s="97" t="s">
        <v>62</v>
      </c>
      <c r="B17" s="98"/>
      <c r="C17" s="250"/>
      <c r="D17" s="250"/>
      <c r="E17" s="263"/>
      <c r="F17" s="338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8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9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6">
        <f t="shared" si="0"/>
        <v>99.26079626507587</v>
      </c>
    </row>
    <row r="21" spans="1:6" ht="13.5" thickTop="1">
      <c r="A21" s="448" t="s">
        <v>130</v>
      </c>
      <c r="B21" s="449"/>
      <c r="C21" s="249">
        <v>530</v>
      </c>
      <c r="D21" s="249">
        <v>530</v>
      </c>
      <c r="E21" s="262">
        <v>673</v>
      </c>
      <c r="F21" s="337">
        <f t="shared" si="0"/>
        <v>126.9811320754717</v>
      </c>
    </row>
    <row r="22" spans="1:6" ht="12.75">
      <c r="A22" s="450" t="s">
        <v>131</v>
      </c>
      <c r="B22" s="451"/>
      <c r="C22" s="252"/>
      <c r="D22" s="252"/>
      <c r="E22" s="265"/>
      <c r="F22" s="340"/>
    </row>
    <row r="23" spans="1:6" ht="12.75">
      <c r="A23" s="97" t="s">
        <v>69</v>
      </c>
      <c r="B23" s="98"/>
      <c r="C23" s="253"/>
      <c r="D23" s="253"/>
      <c r="E23" s="266"/>
      <c r="F23" s="341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1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1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1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2"/>
    </row>
    <row r="28" spans="1:6" ht="50.25" customHeight="1" thickBot="1" thickTop="1">
      <c r="A28" s="457" t="s">
        <v>93</v>
      </c>
      <c r="B28" s="45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6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3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4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5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2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4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5"/>
    </row>
    <row r="35" spans="1:6" ht="15" thickBot="1">
      <c r="A35" s="100" t="s">
        <v>87</v>
      </c>
      <c r="B35" s="101"/>
      <c r="C35" s="254"/>
      <c r="D35" s="254"/>
      <c r="E35" s="267"/>
      <c r="F35" s="342"/>
    </row>
    <row r="36" spans="1:6" ht="16.5" thickBot="1" thickTop="1">
      <c r="A36" s="462" t="s">
        <v>232</v>
      </c>
      <c r="B36" s="463"/>
      <c r="C36" s="278"/>
      <c r="D36" s="278"/>
      <c r="E36" s="279">
        <v>18</v>
      </c>
      <c r="F36" s="346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7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7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8">
        <f t="shared" si="0"/>
        <v>66.498696785404</v>
      </c>
    </row>
    <row r="40" spans="1:6" ht="15" thickTop="1">
      <c r="A40" s="466"/>
      <c r="B40" s="466"/>
      <c r="C40" s="130"/>
      <c r="D40" s="130"/>
      <c r="E40" s="130"/>
      <c r="F40" s="130"/>
    </row>
    <row r="41" spans="1:6" ht="15" thickBot="1">
      <c r="A41" s="467" t="s">
        <v>212</v>
      </c>
      <c r="B41" s="467"/>
      <c r="C41" s="133"/>
      <c r="D41" s="133"/>
      <c r="E41" s="133"/>
      <c r="F41" s="133"/>
    </row>
    <row r="42" spans="1:6" ht="30.75" customHeight="1" thickBot="1" thickTop="1">
      <c r="A42" s="455" t="s">
        <v>49</v>
      </c>
      <c r="B42" s="456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9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0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1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1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1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1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1"/>
    </row>
    <row r="52" spans="1:6" ht="12.75">
      <c r="A52" s="97" t="s">
        <v>63</v>
      </c>
      <c r="B52" s="98"/>
      <c r="C52" s="250"/>
      <c r="D52" s="250"/>
      <c r="E52" s="250"/>
      <c r="F52" s="351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1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1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2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9">
        <f t="shared" si="1"/>
        <v>24.569939183318855</v>
      </c>
    </row>
    <row r="57" spans="1:6" ht="13.5" thickTop="1">
      <c r="A57" s="453" t="s">
        <v>152</v>
      </c>
      <c r="B57" s="454"/>
      <c r="C57" s="272">
        <v>9313</v>
      </c>
      <c r="D57" s="272">
        <v>8490</v>
      </c>
      <c r="E57" s="272"/>
      <c r="F57" s="350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1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1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1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1">
        <f t="shared" si="1"/>
        <v>100</v>
      </c>
    </row>
    <row r="62" spans="1:6" ht="12.75">
      <c r="A62" s="459" t="s">
        <v>170</v>
      </c>
      <c r="B62" s="460"/>
      <c r="C62" s="250">
        <v>150</v>
      </c>
      <c r="D62" s="250">
        <v>78</v>
      </c>
      <c r="E62" s="250"/>
      <c r="F62" s="351">
        <f t="shared" si="1"/>
        <v>0</v>
      </c>
    </row>
    <row r="63" spans="1:6" ht="12.75">
      <c r="A63" s="459" t="s">
        <v>171</v>
      </c>
      <c r="B63" s="460"/>
      <c r="C63" s="250">
        <v>150</v>
      </c>
      <c r="D63" s="250">
        <v>150</v>
      </c>
      <c r="E63" s="250">
        <v>87</v>
      </c>
      <c r="F63" s="351">
        <f t="shared" si="1"/>
        <v>57.99999999999999</v>
      </c>
    </row>
    <row r="64" spans="1:6" ht="12.75">
      <c r="A64" s="459" t="s">
        <v>172</v>
      </c>
      <c r="B64" s="460"/>
      <c r="C64" s="250">
        <v>50</v>
      </c>
      <c r="D64" s="250">
        <v>53</v>
      </c>
      <c r="E64" s="250">
        <v>53</v>
      </c>
      <c r="F64" s="351">
        <f t="shared" si="1"/>
        <v>100</v>
      </c>
    </row>
    <row r="65" spans="1:6" ht="12.75">
      <c r="A65" s="459" t="s">
        <v>223</v>
      </c>
      <c r="B65" s="460"/>
      <c r="C65" s="250">
        <v>150</v>
      </c>
      <c r="D65" s="250">
        <v>219</v>
      </c>
      <c r="E65" s="250">
        <v>219</v>
      </c>
      <c r="F65" s="351">
        <f t="shared" si="1"/>
        <v>100</v>
      </c>
    </row>
    <row r="66" spans="1:6" ht="13.5" thickBot="1">
      <c r="A66" s="459" t="s">
        <v>224</v>
      </c>
      <c r="B66" s="460"/>
      <c r="C66" s="251">
        <v>150</v>
      </c>
      <c r="D66" s="251">
        <v>150</v>
      </c>
      <c r="E66" s="251">
        <v>99</v>
      </c>
      <c r="F66" s="352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3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4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0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2"/>
    </row>
    <row r="71" spans="1:6" ht="16.5" thickTop="1">
      <c r="A71" s="85" t="s">
        <v>75</v>
      </c>
      <c r="B71" s="15"/>
      <c r="C71" s="272"/>
      <c r="D71" s="272"/>
      <c r="E71" s="272"/>
      <c r="F71" s="350"/>
    </row>
    <row r="72" spans="1:6" ht="13.5" thickBot="1">
      <c r="A72" s="102" t="s">
        <v>76</v>
      </c>
      <c r="B72" s="101"/>
      <c r="C72" s="251"/>
      <c r="D72" s="251"/>
      <c r="E72" s="251"/>
      <c r="F72" s="352"/>
    </row>
    <row r="73" spans="1:6" ht="19.5" thickBot="1" thickTop="1">
      <c r="A73" s="89" t="s">
        <v>77</v>
      </c>
      <c r="B73" s="90"/>
      <c r="C73" s="208"/>
      <c r="D73" s="208"/>
      <c r="E73" s="208"/>
      <c r="F73" s="355"/>
    </row>
    <row r="74" spans="1:7" ht="13.5" thickTop="1">
      <c r="A74" s="87" t="s">
        <v>78</v>
      </c>
      <c r="B74" s="12"/>
      <c r="C74" s="274"/>
      <c r="D74" s="274"/>
      <c r="E74" s="274"/>
      <c r="F74" s="356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7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9"/>
    </row>
    <row r="77" spans="1:6" ht="13.5" thickTop="1">
      <c r="A77" s="87" t="s">
        <v>81</v>
      </c>
      <c r="B77" s="12"/>
      <c r="C77" s="272"/>
      <c r="D77" s="272"/>
      <c r="E77" s="272"/>
      <c r="F77" s="350"/>
    </row>
    <row r="78" spans="1:6" ht="13.5" thickBot="1">
      <c r="A78" s="280" t="s">
        <v>82</v>
      </c>
      <c r="B78" s="281"/>
      <c r="C78" s="257"/>
      <c r="D78" s="257"/>
      <c r="E78" s="257"/>
      <c r="F78" s="358"/>
    </row>
    <row r="79" spans="1:6" s="9" customFormat="1" ht="14.25" thickBot="1" thickTop="1">
      <c r="A79" s="464" t="s">
        <v>230</v>
      </c>
      <c r="B79" s="465"/>
      <c r="C79" s="246"/>
      <c r="D79" s="246"/>
      <c r="E79" s="246">
        <v>39</v>
      </c>
      <c r="F79" s="359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0">
        <f>E80/D80*100</f>
        <v>76.10559719127676</v>
      </c>
    </row>
    <row r="81" spans="1:6" ht="18.75" thickTop="1">
      <c r="A81" s="82"/>
      <c r="B81" s="14"/>
      <c r="C81" s="452"/>
      <c r="D81" s="452"/>
      <c r="E81" s="461"/>
      <c r="F81" s="461"/>
    </row>
    <row r="82" spans="1:6" ht="12.75">
      <c r="A82" s="11"/>
      <c r="B82" s="12"/>
      <c r="C82" s="452"/>
      <c r="D82" s="452"/>
      <c r="E82" s="461"/>
      <c r="F82" s="461"/>
    </row>
    <row r="83" spans="1:6" ht="12.75">
      <c r="A83" s="11"/>
      <c r="B83" s="12"/>
      <c r="C83" s="452"/>
      <c r="D83" s="452"/>
      <c r="E83" s="461"/>
      <c r="F83" s="461"/>
    </row>
    <row r="84" spans="1:6" ht="18">
      <c r="A84" s="13"/>
      <c r="B84" s="14"/>
      <c r="C84" s="468"/>
      <c r="D84" s="468"/>
      <c r="E84" s="469"/>
      <c r="F84" s="469"/>
    </row>
    <row r="85" spans="1:6" ht="12.75">
      <c r="A85" s="11"/>
      <c r="B85" s="12"/>
      <c r="C85" s="452"/>
      <c r="D85" s="452"/>
      <c r="E85" s="452"/>
      <c r="F85" s="452"/>
    </row>
    <row r="86" spans="1:6" ht="12.75">
      <c r="A86" s="11"/>
      <c r="B86" s="12"/>
      <c r="C86" s="452"/>
      <c r="D86" s="452"/>
      <c r="E86" s="452"/>
      <c r="F86" s="452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6" t="s">
        <v>205</v>
      </c>
      <c r="B1" s="386"/>
      <c r="C1" s="386"/>
      <c r="D1" s="386"/>
      <c r="E1" s="386"/>
      <c r="F1" s="386"/>
      <c r="G1" s="386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7" t="s">
        <v>225</v>
      </c>
      <c r="B3" s="387"/>
      <c r="C3" s="387"/>
      <c r="D3" s="387"/>
      <c r="E3" s="387"/>
      <c r="F3" s="387"/>
      <c r="G3" s="387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5" t="s">
        <v>175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4" t="s">
        <v>97</v>
      </c>
      <c r="F7" s="484"/>
      <c r="G7" s="484"/>
    </row>
    <row r="8" ht="13.5" thickBot="1"/>
    <row r="9" spans="1:7" s="19" customFormat="1" ht="38.25" customHeight="1" thickBot="1" thickTop="1">
      <c r="A9" s="485" t="s">
        <v>0</v>
      </c>
      <c r="B9" s="486"/>
      <c r="C9" s="486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2" t="s">
        <v>152</v>
      </c>
      <c r="B10" s="483"/>
      <c r="C10" s="483"/>
      <c r="D10" s="158">
        <v>9313</v>
      </c>
      <c r="E10" s="236">
        <v>8490</v>
      </c>
      <c r="F10" s="240"/>
      <c r="G10" s="321">
        <f aca="true" t="shared" si="0" ref="G10:G15">F10/E10*100</f>
        <v>0</v>
      </c>
    </row>
    <row r="11" spans="1:7" ht="15.75" customHeight="1">
      <c r="A11" s="473" t="s">
        <v>217</v>
      </c>
      <c r="B11" s="474"/>
      <c r="C11" s="475"/>
      <c r="D11" s="159"/>
      <c r="E11" s="237">
        <v>360</v>
      </c>
      <c r="F11" s="241">
        <v>360</v>
      </c>
      <c r="G11" s="322">
        <f t="shared" si="0"/>
        <v>100</v>
      </c>
    </row>
    <row r="12" spans="1:7" ht="15.75" customHeight="1">
      <c r="A12" s="479" t="s">
        <v>218</v>
      </c>
      <c r="B12" s="480"/>
      <c r="C12" s="481"/>
      <c r="D12" s="160"/>
      <c r="E12" s="237">
        <v>360</v>
      </c>
      <c r="F12" s="241">
        <v>360</v>
      </c>
      <c r="G12" s="322">
        <f t="shared" si="0"/>
        <v>100</v>
      </c>
    </row>
    <row r="13" spans="1:7" ht="15.75" customHeight="1">
      <c r="A13" s="473" t="s">
        <v>220</v>
      </c>
      <c r="B13" s="474"/>
      <c r="C13" s="475"/>
      <c r="D13" s="159"/>
      <c r="E13" s="237">
        <v>1269</v>
      </c>
      <c r="F13" s="241">
        <v>1269</v>
      </c>
      <c r="G13" s="322">
        <f t="shared" si="0"/>
        <v>100</v>
      </c>
    </row>
    <row r="14" spans="1:7" ht="15.75" customHeight="1" thickBot="1">
      <c r="A14" s="476" t="s">
        <v>221</v>
      </c>
      <c r="B14" s="477"/>
      <c r="C14" s="478"/>
      <c r="D14" s="211"/>
      <c r="E14" s="238">
        <v>381</v>
      </c>
      <c r="F14" s="242">
        <v>381</v>
      </c>
      <c r="G14" s="332">
        <f t="shared" si="0"/>
        <v>100</v>
      </c>
    </row>
    <row r="15" spans="1:7" ht="15.75" customHeight="1" thickBot="1" thickTop="1">
      <c r="A15" s="470" t="s">
        <v>121</v>
      </c>
      <c r="B15" s="471"/>
      <c r="C15" s="47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5">
        <f t="shared" si="0"/>
        <v>21.823204419889503</v>
      </c>
    </row>
    <row r="16" spans="1:6" ht="13.5" thickTop="1">
      <c r="A16" s="472"/>
      <c r="B16" s="472"/>
      <c r="C16" s="472"/>
      <c r="E16" s="487"/>
      <c r="F16" s="487"/>
    </row>
    <row r="17" spans="1:6" ht="12.75">
      <c r="A17" s="472"/>
      <c r="B17" s="472"/>
      <c r="C17" s="472"/>
      <c r="E17" s="487"/>
      <c r="F17" s="487"/>
    </row>
    <row r="18" spans="1:6" ht="12.75">
      <c r="A18" s="472"/>
      <c r="B18" s="472"/>
      <c r="C18" s="472"/>
      <c r="E18" s="487"/>
      <c r="F18" s="487"/>
    </row>
    <row r="19" spans="1:6" ht="12.75">
      <c r="A19" s="472"/>
      <c r="B19" s="472"/>
      <c r="C19" s="472"/>
      <c r="E19" s="487"/>
      <c r="F19" s="487"/>
    </row>
    <row r="20" spans="1:6" ht="12.75">
      <c r="A20" s="472"/>
      <c r="B20" s="472"/>
      <c r="C20" s="472"/>
      <c r="E20" s="487"/>
      <c r="F20" s="487"/>
    </row>
    <row r="21" spans="1:6" ht="12.75">
      <c r="A21" s="472"/>
      <c r="B21" s="472"/>
      <c r="C21" s="472"/>
      <c r="E21" s="487"/>
      <c r="F21" s="487"/>
    </row>
    <row r="22" spans="1:6" ht="12.75">
      <c r="A22" s="472"/>
      <c r="B22" s="472"/>
      <c r="C22" s="472"/>
      <c r="E22" s="487"/>
      <c r="F22" s="487"/>
    </row>
    <row r="23" spans="1:6" ht="12.75">
      <c r="A23" s="472"/>
      <c r="B23" s="472"/>
      <c r="C23" s="472"/>
      <c r="E23" s="487"/>
      <c r="F23" s="487"/>
    </row>
    <row r="24" spans="1:6" ht="12.75">
      <c r="A24" s="472"/>
      <c r="B24" s="472"/>
      <c r="C24" s="472"/>
      <c r="E24" s="487"/>
      <c r="F24" s="487"/>
    </row>
    <row r="25" spans="1:6" ht="12.75">
      <c r="A25" s="472"/>
      <c r="B25" s="472"/>
      <c r="C25" s="472"/>
      <c r="E25" s="487"/>
      <c r="F25" s="487"/>
    </row>
    <row r="26" spans="1:6" ht="12.75">
      <c r="A26" s="472"/>
      <c r="B26" s="472"/>
      <c r="C26" s="472"/>
      <c r="E26" s="487"/>
      <c r="F26" s="487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6" t="s">
        <v>207</v>
      </c>
      <c r="B1" s="386"/>
      <c r="C1" s="386"/>
      <c r="D1" s="386"/>
      <c r="E1" s="386"/>
      <c r="F1" s="386"/>
      <c r="G1" s="386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7" t="s">
        <v>225</v>
      </c>
      <c r="B3" s="387"/>
      <c r="C3" s="387"/>
      <c r="D3" s="387"/>
      <c r="E3" s="387"/>
      <c r="F3" s="387"/>
      <c r="G3" s="387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5" t="s">
        <v>176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4" t="s">
        <v>97</v>
      </c>
      <c r="F7" s="484"/>
      <c r="G7" s="484"/>
    </row>
    <row r="8" ht="13.5" thickBot="1"/>
    <row r="9" spans="1:7" ht="27.75" customHeight="1" thickBot="1" thickTop="1">
      <c r="A9" s="485" t="s">
        <v>0</v>
      </c>
      <c r="B9" s="486"/>
      <c r="C9" s="486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2" t="s">
        <v>177</v>
      </c>
      <c r="B10" s="483"/>
      <c r="C10" s="483"/>
      <c r="D10" s="158">
        <v>150</v>
      </c>
      <c r="E10" s="236">
        <v>78</v>
      </c>
      <c r="F10" s="240"/>
      <c r="G10" s="321">
        <f aca="true" t="shared" si="0" ref="G10:G15">F10/E10*100</f>
        <v>0</v>
      </c>
    </row>
    <row r="11" spans="1:7" ht="12.75">
      <c r="A11" s="473" t="s">
        <v>171</v>
      </c>
      <c r="B11" s="474"/>
      <c r="C11" s="474"/>
      <c r="D11" s="159">
        <v>150</v>
      </c>
      <c r="E11" s="237">
        <v>150</v>
      </c>
      <c r="F11" s="241">
        <v>87</v>
      </c>
      <c r="G11" s="322">
        <f t="shared" si="0"/>
        <v>57.99999999999999</v>
      </c>
    </row>
    <row r="12" spans="1:7" ht="12.75">
      <c r="A12" s="488" t="s">
        <v>172</v>
      </c>
      <c r="B12" s="489"/>
      <c r="C12" s="490"/>
      <c r="D12" s="160">
        <v>50</v>
      </c>
      <c r="E12" s="237">
        <v>53</v>
      </c>
      <c r="F12" s="241">
        <v>53</v>
      </c>
      <c r="G12" s="322">
        <f t="shared" si="0"/>
        <v>100</v>
      </c>
    </row>
    <row r="13" spans="1:7" ht="12.75">
      <c r="A13" s="473" t="s">
        <v>178</v>
      </c>
      <c r="B13" s="474"/>
      <c r="C13" s="475"/>
      <c r="D13" s="159">
        <v>150</v>
      </c>
      <c r="E13" s="237">
        <v>219</v>
      </c>
      <c r="F13" s="241">
        <v>219</v>
      </c>
      <c r="G13" s="322">
        <f t="shared" si="0"/>
        <v>100</v>
      </c>
    </row>
    <row r="14" spans="1:7" ht="13.5" thickBot="1">
      <c r="A14" s="479" t="s">
        <v>179</v>
      </c>
      <c r="B14" s="480"/>
      <c r="C14" s="480"/>
      <c r="D14" s="160">
        <v>150</v>
      </c>
      <c r="E14" s="238">
        <v>150</v>
      </c>
      <c r="F14" s="242">
        <v>99</v>
      </c>
      <c r="G14" s="332">
        <f t="shared" si="0"/>
        <v>66</v>
      </c>
    </row>
    <row r="15" spans="1:7" ht="14.25" thickBot="1" thickTop="1">
      <c r="A15" s="470" t="s">
        <v>121</v>
      </c>
      <c r="B15" s="471"/>
      <c r="C15" s="471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5">
        <f t="shared" si="0"/>
        <v>70.46153846153847</v>
      </c>
    </row>
    <row r="16" spans="1:6" ht="13.5" thickTop="1">
      <c r="A16" s="472"/>
      <c r="B16" s="472"/>
      <c r="C16" s="472"/>
      <c r="E16" s="487"/>
      <c r="F16" s="487"/>
    </row>
    <row r="17" spans="1:6" ht="12.75">
      <c r="A17" s="472"/>
      <c r="B17" s="472"/>
      <c r="C17" s="472"/>
      <c r="E17" s="487"/>
      <c r="F17" s="487"/>
    </row>
    <row r="18" spans="1:6" ht="12.75">
      <c r="A18" s="472"/>
      <c r="B18" s="472"/>
      <c r="C18" s="472"/>
      <c r="E18" s="487"/>
      <c r="F18" s="487"/>
    </row>
    <row r="19" spans="1:6" ht="12.75">
      <c r="A19" s="472"/>
      <c r="B19" s="472"/>
      <c r="C19" s="472"/>
      <c r="E19" s="487"/>
      <c r="F19" s="487"/>
    </row>
    <row r="20" spans="1:6" ht="12.75">
      <c r="A20" s="472"/>
      <c r="B20" s="472"/>
      <c r="C20" s="472"/>
      <c r="E20" s="487"/>
      <c r="F20" s="487"/>
    </row>
    <row r="21" spans="1:6" ht="12.75">
      <c r="A21" s="472"/>
      <c r="B21" s="472"/>
      <c r="C21" s="472"/>
      <c r="E21" s="487"/>
      <c r="F21" s="487"/>
    </row>
    <row r="22" spans="1:6" ht="12.75">
      <c r="A22" s="472"/>
      <c r="B22" s="472"/>
      <c r="C22" s="472"/>
      <c r="E22" s="487"/>
      <c r="F22" s="487"/>
    </row>
    <row r="23" spans="1:6" ht="12.75">
      <c r="A23" s="472"/>
      <c r="B23" s="472"/>
      <c r="C23" s="472"/>
      <c r="E23" s="487"/>
      <c r="F23" s="487"/>
    </row>
    <row r="24" spans="1:6" ht="12.75">
      <c r="A24" s="472"/>
      <c r="B24" s="472"/>
      <c r="C24" s="472"/>
      <c r="E24" s="487"/>
      <c r="F24" s="487"/>
    </row>
    <row r="25" spans="1:6" ht="12.75">
      <c r="A25" s="472"/>
      <c r="B25" s="472"/>
      <c r="C25" s="472"/>
      <c r="E25" s="487"/>
      <c r="F25" s="487"/>
    </row>
    <row r="26" spans="1:6" ht="12.75">
      <c r="A26" s="472"/>
      <c r="B26" s="472"/>
      <c r="C26" s="472"/>
      <c r="E26" s="487"/>
      <c r="F26" s="487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6" t="s">
        <v>208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5" t="s">
        <v>126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7" spans="10:11" ht="13.5" thickBot="1">
      <c r="J7" s="437" t="s">
        <v>142</v>
      </c>
      <c r="K7" s="437"/>
    </row>
    <row r="8" spans="1:11" ht="13.5" thickTop="1">
      <c r="A8" s="494" t="s">
        <v>122</v>
      </c>
      <c r="B8" s="495"/>
      <c r="C8" s="496"/>
      <c r="D8" s="500" t="s">
        <v>214</v>
      </c>
      <c r="E8" s="501"/>
      <c r="F8" s="501"/>
      <c r="G8" s="502"/>
      <c r="H8" s="500" t="s">
        <v>227</v>
      </c>
      <c r="I8" s="501"/>
      <c r="J8" s="501"/>
      <c r="K8" s="502"/>
    </row>
    <row r="9" spans="1:11" ht="23.25" thickBot="1">
      <c r="A9" s="497"/>
      <c r="B9" s="498"/>
      <c r="C9" s="499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1" t="s">
        <v>153</v>
      </c>
      <c r="B10" s="492"/>
      <c r="C10" s="493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3" t="s">
        <v>121</v>
      </c>
      <c r="B11" s="415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6" t="s">
        <v>209</v>
      </c>
      <c r="B1" s="386"/>
      <c r="C1" s="386"/>
      <c r="D1" s="386"/>
      <c r="E1" s="386"/>
      <c r="F1" s="386"/>
      <c r="G1" s="386"/>
      <c r="H1" s="386"/>
      <c r="I1" s="386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7" t="s">
        <v>225</v>
      </c>
      <c r="B3" s="387"/>
      <c r="C3" s="387"/>
      <c r="D3" s="387"/>
      <c r="E3" s="387"/>
      <c r="F3" s="387"/>
      <c r="G3" s="387"/>
      <c r="H3" s="387"/>
      <c r="I3" s="387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5" t="s">
        <v>127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4" t="s">
        <v>142</v>
      </c>
      <c r="I7" s="484"/>
    </row>
    <row r="9" spans="7:8" ht="12.75">
      <c r="G9" s="386" t="s">
        <v>128</v>
      </c>
      <c r="H9" s="386"/>
    </row>
    <row r="10" spans="2:8" ht="12.75">
      <c r="B10" s="1" t="s">
        <v>163</v>
      </c>
      <c r="C10" s="1"/>
      <c r="D10" s="1"/>
      <c r="E10" s="1"/>
      <c r="F10" s="386"/>
      <c r="G10" s="386"/>
      <c r="H10" s="386"/>
    </row>
    <row r="11" spans="2:8" ht="12.75">
      <c r="B11" s="1"/>
      <c r="C11" s="1"/>
      <c r="D11" s="1"/>
      <c r="E11" s="1"/>
      <c r="F11" s="386"/>
      <c r="G11" s="487"/>
      <c r="H11" s="487"/>
    </row>
    <row r="12" spans="2:8" ht="12.75">
      <c r="B12" s="472" t="s">
        <v>168</v>
      </c>
      <c r="C12" s="472"/>
      <c r="D12" s="472"/>
      <c r="E12" s="472"/>
      <c r="F12" s="386"/>
      <c r="G12" s="386"/>
      <c r="H12" s="386"/>
    </row>
    <row r="13" spans="2:8" ht="12.75">
      <c r="B13" s="1"/>
      <c r="C13" s="1"/>
      <c r="D13" s="1"/>
      <c r="E13" s="1"/>
      <c r="F13" s="386"/>
      <c r="G13" s="386"/>
      <c r="H13" s="386"/>
    </row>
    <row r="14" spans="2:8" ht="12.75">
      <c r="B14" s="472" t="s">
        <v>164</v>
      </c>
      <c r="C14" s="472"/>
      <c r="D14" s="472"/>
      <c r="E14" s="472"/>
      <c r="F14" s="386"/>
      <c r="G14" s="386"/>
      <c r="H14" s="386"/>
    </row>
    <row r="15" spans="2:8" ht="12.75">
      <c r="B15" s="363"/>
      <c r="C15" s="363"/>
      <c r="D15" s="363"/>
      <c r="E15" s="363"/>
      <c r="F15" s="386"/>
      <c r="G15" s="504" t="s">
        <v>169</v>
      </c>
      <c r="H15" s="504"/>
    </row>
    <row r="16" spans="2:8" ht="12.75">
      <c r="B16" s="472" t="s">
        <v>385</v>
      </c>
      <c r="C16" s="472"/>
      <c r="D16" s="472"/>
      <c r="E16" s="472"/>
      <c r="F16" s="386"/>
      <c r="G16" s="504"/>
      <c r="H16" s="504"/>
    </row>
    <row r="17" spans="2:8" ht="12.75">
      <c r="B17" s="363"/>
      <c r="C17" s="363"/>
      <c r="D17" s="363"/>
      <c r="E17" s="363"/>
      <c r="F17" s="386"/>
      <c r="G17" s="3"/>
      <c r="H17" s="3"/>
    </row>
    <row r="18" spans="2:8" ht="12.75">
      <c r="B18" s="472" t="s">
        <v>386</v>
      </c>
      <c r="C18" s="472"/>
      <c r="D18" s="472"/>
      <c r="E18" s="472"/>
      <c r="F18" s="386"/>
      <c r="G18" s="3"/>
      <c r="H18" s="3"/>
    </row>
    <row r="19" spans="2:8" ht="12.75">
      <c r="B19" s="1"/>
      <c r="C19" s="1"/>
      <c r="D19" s="1"/>
      <c r="E19" s="1"/>
      <c r="F19" s="386"/>
      <c r="G19" s="487"/>
      <c r="H19" s="487"/>
    </row>
    <row r="20" spans="2:8" ht="12.75">
      <c r="B20" s="472" t="s">
        <v>163</v>
      </c>
      <c r="C20" s="472"/>
      <c r="D20" s="472"/>
      <c r="E20" s="472"/>
      <c r="F20" s="386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3" t="s">
        <v>121</v>
      </c>
      <c r="C22" s="503"/>
      <c r="D22" s="503"/>
      <c r="E22" s="503"/>
      <c r="F22" s="503"/>
      <c r="G22" s="395" t="s">
        <v>169</v>
      </c>
      <c r="H22" s="395"/>
    </row>
    <row r="23" spans="2:8" ht="12.75">
      <c r="B23" s="472"/>
      <c r="C23" s="472"/>
      <c r="D23" s="472"/>
      <c r="E23" s="472"/>
      <c r="F23" s="472"/>
      <c r="G23" s="487"/>
      <c r="H23" s="487"/>
    </row>
    <row r="24" spans="2:8" ht="12.75">
      <c r="B24" s="472"/>
      <c r="C24" s="472"/>
      <c r="D24" s="472"/>
      <c r="E24" s="472"/>
      <c r="F24" s="472"/>
      <c r="G24" s="487"/>
      <c r="H24" s="487"/>
    </row>
    <row r="25" spans="2:8" ht="12.75">
      <c r="B25" s="472"/>
      <c r="C25" s="472"/>
      <c r="D25" s="472"/>
      <c r="E25" s="472"/>
      <c r="F25" s="472"/>
      <c r="G25" s="487"/>
      <c r="H25" s="487"/>
    </row>
    <row r="26" spans="2:8" ht="12.75">
      <c r="B26" s="472"/>
      <c r="C26" s="472"/>
      <c r="D26" s="472"/>
      <c r="E26" s="472"/>
      <c r="F26" s="472"/>
      <c r="G26" s="487"/>
      <c r="H26" s="487"/>
    </row>
    <row r="27" spans="2:8" ht="12.75">
      <c r="B27" s="472"/>
      <c r="C27" s="472"/>
      <c r="D27" s="472"/>
      <c r="E27" s="472"/>
      <c r="F27" s="472"/>
      <c r="G27" s="487"/>
      <c r="H27" s="487"/>
    </row>
    <row r="28" spans="2:8" ht="12.75">
      <c r="B28" s="472"/>
      <c r="C28" s="472"/>
      <c r="D28" s="472"/>
      <c r="E28" s="472"/>
      <c r="F28" s="472"/>
      <c r="G28" s="487"/>
      <c r="H28" s="487"/>
    </row>
    <row r="29" spans="2:8" ht="12.75">
      <c r="B29" s="472"/>
      <c r="C29" s="472"/>
      <c r="D29" s="472"/>
      <c r="E29" s="472"/>
      <c r="F29" s="472"/>
      <c r="G29" s="487"/>
      <c r="H29" s="487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57421875" style="0" customWidth="1"/>
    <col min="6" max="6" width="14.28125" style="0" customWidth="1"/>
    <col min="7" max="7" width="15.57421875" style="0" customWidth="1"/>
  </cols>
  <sheetData>
    <row r="1" spans="1:7" ht="12.75">
      <c r="A1" s="526" t="s">
        <v>210</v>
      </c>
      <c r="B1" s="526"/>
      <c r="C1" s="526"/>
      <c r="D1" s="526"/>
      <c r="E1" s="526"/>
      <c r="F1" s="526"/>
      <c r="G1" s="52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7" t="s">
        <v>437</v>
      </c>
      <c r="B3" s="387"/>
      <c r="C3" s="387"/>
      <c r="D3" s="387"/>
      <c r="E3" s="387"/>
      <c r="F3" s="387"/>
      <c r="G3" s="387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7"/>
      <c r="B5" s="527"/>
      <c r="C5" s="527"/>
      <c r="D5" s="527"/>
      <c r="E5" s="527"/>
      <c r="F5" s="527"/>
      <c r="G5" s="527"/>
    </row>
    <row r="6" spans="1:7" ht="12.75">
      <c r="A6" s="527" t="s">
        <v>435</v>
      </c>
      <c r="B6" s="527"/>
      <c r="C6" s="527"/>
      <c r="D6" s="527"/>
      <c r="E6" s="527"/>
      <c r="F6" s="527"/>
      <c r="G6" s="52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8" t="s">
        <v>233</v>
      </c>
      <c r="B9" s="528"/>
      <c r="C9" s="528"/>
      <c r="D9" s="284"/>
      <c r="E9" s="284"/>
      <c r="F9" s="529" t="s">
        <v>234</v>
      </c>
      <c r="G9" s="529"/>
    </row>
    <row r="10" spans="1:7" ht="13.5" thickTop="1">
      <c r="A10" s="510" t="s">
        <v>235</v>
      </c>
      <c r="B10" s="512" t="s">
        <v>236</v>
      </c>
      <c r="C10" s="512"/>
      <c r="D10" s="512"/>
      <c r="E10" s="513"/>
      <c r="F10" s="286" t="s">
        <v>237</v>
      </c>
      <c r="G10" s="287" t="s">
        <v>238</v>
      </c>
    </row>
    <row r="11" spans="1:7" ht="12.75">
      <c r="A11" s="511"/>
      <c r="B11" s="514"/>
      <c r="C11" s="514"/>
      <c r="D11" s="514"/>
      <c r="E11" s="515"/>
      <c r="F11" s="288">
        <v>37987</v>
      </c>
      <c r="G11" s="289">
        <v>38352</v>
      </c>
    </row>
    <row r="12" spans="1:7" ht="12.75">
      <c r="A12" s="290" t="s">
        <v>241</v>
      </c>
      <c r="B12" s="505" t="s">
        <v>242</v>
      </c>
      <c r="C12" s="505"/>
      <c r="D12" s="505"/>
      <c r="E12" s="506"/>
      <c r="F12" s="291"/>
      <c r="G12" s="292"/>
    </row>
    <row r="13" spans="1:7" ht="12.75">
      <c r="A13" s="290" t="s">
        <v>243</v>
      </c>
      <c r="B13" s="505" t="s">
        <v>244</v>
      </c>
      <c r="C13" s="505"/>
      <c r="D13" s="505"/>
      <c r="E13" s="506"/>
      <c r="F13" s="291"/>
      <c r="G13" s="292"/>
    </row>
    <row r="14" spans="1:7" ht="12.75">
      <c r="A14" s="290" t="s">
        <v>245</v>
      </c>
      <c r="B14" s="505" t="s">
        <v>246</v>
      </c>
      <c r="C14" s="505"/>
      <c r="D14" s="505"/>
      <c r="E14" s="506"/>
      <c r="F14" s="291"/>
      <c r="G14" s="292"/>
    </row>
    <row r="15" spans="1:7" ht="12.75">
      <c r="A15" s="290" t="s">
        <v>247</v>
      </c>
      <c r="B15" s="505" t="s">
        <v>248</v>
      </c>
      <c r="C15" s="505"/>
      <c r="D15" s="505"/>
      <c r="E15" s="506"/>
      <c r="F15" s="291" t="s">
        <v>425</v>
      </c>
      <c r="G15" s="292"/>
    </row>
    <row r="16" spans="1:7" ht="12.75">
      <c r="A16" s="293" t="s">
        <v>399</v>
      </c>
      <c r="B16" s="508" t="s">
        <v>249</v>
      </c>
      <c r="C16" s="508"/>
      <c r="D16" s="508"/>
      <c r="E16" s="509"/>
      <c r="F16" s="291">
        <f>SUM(F12:F15)</f>
        <v>0</v>
      </c>
      <c r="G16" s="291">
        <f>SUM(G12:G15)</f>
        <v>0</v>
      </c>
    </row>
    <row r="17" spans="1:7" ht="12.75">
      <c r="A17" s="290" t="s">
        <v>250</v>
      </c>
      <c r="B17" s="505" t="s">
        <v>251</v>
      </c>
      <c r="C17" s="505"/>
      <c r="D17" s="505"/>
      <c r="E17" s="506"/>
      <c r="F17" s="291">
        <v>208852</v>
      </c>
      <c r="G17" s="292">
        <v>203531</v>
      </c>
    </row>
    <row r="18" spans="1:7" ht="12.75">
      <c r="A18" s="290" t="s">
        <v>252</v>
      </c>
      <c r="B18" s="505" t="s">
        <v>253</v>
      </c>
      <c r="C18" s="505"/>
      <c r="D18" s="505"/>
      <c r="E18" s="506"/>
      <c r="F18" s="291">
        <v>2686</v>
      </c>
      <c r="G18" s="292">
        <v>1817</v>
      </c>
    </row>
    <row r="19" spans="1:7" ht="12.75">
      <c r="A19" s="290" t="s">
        <v>254</v>
      </c>
      <c r="B19" s="505" t="s">
        <v>255</v>
      </c>
      <c r="C19" s="505"/>
      <c r="D19" s="505"/>
      <c r="E19" s="506"/>
      <c r="F19" s="291"/>
      <c r="G19" s="292"/>
    </row>
    <row r="20" spans="1:7" ht="12.75">
      <c r="A20" s="290" t="s">
        <v>256</v>
      </c>
      <c r="B20" s="505" t="s">
        <v>257</v>
      </c>
      <c r="C20" s="505"/>
      <c r="D20" s="505"/>
      <c r="E20" s="506"/>
      <c r="F20" s="291"/>
      <c r="G20" s="292"/>
    </row>
    <row r="21" spans="1:7" ht="12.75">
      <c r="A21" s="290" t="s">
        <v>258</v>
      </c>
      <c r="B21" s="505" t="s">
        <v>259</v>
      </c>
      <c r="C21" s="505"/>
      <c r="D21" s="505"/>
      <c r="E21" s="506"/>
      <c r="F21" s="291">
        <v>8419</v>
      </c>
      <c r="G21" s="292">
        <v>8419</v>
      </c>
    </row>
    <row r="22" spans="1:7" ht="12.75">
      <c r="A22" s="290" t="s">
        <v>260</v>
      </c>
      <c r="B22" s="505" t="s">
        <v>261</v>
      </c>
      <c r="C22" s="505"/>
      <c r="D22" s="505"/>
      <c r="E22" s="506"/>
      <c r="F22" s="291"/>
      <c r="G22" s="292"/>
    </row>
    <row r="23" spans="1:7" ht="12.75">
      <c r="A23" s="290" t="s">
        <v>262</v>
      </c>
      <c r="B23" s="505" t="s">
        <v>263</v>
      </c>
      <c r="C23" s="505"/>
      <c r="D23" s="505"/>
      <c r="E23" s="506"/>
      <c r="F23" s="291"/>
      <c r="G23" s="292"/>
    </row>
    <row r="24" spans="1:7" ht="12.75">
      <c r="A24" s="293" t="s">
        <v>400</v>
      </c>
      <c r="B24" s="508" t="s">
        <v>264</v>
      </c>
      <c r="C24" s="508"/>
      <c r="D24" s="508"/>
      <c r="E24" s="509"/>
      <c r="F24" s="291">
        <f>SUM(F17:F23)</f>
        <v>219957</v>
      </c>
      <c r="G24" s="292">
        <f>SUM(G17:G23)</f>
        <v>213767</v>
      </c>
    </row>
    <row r="25" spans="1:7" ht="12.75">
      <c r="A25" s="290" t="s">
        <v>265</v>
      </c>
      <c r="B25" s="505" t="s">
        <v>266</v>
      </c>
      <c r="C25" s="505"/>
      <c r="D25" s="505"/>
      <c r="E25" s="506"/>
      <c r="F25" s="291">
        <v>1062</v>
      </c>
      <c r="G25" s="292">
        <v>1062</v>
      </c>
    </row>
    <row r="26" spans="1:7" ht="12.75">
      <c r="A26" s="290" t="s">
        <v>267</v>
      </c>
      <c r="B26" s="505" t="s">
        <v>268</v>
      </c>
      <c r="C26" s="505"/>
      <c r="D26" s="505"/>
      <c r="E26" s="506"/>
      <c r="F26" s="291"/>
      <c r="G26" s="292"/>
    </row>
    <row r="27" spans="1:7" ht="12.75">
      <c r="A27" s="290" t="s">
        <v>269</v>
      </c>
      <c r="B27" s="505" t="s">
        <v>270</v>
      </c>
      <c r="C27" s="505"/>
      <c r="D27" s="505"/>
      <c r="E27" s="506"/>
      <c r="F27" s="291"/>
      <c r="G27" s="292"/>
    </row>
    <row r="28" spans="1:7" ht="12.75">
      <c r="A28" s="290" t="s">
        <v>271</v>
      </c>
      <c r="B28" s="505" t="s">
        <v>272</v>
      </c>
      <c r="C28" s="505"/>
      <c r="D28" s="505"/>
      <c r="E28" s="506"/>
      <c r="F28" s="291"/>
      <c r="G28" s="292"/>
    </row>
    <row r="29" spans="1:7" ht="12.75">
      <c r="A29" s="290" t="s">
        <v>273</v>
      </c>
      <c r="B29" s="505" t="s">
        <v>274</v>
      </c>
      <c r="C29" s="505"/>
      <c r="D29" s="505"/>
      <c r="E29" s="506"/>
      <c r="F29" s="291"/>
      <c r="G29" s="292"/>
    </row>
    <row r="30" spans="1:7" ht="12.75">
      <c r="A30" s="290" t="s">
        <v>275</v>
      </c>
      <c r="B30" s="505" t="s">
        <v>276</v>
      </c>
      <c r="C30" s="505"/>
      <c r="D30" s="505"/>
      <c r="E30" s="506"/>
      <c r="F30" s="291"/>
      <c r="G30" s="292"/>
    </row>
    <row r="31" spans="1:7" ht="12.75">
      <c r="A31" s="516" t="s">
        <v>401</v>
      </c>
      <c r="B31" s="518" t="s">
        <v>426</v>
      </c>
      <c r="C31" s="519"/>
      <c r="D31" s="519"/>
      <c r="E31" s="519"/>
      <c r="F31" s="522">
        <f>SUM(F25:F30)</f>
        <v>1062</v>
      </c>
      <c r="G31" s="524">
        <f>SUM(G25:G30)</f>
        <v>1062</v>
      </c>
    </row>
    <row r="32" spans="1:7" ht="12.75">
      <c r="A32" s="517"/>
      <c r="B32" s="520"/>
      <c r="C32" s="521"/>
      <c r="D32" s="521"/>
      <c r="E32" s="521"/>
      <c r="F32" s="523"/>
      <c r="G32" s="525"/>
    </row>
    <row r="33" spans="1:7" ht="12.75">
      <c r="A33" s="367" t="s">
        <v>402</v>
      </c>
      <c r="B33" s="508" t="s">
        <v>277</v>
      </c>
      <c r="C33" s="508"/>
      <c r="D33" s="508"/>
      <c r="E33" s="509"/>
      <c r="F33" s="294">
        <v>129117</v>
      </c>
      <c r="G33" s="295">
        <v>122925</v>
      </c>
    </row>
    <row r="34" spans="1:7" ht="12.75">
      <c r="A34" s="293" t="s">
        <v>278</v>
      </c>
      <c r="B34" s="508" t="s">
        <v>279</v>
      </c>
      <c r="C34" s="508"/>
      <c r="D34" s="508"/>
      <c r="E34" s="509"/>
      <c r="F34" s="370">
        <f>F16+F24+F31+F33</f>
        <v>350136</v>
      </c>
      <c r="G34" s="370">
        <f>G16+G24+G31+G33</f>
        <v>337754</v>
      </c>
    </row>
    <row r="35" spans="1:7" ht="12.75">
      <c r="A35" s="368" t="s">
        <v>403</v>
      </c>
      <c r="B35" s="507" t="s">
        <v>427</v>
      </c>
      <c r="C35" s="508"/>
      <c r="D35" s="508"/>
      <c r="E35" s="509"/>
      <c r="F35" s="294"/>
      <c r="G35" s="295"/>
    </row>
    <row r="36" spans="1:7" ht="12.75">
      <c r="A36" s="290">
        <v>25</v>
      </c>
      <c r="B36" s="505" t="s">
        <v>290</v>
      </c>
      <c r="C36" s="505"/>
      <c r="D36" s="505"/>
      <c r="E36" s="506"/>
      <c r="F36" s="294"/>
      <c r="G36" s="295"/>
    </row>
    <row r="37" spans="1:7" ht="12.75">
      <c r="A37" s="290">
        <v>26</v>
      </c>
      <c r="B37" s="505" t="s">
        <v>291</v>
      </c>
      <c r="C37" s="505"/>
      <c r="D37" s="505"/>
      <c r="E37" s="506"/>
      <c r="F37" s="294"/>
      <c r="G37" s="295"/>
    </row>
    <row r="38" spans="1:7" ht="12.75">
      <c r="A38" s="368" t="s">
        <v>404</v>
      </c>
      <c r="B38" s="507" t="s">
        <v>405</v>
      </c>
      <c r="C38" s="508"/>
      <c r="D38" s="508"/>
      <c r="E38" s="509"/>
      <c r="F38" s="294">
        <f>SUM(F36:F37)</f>
        <v>0</v>
      </c>
      <c r="G38" s="294">
        <f>SUM(G36:G37)</f>
        <v>0</v>
      </c>
    </row>
    <row r="39" spans="1:7" ht="12.75">
      <c r="A39" s="368" t="s">
        <v>406</v>
      </c>
      <c r="B39" s="530" t="s">
        <v>407</v>
      </c>
      <c r="C39" s="531"/>
      <c r="D39" s="531"/>
      <c r="E39" s="531"/>
      <c r="F39" s="370"/>
      <c r="G39" s="369"/>
    </row>
    <row r="40" spans="1:7" ht="12.75">
      <c r="A40" s="290">
        <v>27</v>
      </c>
      <c r="B40" s="505" t="s">
        <v>292</v>
      </c>
      <c r="C40" s="505"/>
      <c r="D40" s="505"/>
      <c r="E40" s="506"/>
      <c r="F40" s="294">
        <v>22</v>
      </c>
      <c r="G40" s="295">
        <v>99</v>
      </c>
    </row>
    <row r="41" spans="1:7" ht="12.75">
      <c r="A41" s="290">
        <v>28</v>
      </c>
      <c r="B41" s="505" t="s">
        <v>387</v>
      </c>
      <c r="C41" s="505"/>
      <c r="D41" s="505"/>
      <c r="E41" s="506"/>
      <c r="F41" s="294">
        <v>4417</v>
      </c>
      <c r="G41" s="295">
        <v>3594</v>
      </c>
    </row>
    <row r="42" spans="1:7" ht="12.75">
      <c r="A42" s="290">
        <v>29</v>
      </c>
      <c r="B42" s="505" t="s">
        <v>293</v>
      </c>
      <c r="C42" s="505"/>
      <c r="D42" s="505"/>
      <c r="E42" s="506"/>
      <c r="F42" s="294"/>
      <c r="G42" s="295"/>
    </row>
    <row r="43" spans="1:7" ht="12.75">
      <c r="A43" s="290">
        <v>30</v>
      </c>
      <c r="B43" s="505" t="s">
        <v>294</v>
      </c>
      <c r="C43" s="505"/>
      <c r="D43" s="505"/>
      <c r="E43" s="506"/>
      <c r="F43" s="294"/>
      <c r="G43" s="295"/>
    </row>
    <row r="44" spans="1:7" ht="12.75">
      <c r="A44" s="368" t="s">
        <v>408</v>
      </c>
      <c r="B44" s="507" t="s">
        <v>432</v>
      </c>
      <c r="C44" s="508"/>
      <c r="D44" s="508"/>
      <c r="E44" s="509"/>
      <c r="F44" s="370">
        <f>SUM(F40:F43)</f>
        <v>4439</v>
      </c>
      <c r="G44" s="370">
        <f>SUM(G40:G43)</f>
        <v>3693</v>
      </c>
    </row>
    <row r="45" spans="1:7" ht="12.75">
      <c r="A45" s="377" t="s">
        <v>428</v>
      </c>
      <c r="B45" s="505" t="s">
        <v>285</v>
      </c>
      <c r="C45" s="505"/>
      <c r="D45" s="505"/>
      <c r="E45" s="506"/>
      <c r="F45" s="294"/>
      <c r="G45" s="295"/>
    </row>
    <row r="46" spans="1:7" ht="12.75">
      <c r="A46" s="377" t="s">
        <v>429</v>
      </c>
      <c r="B46" s="505" t="s">
        <v>286</v>
      </c>
      <c r="C46" s="505"/>
      <c r="D46" s="505"/>
      <c r="E46" s="506"/>
      <c r="F46" s="294"/>
      <c r="G46" s="295"/>
    </row>
    <row r="47" spans="1:7" ht="12.75">
      <c r="A47" s="377" t="s">
        <v>430</v>
      </c>
      <c r="B47" s="505" t="s">
        <v>287</v>
      </c>
      <c r="C47" s="505"/>
      <c r="D47" s="505"/>
      <c r="E47" s="506"/>
      <c r="F47" s="294"/>
      <c r="G47" s="295"/>
    </row>
    <row r="48" spans="1:7" ht="12.75">
      <c r="A48" s="377" t="s">
        <v>431</v>
      </c>
      <c r="B48" s="505" t="s">
        <v>288</v>
      </c>
      <c r="C48" s="505"/>
      <c r="D48" s="505"/>
      <c r="E48" s="506"/>
      <c r="F48" s="294">
        <v>1364</v>
      </c>
      <c r="G48" s="294">
        <v>679</v>
      </c>
    </row>
    <row r="49" spans="1:7" ht="12.75">
      <c r="A49" s="377"/>
      <c r="B49" s="505" t="s">
        <v>289</v>
      </c>
      <c r="C49" s="505"/>
      <c r="D49" s="505"/>
      <c r="E49" s="506"/>
      <c r="F49" s="294"/>
      <c r="G49" s="295"/>
    </row>
    <row r="50" spans="1:7" ht="12.75">
      <c r="A50" s="368" t="s">
        <v>409</v>
      </c>
      <c r="B50" s="507" t="s">
        <v>433</v>
      </c>
      <c r="C50" s="508"/>
      <c r="D50" s="508"/>
      <c r="E50" s="509"/>
      <c r="F50" s="370">
        <f>SUM(F45:F48)</f>
        <v>1364</v>
      </c>
      <c r="G50" s="370">
        <f>SUM(G45:G48)</f>
        <v>679</v>
      </c>
    </row>
    <row r="51" spans="1:7" ht="12.75">
      <c r="A51" s="372" t="s">
        <v>410</v>
      </c>
      <c r="B51" s="530" t="s">
        <v>412</v>
      </c>
      <c r="C51" s="535"/>
      <c r="D51" s="535"/>
      <c r="E51" s="536"/>
      <c r="F51" s="373">
        <v>372</v>
      </c>
      <c r="G51" s="374">
        <v>318</v>
      </c>
    </row>
    <row r="52" spans="1:7" ht="12.75">
      <c r="A52" s="372" t="s">
        <v>411</v>
      </c>
      <c r="B52" s="530" t="s">
        <v>413</v>
      </c>
      <c r="C52" s="535"/>
      <c r="D52" s="535"/>
      <c r="E52" s="536"/>
      <c r="F52" s="373"/>
      <c r="G52" s="374"/>
    </row>
    <row r="53" spans="1:7" ht="13.5" thickBot="1">
      <c r="A53" s="296"/>
      <c r="B53" s="532" t="s">
        <v>424</v>
      </c>
      <c r="C53" s="533"/>
      <c r="D53" s="533"/>
      <c r="E53" s="534"/>
      <c r="F53" s="371">
        <f>F34+F39+F44+F50+F51+F52</f>
        <v>356311</v>
      </c>
      <c r="G53" s="371">
        <f>G34+G39+G44+G50+G51+G52</f>
        <v>342444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28" t="s">
        <v>295</v>
      </c>
      <c r="B58" s="528"/>
      <c r="C58" s="528"/>
      <c r="D58" s="284"/>
      <c r="E58" s="284"/>
      <c r="F58" s="529" t="s">
        <v>234</v>
      </c>
      <c r="G58" s="529"/>
    </row>
    <row r="59" spans="1:7" ht="13.5" thickTop="1">
      <c r="A59" s="537" t="s">
        <v>235</v>
      </c>
      <c r="B59" s="512" t="s">
        <v>236</v>
      </c>
      <c r="C59" s="512"/>
      <c r="D59" s="512"/>
      <c r="E59" s="513"/>
      <c r="F59" s="297" t="s">
        <v>237</v>
      </c>
      <c r="G59" s="298" t="s">
        <v>238</v>
      </c>
    </row>
    <row r="60" spans="1:7" ht="12.75">
      <c r="A60" s="538"/>
      <c r="B60" s="539"/>
      <c r="C60" s="539"/>
      <c r="D60" s="539"/>
      <c r="E60" s="540"/>
      <c r="F60" s="299">
        <v>37987</v>
      </c>
      <c r="G60" s="300">
        <v>38352</v>
      </c>
    </row>
    <row r="61" spans="1:7" ht="12.75">
      <c r="A61" s="290" t="s">
        <v>239</v>
      </c>
      <c r="B61" s="505" t="s">
        <v>388</v>
      </c>
      <c r="C61" s="505"/>
      <c r="D61" s="505"/>
      <c r="E61" s="506"/>
      <c r="F61" s="294">
        <v>531375</v>
      </c>
      <c r="G61" s="301">
        <v>531375</v>
      </c>
    </row>
    <row r="62" spans="1:7" ht="12.75">
      <c r="A62" s="290" t="s">
        <v>240</v>
      </c>
      <c r="B62" s="505" t="s">
        <v>389</v>
      </c>
      <c r="C62" s="505"/>
      <c r="D62" s="505"/>
      <c r="E62" s="506"/>
      <c r="F62" s="294"/>
      <c r="G62" s="301"/>
    </row>
    <row r="63" spans="1:7" ht="12.75">
      <c r="A63" s="290" t="s">
        <v>241</v>
      </c>
      <c r="B63" s="505" t="s">
        <v>390</v>
      </c>
      <c r="C63" s="505"/>
      <c r="D63" s="505"/>
      <c r="E63" s="506"/>
      <c r="F63" s="294">
        <v>6491</v>
      </c>
      <c r="G63" s="301">
        <v>6491</v>
      </c>
    </row>
    <row r="64" spans="1:7" ht="12.75">
      <c r="A64" s="290" t="s">
        <v>243</v>
      </c>
      <c r="B64" s="506" t="s">
        <v>391</v>
      </c>
      <c r="C64" s="541"/>
      <c r="D64" s="541"/>
      <c r="E64" s="542"/>
      <c r="F64" s="294">
        <v>-175201</v>
      </c>
      <c r="G64" s="301">
        <v>-184549</v>
      </c>
    </row>
    <row r="65" spans="1:7" ht="12.75">
      <c r="A65" s="290" t="s">
        <v>245</v>
      </c>
      <c r="B65" s="506" t="s">
        <v>392</v>
      </c>
      <c r="C65" s="541"/>
      <c r="D65" s="541"/>
      <c r="E65" s="542"/>
      <c r="F65" s="294"/>
      <c r="G65" s="301"/>
    </row>
    <row r="66" spans="1:7" ht="12.75">
      <c r="A66" s="290" t="s">
        <v>247</v>
      </c>
      <c r="B66" s="506" t="s">
        <v>393</v>
      </c>
      <c r="C66" s="541"/>
      <c r="D66" s="541"/>
      <c r="E66" s="542"/>
      <c r="F66" s="294">
        <v>-9348</v>
      </c>
      <c r="G66" s="301">
        <v>-13044</v>
      </c>
    </row>
    <row r="67" spans="1:7" ht="12.75">
      <c r="A67" s="368" t="s">
        <v>414</v>
      </c>
      <c r="B67" s="508" t="s">
        <v>394</v>
      </c>
      <c r="C67" s="508"/>
      <c r="D67" s="508"/>
      <c r="E67" s="509"/>
      <c r="F67" s="370">
        <f>SUM(F61:F66)</f>
        <v>353317</v>
      </c>
      <c r="G67" s="370">
        <f>SUM(G61:G66)</f>
        <v>340273</v>
      </c>
    </row>
    <row r="68" spans="1:7" ht="12.75">
      <c r="A68" s="290" t="s">
        <v>262</v>
      </c>
      <c r="B68" s="505" t="s">
        <v>296</v>
      </c>
      <c r="C68" s="505"/>
      <c r="D68" s="505"/>
      <c r="E68" s="506"/>
      <c r="F68" s="294"/>
      <c r="G68" s="301"/>
    </row>
    <row r="69" spans="1:7" ht="12.75">
      <c r="A69" s="290" t="s">
        <v>265</v>
      </c>
      <c r="B69" s="505" t="s">
        <v>297</v>
      </c>
      <c r="C69" s="505"/>
      <c r="D69" s="505"/>
      <c r="E69" s="506"/>
      <c r="F69" s="294"/>
      <c r="G69" s="301"/>
    </row>
    <row r="70" spans="1:7" ht="12.75">
      <c r="A70" s="290" t="s">
        <v>267</v>
      </c>
      <c r="B70" s="505" t="s">
        <v>298</v>
      </c>
      <c r="C70" s="505"/>
      <c r="D70" s="505"/>
      <c r="E70" s="506"/>
      <c r="F70" s="294"/>
      <c r="G70" s="301"/>
    </row>
    <row r="71" spans="1:7" ht="12.75">
      <c r="A71" s="290" t="s">
        <v>269</v>
      </c>
      <c r="B71" s="505" t="s">
        <v>299</v>
      </c>
      <c r="C71" s="505"/>
      <c r="D71" s="505"/>
      <c r="E71" s="506"/>
      <c r="F71" s="294"/>
      <c r="G71" s="301"/>
    </row>
    <row r="72" spans="1:7" ht="12.75">
      <c r="A72" s="368" t="s">
        <v>416</v>
      </c>
      <c r="B72" s="508" t="s">
        <v>300</v>
      </c>
      <c r="C72" s="508"/>
      <c r="D72" s="508"/>
      <c r="E72" s="509"/>
      <c r="F72" s="294">
        <f>SUM(F68:F71)</f>
        <v>0</v>
      </c>
      <c r="G72" s="294">
        <f>SUM(G68:G71)</f>
        <v>0</v>
      </c>
    </row>
    <row r="73" spans="1:7" ht="12.75">
      <c r="A73" s="290" t="s">
        <v>271</v>
      </c>
      <c r="B73" s="505" t="s">
        <v>287</v>
      </c>
      <c r="C73" s="505"/>
      <c r="D73" s="505"/>
      <c r="E73" s="506"/>
      <c r="F73" s="294"/>
      <c r="G73" s="301"/>
    </row>
    <row r="74" spans="1:7" ht="12.75">
      <c r="A74" s="290" t="s">
        <v>273</v>
      </c>
      <c r="B74" s="505" t="s">
        <v>301</v>
      </c>
      <c r="C74" s="505"/>
      <c r="D74" s="505"/>
      <c r="E74" s="506"/>
      <c r="F74" s="294"/>
      <c r="G74" s="301"/>
    </row>
    <row r="75" spans="1:7" ht="12.75">
      <c r="A75" s="290" t="s">
        <v>275</v>
      </c>
      <c r="B75" s="505" t="s">
        <v>395</v>
      </c>
      <c r="C75" s="505"/>
      <c r="D75" s="505"/>
      <c r="E75" s="506"/>
      <c r="F75" s="294">
        <v>735</v>
      </c>
      <c r="G75" s="301">
        <v>769</v>
      </c>
    </row>
    <row r="76" spans="1:7" ht="12.75">
      <c r="A76" s="290"/>
      <c r="B76" s="505" t="s">
        <v>302</v>
      </c>
      <c r="C76" s="505"/>
      <c r="D76" s="505"/>
      <c r="E76" s="506"/>
      <c r="F76" s="294"/>
      <c r="G76" s="301"/>
    </row>
    <row r="77" spans="1:7" ht="12.75">
      <c r="A77" s="290"/>
      <c r="B77" s="505" t="s">
        <v>396</v>
      </c>
      <c r="C77" s="505"/>
      <c r="D77" s="505"/>
      <c r="E77" s="506"/>
      <c r="F77" s="294">
        <v>735</v>
      </c>
      <c r="G77" s="301">
        <v>769</v>
      </c>
    </row>
    <row r="78" spans="1:7" ht="12.75">
      <c r="A78" s="290" t="s">
        <v>280</v>
      </c>
      <c r="B78" s="505" t="s">
        <v>303</v>
      </c>
      <c r="C78" s="505"/>
      <c r="D78" s="505"/>
      <c r="E78" s="506"/>
      <c r="F78" s="294"/>
      <c r="G78" s="301">
        <v>0</v>
      </c>
    </row>
    <row r="79" spans="1:7" ht="12.75">
      <c r="A79" s="290"/>
      <c r="B79" s="505" t="s">
        <v>304</v>
      </c>
      <c r="C79" s="505"/>
      <c r="D79" s="505"/>
      <c r="E79" s="506"/>
      <c r="F79" s="294"/>
      <c r="G79" s="301"/>
    </row>
    <row r="80" spans="1:7" ht="12.75">
      <c r="A80" s="290"/>
      <c r="B80" s="505" t="s">
        <v>305</v>
      </c>
      <c r="C80" s="505"/>
      <c r="D80" s="505"/>
      <c r="E80" s="506"/>
      <c r="F80" s="294"/>
      <c r="G80" s="301"/>
    </row>
    <row r="81" spans="1:7" ht="12.75">
      <c r="A81" s="290"/>
      <c r="B81" s="505" t="s">
        <v>306</v>
      </c>
      <c r="C81" s="505"/>
      <c r="D81" s="505"/>
      <c r="E81" s="506"/>
      <c r="F81" s="294"/>
      <c r="G81" s="301"/>
    </row>
    <row r="82" spans="1:7" ht="12.75">
      <c r="A82" s="290"/>
      <c r="B82" s="505" t="s">
        <v>307</v>
      </c>
      <c r="C82" s="505"/>
      <c r="D82" s="505"/>
      <c r="E82" s="506"/>
      <c r="F82" s="294"/>
      <c r="G82" s="301"/>
    </row>
    <row r="83" spans="1:7" ht="12.75">
      <c r="A83" s="290"/>
      <c r="B83" s="505" t="s">
        <v>308</v>
      </c>
      <c r="C83" s="505"/>
      <c r="D83" s="505"/>
      <c r="E83" s="506"/>
      <c r="F83" s="294"/>
      <c r="G83" s="301"/>
    </row>
    <row r="84" spans="1:7" ht="12.75">
      <c r="A84" s="368" t="s">
        <v>417</v>
      </c>
      <c r="B84" s="508" t="s">
        <v>397</v>
      </c>
      <c r="C84" s="508"/>
      <c r="D84" s="508"/>
      <c r="E84" s="509"/>
      <c r="F84" s="294">
        <f>SUM(F73:F75,F78)</f>
        <v>735</v>
      </c>
      <c r="G84" s="294">
        <f>SUM(G73:G75,G78)</f>
        <v>769</v>
      </c>
    </row>
    <row r="85" spans="1:7" ht="12.75">
      <c r="A85" s="368"/>
      <c r="B85" s="508" t="s">
        <v>436</v>
      </c>
      <c r="C85" s="508"/>
      <c r="D85" s="508"/>
      <c r="E85" s="509"/>
      <c r="F85" s="294">
        <v>299</v>
      </c>
      <c r="G85" s="301"/>
    </row>
    <row r="86" spans="1:7" ht="12.75">
      <c r="A86" s="290" t="s">
        <v>281</v>
      </c>
      <c r="B86" s="505" t="s">
        <v>398</v>
      </c>
      <c r="C86" s="505"/>
      <c r="D86" s="505"/>
      <c r="E86" s="506"/>
      <c r="F86" s="294">
        <v>778</v>
      </c>
      <c r="G86" s="301">
        <v>827</v>
      </c>
    </row>
    <row r="87" spans="1:7" ht="12.75">
      <c r="A87" s="290" t="s">
        <v>282</v>
      </c>
      <c r="B87" s="505" t="s">
        <v>309</v>
      </c>
      <c r="C87" s="505"/>
      <c r="D87" s="505"/>
      <c r="E87" s="506"/>
      <c r="F87" s="294">
        <v>81</v>
      </c>
      <c r="G87" s="301">
        <v>21</v>
      </c>
    </row>
    <row r="88" spans="1:7" ht="12.75">
      <c r="A88" s="290" t="s">
        <v>283</v>
      </c>
      <c r="B88" s="505" t="s">
        <v>310</v>
      </c>
      <c r="C88" s="505"/>
      <c r="D88" s="505"/>
      <c r="E88" s="506"/>
      <c r="F88" s="294"/>
      <c r="G88" s="301"/>
    </row>
    <row r="89" spans="1:7" ht="12.75">
      <c r="A89" s="290" t="s">
        <v>311</v>
      </c>
      <c r="B89" s="505" t="s">
        <v>312</v>
      </c>
      <c r="C89" s="505"/>
      <c r="D89" s="505"/>
      <c r="E89" s="506"/>
      <c r="F89" s="294"/>
      <c r="G89" s="301"/>
    </row>
    <row r="90" spans="1:7" ht="12.75">
      <c r="A90" s="290"/>
      <c r="B90" s="543" t="s">
        <v>434</v>
      </c>
      <c r="C90" s="505"/>
      <c r="D90" s="505"/>
      <c r="E90" s="506"/>
      <c r="F90" s="294"/>
      <c r="G90" s="301"/>
    </row>
    <row r="91" spans="1:7" ht="12.75">
      <c r="A91" s="290"/>
      <c r="B91" s="544" t="s">
        <v>313</v>
      </c>
      <c r="C91" s="544"/>
      <c r="D91" s="544"/>
      <c r="E91" s="545"/>
      <c r="F91" s="294"/>
      <c r="G91" s="301"/>
    </row>
    <row r="92" spans="1:7" ht="12.75">
      <c r="A92" s="368" t="s">
        <v>423</v>
      </c>
      <c r="B92" s="508" t="s">
        <v>314</v>
      </c>
      <c r="C92" s="508"/>
      <c r="D92" s="508"/>
      <c r="E92" s="509"/>
      <c r="F92" s="294">
        <f>SUM(F86:F89)</f>
        <v>859</v>
      </c>
      <c r="G92" s="294">
        <f>SUM(G86:G89)</f>
        <v>848</v>
      </c>
    </row>
    <row r="93" spans="1:7" ht="12.75">
      <c r="A93" s="368" t="s">
        <v>415</v>
      </c>
      <c r="B93" s="508" t="s">
        <v>315</v>
      </c>
      <c r="C93" s="508"/>
      <c r="D93" s="508"/>
      <c r="E93" s="509"/>
      <c r="F93" s="370">
        <f>F72+F84+F92+F85</f>
        <v>1893</v>
      </c>
      <c r="G93" s="370">
        <f>G72+G84+G92+G85</f>
        <v>1617</v>
      </c>
    </row>
    <row r="94" spans="1:7" ht="12.75">
      <c r="A94" s="372" t="s">
        <v>418</v>
      </c>
      <c r="B94" s="530" t="s">
        <v>420</v>
      </c>
      <c r="C94" s="535"/>
      <c r="D94" s="535"/>
      <c r="E94" s="536"/>
      <c r="F94" s="375"/>
      <c r="G94" s="376"/>
    </row>
    <row r="95" spans="1:7" ht="12.75">
      <c r="A95" s="372" t="s">
        <v>419</v>
      </c>
      <c r="B95" s="546" t="s">
        <v>421</v>
      </c>
      <c r="C95" s="547"/>
      <c r="D95" s="547"/>
      <c r="E95" s="548"/>
      <c r="F95" s="375">
        <v>1101</v>
      </c>
      <c r="G95" s="376">
        <v>554</v>
      </c>
    </row>
    <row r="96" spans="1:7" ht="13.5" thickBot="1">
      <c r="A96" s="302"/>
      <c r="B96" s="532" t="s">
        <v>422</v>
      </c>
      <c r="C96" s="533"/>
      <c r="D96" s="533"/>
      <c r="E96" s="534"/>
      <c r="F96" s="371">
        <f>SUM(F67+F93+F94+F95)</f>
        <v>356311</v>
      </c>
      <c r="G96" s="371">
        <f>SUM(G67+G93+G94+G95)</f>
        <v>342444</v>
      </c>
    </row>
    <row r="97" ht="13.5" thickTop="1"/>
  </sheetData>
  <sheetProtection/>
  <mergeCells count="92">
    <mergeCell ref="B88:E88"/>
    <mergeCell ref="B93:E93"/>
    <mergeCell ref="B96:E96"/>
    <mergeCell ref="B89:E89"/>
    <mergeCell ref="B90:E90"/>
    <mergeCell ref="B91:E91"/>
    <mergeCell ref="B92:E92"/>
    <mergeCell ref="B94:E94"/>
    <mergeCell ref="B95:E95"/>
    <mergeCell ref="B81:E81"/>
    <mergeCell ref="B82:E82"/>
    <mergeCell ref="B83:E83"/>
    <mergeCell ref="B84:E84"/>
    <mergeCell ref="B86:E86"/>
    <mergeCell ref="B87:E87"/>
    <mergeCell ref="B85:E85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7:E67"/>
    <mergeCell ref="B64:E64"/>
    <mergeCell ref="B65:E65"/>
    <mergeCell ref="B66:E66"/>
    <mergeCell ref="B68:E68"/>
    <mergeCell ref="A58:C58"/>
    <mergeCell ref="F58:G58"/>
    <mergeCell ref="A59:A60"/>
    <mergeCell ref="B59:E60"/>
    <mergeCell ref="B61:E61"/>
    <mergeCell ref="B62:E62"/>
    <mergeCell ref="B38:E38"/>
    <mergeCell ref="B40:E40"/>
    <mergeCell ref="B41:E41"/>
    <mergeCell ref="B42:E42"/>
    <mergeCell ref="B43:E43"/>
    <mergeCell ref="B53:E53"/>
    <mergeCell ref="B51:E51"/>
    <mergeCell ref="B52:E52"/>
    <mergeCell ref="B47:E47"/>
    <mergeCell ref="B48:E48"/>
    <mergeCell ref="B30:E30"/>
    <mergeCell ref="B33:E33"/>
    <mergeCell ref="B34:E34"/>
    <mergeCell ref="B35:E35"/>
    <mergeCell ref="B45:E45"/>
    <mergeCell ref="B46:E46"/>
    <mergeCell ref="B44:E44"/>
    <mergeCell ref="B39:E39"/>
    <mergeCell ref="B36:E36"/>
    <mergeCell ref="B37:E37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F31:F32"/>
    <mergeCell ref="G31:G32"/>
    <mergeCell ref="A1:G1"/>
    <mergeCell ref="A3:G3"/>
    <mergeCell ref="A5:G5"/>
    <mergeCell ref="A6:G6"/>
    <mergeCell ref="A9:C9"/>
    <mergeCell ref="F9:G9"/>
    <mergeCell ref="B12:E12"/>
    <mergeCell ref="B13:E13"/>
    <mergeCell ref="B49:E49"/>
    <mergeCell ref="B50:E50"/>
    <mergeCell ref="A10:A11"/>
    <mergeCell ref="B10:E11"/>
    <mergeCell ref="A31:A32"/>
    <mergeCell ref="B31:E32"/>
    <mergeCell ref="B14:E14"/>
    <mergeCell ref="B15:E15"/>
    <mergeCell ref="B16:E16"/>
    <mergeCell ref="B17:E17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2016-05-20T07:21:36Z</cp:lastPrinted>
  <dcterms:created xsi:type="dcterms:W3CDTF">2006-01-17T11:47:21Z</dcterms:created>
  <dcterms:modified xsi:type="dcterms:W3CDTF">2016-05-25T07:44:09Z</dcterms:modified>
  <cp:category/>
  <cp:version/>
  <cp:contentType/>
  <cp:contentStatus/>
</cp:coreProperties>
</file>