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<sst xmlns="http://schemas.openxmlformats.org/spreadsheetml/2006/main" count="159" uniqueCount="79">
  <si>
    <t>Kiadási jogcím</t>
  </si>
  <si>
    <t>alapilletmények</t>
  </si>
  <si>
    <t>Összesen</t>
  </si>
  <si>
    <t>közlekedési költségtérítés</t>
  </si>
  <si>
    <t>személyi juttatások összesen:</t>
  </si>
  <si>
    <t>szociális hozzájárulási adó</t>
  </si>
  <si>
    <t>eho</t>
  </si>
  <si>
    <t>táppénz hozzájárulás</t>
  </si>
  <si>
    <t>munkaadót terhelő járulékok összesen</t>
  </si>
  <si>
    <t>kisértékű tárgyi eszköz</t>
  </si>
  <si>
    <t>adatátviteli célú távközlési díj</t>
  </si>
  <si>
    <t>belföldi kiküldetés</t>
  </si>
  <si>
    <t>dologi kiadások összesen</t>
  </si>
  <si>
    <t>szakfeladat mindösszesen</t>
  </si>
  <si>
    <t>Polgármesteri hivatal költségvetési kiadásai Eft-ban</t>
  </si>
  <si>
    <t>köztisztviselők illetmény kiegészítése</t>
  </si>
  <si>
    <t>köztisztviselők nyelvpótléka</t>
  </si>
  <si>
    <t>köztisztviselők egyéb kötelező pótléka</t>
  </si>
  <si>
    <t>köztisztviselői normatív jutalom</t>
  </si>
  <si>
    <t>köztisztviselők étkezési hozzájárulása</t>
  </si>
  <si>
    <t>munkáltató által fizetett szja</t>
  </si>
  <si>
    <t>közalkalmazott alapilletménye</t>
  </si>
  <si>
    <t>rmben fogl.köztisztviselő alapilletménye</t>
  </si>
  <si>
    <t>rmben fog.köztisztviselő illetmény kieg.</t>
  </si>
  <si>
    <t>közalkamazott normatív jutalma</t>
  </si>
  <si>
    <t>rmben fogl. Köztisztv. Normatív jutalma</t>
  </si>
  <si>
    <t>köztisztviselők egyéb sajátos juttatásai</t>
  </si>
  <si>
    <t>rmben fog. Köztisztv.szem.kapcs.ktg.</t>
  </si>
  <si>
    <t>közalkalmazott étkezési hozzájárulás</t>
  </si>
  <si>
    <t>állományba nem tartozók megbizási díj</t>
  </si>
  <si>
    <t>irodaszer, nyomtatvány</t>
  </si>
  <si>
    <t>könyv</t>
  </si>
  <si>
    <t>folyóirat</t>
  </si>
  <si>
    <t>egyéb információ hordozó</t>
  </si>
  <si>
    <t xml:space="preserve">szakmai anyag </t>
  </si>
  <si>
    <t xml:space="preserve">egyéb készletbeszerzés </t>
  </si>
  <si>
    <t>nem adatátviteli célű távközlési díj</t>
  </si>
  <si>
    <t>egyéb kommunikációs szolgáltatás</t>
  </si>
  <si>
    <t>bérleti díj</t>
  </si>
  <si>
    <t>gázenergia</t>
  </si>
  <si>
    <t>villamos energia</t>
  </si>
  <si>
    <t>víz- és csatornadíj</t>
  </si>
  <si>
    <t>karbantartás</t>
  </si>
  <si>
    <t>egyéb üzemeltés, fenntartás</t>
  </si>
  <si>
    <t>pénzügyi szolgáltatás</t>
  </si>
  <si>
    <t>vásárolt termékek és szolg.áfa-ja</t>
  </si>
  <si>
    <t>egyéb különféle dologi</t>
  </si>
  <si>
    <t>Polgármesteri Hivatal költségvetési bevételei eft-ban</t>
  </si>
  <si>
    <t>Bevételi jogcím</t>
  </si>
  <si>
    <t>működési költségvetés támogatás önk</t>
  </si>
  <si>
    <t>működési költségvetés tám.összesen</t>
  </si>
  <si>
    <t>önk. hivatal működési tám. Állami</t>
  </si>
  <si>
    <t>Önkormányzati jogalkotás</t>
  </si>
  <si>
    <t>Önk.és többc.kist.társ.igazg.tev.</t>
  </si>
  <si>
    <t>Önk.elsz.kv-i szerveikkel</t>
  </si>
  <si>
    <t>Adó,illeték kiszab.besz.adóellenőrzés</t>
  </si>
  <si>
    <t>rmben fogl. Sajátos juttatásai</t>
  </si>
  <si>
    <t>rmben fogl. Mv. Kapcs. Juttatásai</t>
  </si>
  <si>
    <t>üdülési hozzájárulás</t>
  </si>
  <si>
    <t>köztisztviselők keresetkiegészítése</t>
  </si>
  <si>
    <t>hajtó- és kenőanyag</t>
  </si>
  <si>
    <t>szállítás</t>
  </si>
  <si>
    <t>egyéb bef. Köt.</t>
  </si>
  <si>
    <t>tartalék</t>
  </si>
  <si>
    <t>önk. által foly. Ell.</t>
  </si>
  <si>
    <t>önk. által foly ell. Összesen</t>
  </si>
  <si>
    <t>beruházás</t>
  </si>
  <si>
    <t>beruházás összesen</t>
  </si>
  <si>
    <t>tartalék összesen</t>
  </si>
  <si>
    <t>kamatbevétel</t>
  </si>
  <si>
    <t>kamatbevétel összesen</t>
  </si>
  <si>
    <t>áht. Kívül nyújtott egyéb bevétel</t>
  </si>
  <si>
    <t>áht. Kívül nyújtott egyéb bev. összesen</t>
  </si>
  <si>
    <t>E</t>
  </si>
  <si>
    <t>M</t>
  </si>
  <si>
    <t>vegyszer</t>
  </si>
  <si>
    <t>vásárolt közszolgáltatás</t>
  </si>
  <si>
    <t xml:space="preserve"> </t>
  </si>
  <si>
    <t>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</si>
</sst>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G1">
      <selection activeCell="AH71" sqref="AH71"/>
    </sheetView>
  </sheetViews>
  <sheetFormatPr defaultColWidth="9.140625" defaultRowHeight="12.75"/>
  <cols>
    <col min="1" max="1" width="37.421875" style="0" customWidth="1"/>
    <col min="2" max="4" width="5.7109375" style="0" customWidth="1"/>
    <col min="5" max="5" width="6.57421875" style="0" customWidth="1"/>
    <col min="6" max="7" width="6.421875" style="0" customWidth="1"/>
    <col min="8" max="31" width="5.7109375" style="0" customWidth="1"/>
    <col min="32" max="32" width="6.7109375" style="1" bestFit="1" customWidth="1"/>
    <col min="33" max="33" width="6.7109375" style="0" bestFit="1" customWidth="1"/>
  </cols>
  <sheetData>
    <row r="1" spans="1:33" s="2" customFormat="1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s="1" customFormat="1" ht="15">
      <c r="A2" s="6" t="s">
        <v>0</v>
      </c>
      <c r="B2" s="10">
        <v>841112</v>
      </c>
      <c r="C2" s="10"/>
      <c r="D2" s="11"/>
      <c r="E2" s="10">
        <v>841126</v>
      </c>
      <c r="F2" s="10"/>
      <c r="G2" s="11"/>
      <c r="H2" s="10">
        <v>841133</v>
      </c>
      <c r="I2" s="10"/>
      <c r="J2" s="11"/>
      <c r="K2" s="10">
        <v>882111</v>
      </c>
      <c r="L2" s="10"/>
      <c r="M2" s="11"/>
      <c r="N2" s="10">
        <v>882112</v>
      </c>
      <c r="O2" s="10"/>
      <c r="P2" s="11"/>
      <c r="Q2" s="10">
        <v>882113</v>
      </c>
      <c r="R2" s="10"/>
      <c r="S2" s="11"/>
      <c r="T2" s="10">
        <v>882115</v>
      </c>
      <c r="U2" s="10"/>
      <c r="V2" s="11"/>
      <c r="W2" s="10">
        <v>841902</v>
      </c>
      <c r="X2" s="10"/>
      <c r="Y2" s="11"/>
      <c r="Z2" s="8">
        <v>882117</v>
      </c>
      <c r="AA2" s="8"/>
      <c r="AB2" s="8"/>
      <c r="AC2" s="10">
        <v>882119</v>
      </c>
      <c r="AD2" s="10"/>
      <c r="AE2" s="11"/>
      <c r="AF2" s="10" t="s">
        <v>2</v>
      </c>
      <c r="AG2" s="10"/>
      <c r="AH2" s="11"/>
    </row>
    <row r="3" spans="1:34" s="1" customFormat="1" ht="15">
      <c r="A3" s="6"/>
      <c r="B3" s="12" t="s">
        <v>52</v>
      </c>
      <c r="C3" s="11"/>
      <c r="D3" s="11"/>
      <c r="E3" s="12" t="s">
        <v>53</v>
      </c>
      <c r="F3" s="12"/>
      <c r="G3" s="12"/>
      <c r="H3" s="12" t="s">
        <v>55</v>
      </c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  <c r="AG3" s="11"/>
      <c r="AH3" s="11"/>
    </row>
    <row r="4" spans="1:34" s="1" customFormat="1" ht="15">
      <c r="A4" s="6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2"/>
      <c r="AG4" s="11"/>
      <c r="AH4" s="11"/>
    </row>
    <row r="5" spans="1:34" s="1" customFormat="1" ht="15">
      <c r="A5" s="6"/>
      <c r="B5" s="6" t="s">
        <v>73</v>
      </c>
      <c r="C5" s="6" t="s">
        <v>74</v>
      </c>
      <c r="D5" s="6" t="s">
        <v>78</v>
      </c>
      <c r="E5" s="6" t="s">
        <v>73</v>
      </c>
      <c r="F5" s="6" t="s">
        <v>74</v>
      </c>
      <c r="G5" s="6" t="s">
        <v>78</v>
      </c>
      <c r="H5" s="6" t="s">
        <v>73</v>
      </c>
      <c r="I5" s="6" t="s">
        <v>74</v>
      </c>
      <c r="J5" s="6" t="s">
        <v>78</v>
      </c>
      <c r="K5" s="6" t="s">
        <v>73</v>
      </c>
      <c r="L5" s="6" t="s">
        <v>74</v>
      </c>
      <c r="M5" s="6" t="s">
        <v>78</v>
      </c>
      <c r="N5" s="6" t="s">
        <v>73</v>
      </c>
      <c r="O5" s="6" t="s">
        <v>74</v>
      </c>
      <c r="P5" s="6" t="s">
        <v>78</v>
      </c>
      <c r="Q5" s="6" t="s">
        <v>73</v>
      </c>
      <c r="R5" s="6" t="s">
        <v>74</v>
      </c>
      <c r="S5" s="6" t="s">
        <v>78</v>
      </c>
      <c r="T5" s="6" t="s">
        <v>73</v>
      </c>
      <c r="U5" s="6" t="s">
        <v>74</v>
      </c>
      <c r="V5" s="6" t="s">
        <v>78</v>
      </c>
      <c r="W5" s="6" t="s">
        <v>73</v>
      </c>
      <c r="X5" s="6" t="s">
        <v>74</v>
      </c>
      <c r="Y5" s="6" t="s">
        <v>78</v>
      </c>
      <c r="Z5" s="6" t="s">
        <v>73</v>
      </c>
      <c r="AA5" s="6" t="s">
        <v>74</v>
      </c>
      <c r="AB5" s="6" t="s">
        <v>78</v>
      </c>
      <c r="AC5" s="6" t="s">
        <v>73</v>
      </c>
      <c r="AD5" s="6" t="s">
        <v>74</v>
      </c>
      <c r="AE5" s="6" t="s">
        <v>78</v>
      </c>
      <c r="AF5" s="6" t="s">
        <v>73</v>
      </c>
      <c r="AG5" s="6" t="s">
        <v>74</v>
      </c>
      <c r="AH5" s="1" t="s">
        <v>78</v>
      </c>
    </row>
    <row r="6" spans="1:34" ht="15">
      <c r="A6" s="7" t="s">
        <v>1</v>
      </c>
      <c r="B6" s="7">
        <v>3450</v>
      </c>
      <c r="C6" s="7"/>
      <c r="D6" s="7"/>
      <c r="E6" s="7">
        <v>7988</v>
      </c>
      <c r="F6" s="7">
        <v>9764</v>
      </c>
      <c r="G6" s="7">
        <v>9685</v>
      </c>
      <c r="H6" s="7">
        <v>2013</v>
      </c>
      <c r="I6" s="7">
        <v>2382</v>
      </c>
      <c r="J6" s="7">
        <v>2382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>
        <f>SUM(B6,E6,H6,K6,N6,Q6,T6,W6,Z6,AC6)</f>
        <v>13451</v>
      </c>
      <c r="AG6" s="6">
        <f aca="true" t="shared" si="0" ref="AG6:AH21">SUM(C6,F6,I6,L6,O6,R6,U6,X6,AA6,AD6)</f>
        <v>12146</v>
      </c>
      <c r="AH6" s="6">
        <f t="shared" si="0"/>
        <v>12067</v>
      </c>
    </row>
    <row r="7" spans="1:34" ht="15">
      <c r="A7" s="7" t="s">
        <v>15</v>
      </c>
      <c r="B7" s="7">
        <v>345</v>
      </c>
      <c r="C7" s="7"/>
      <c r="D7" s="7"/>
      <c r="E7" s="7">
        <v>787</v>
      </c>
      <c r="F7" s="7">
        <v>1052</v>
      </c>
      <c r="G7" s="7">
        <v>985</v>
      </c>
      <c r="H7" s="7">
        <v>197</v>
      </c>
      <c r="I7" s="7">
        <v>238</v>
      </c>
      <c r="J7" s="7">
        <v>238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>
        <f aca="true" t="shared" si="1" ref="AF7:AH58">SUM(B7,E7,H7,K7,N7,Q7,T7,W7,Z7,AC7)</f>
        <v>1329</v>
      </c>
      <c r="AG7" s="6">
        <f t="shared" si="0"/>
        <v>1290</v>
      </c>
      <c r="AH7" s="6">
        <f t="shared" si="0"/>
        <v>1223</v>
      </c>
    </row>
    <row r="8" spans="1:34" s="3" customFormat="1" ht="15">
      <c r="A8" s="7" t="s">
        <v>16</v>
      </c>
      <c r="B8" s="7">
        <v>70</v>
      </c>
      <c r="C8" s="7"/>
      <c r="D8" s="7"/>
      <c r="E8" s="7"/>
      <c r="F8" s="7">
        <v>70</v>
      </c>
      <c r="G8" s="7">
        <v>70</v>
      </c>
      <c r="H8" s="7">
        <v>209</v>
      </c>
      <c r="I8" s="7">
        <v>225</v>
      </c>
      <c r="J8" s="7">
        <v>225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6">
        <f t="shared" si="1"/>
        <v>279</v>
      </c>
      <c r="AG8" s="6">
        <f t="shared" si="0"/>
        <v>295</v>
      </c>
      <c r="AH8" s="6">
        <f t="shared" si="0"/>
        <v>295</v>
      </c>
    </row>
    <row r="9" spans="1:34" s="3" customFormat="1" ht="15">
      <c r="A9" s="7" t="s">
        <v>17</v>
      </c>
      <c r="B9" s="7">
        <v>345</v>
      </c>
      <c r="C9" s="7"/>
      <c r="D9" s="7"/>
      <c r="E9" s="7"/>
      <c r="F9" s="7">
        <v>345</v>
      </c>
      <c r="G9" s="7">
        <v>345</v>
      </c>
      <c r="H9" s="7">
        <v>186</v>
      </c>
      <c r="I9" s="7">
        <v>186</v>
      </c>
      <c r="J9" s="7">
        <v>186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">
        <f t="shared" si="1"/>
        <v>531</v>
      </c>
      <c r="AG9" s="6">
        <f t="shared" si="0"/>
        <v>531</v>
      </c>
      <c r="AH9" s="6">
        <f t="shared" si="0"/>
        <v>531</v>
      </c>
    </row>
    <row r="10" spans="1:34" ht="15">
      <c r="A10" s="7" t="s">
        <v>18</v>
      </c>
      <c r="B10" s="7">
        <v>225</v>
      </c>
      <c r="C10" s="7"/>
      <c r="D10" s="7"/>
      <c r="E10" s="7">
        <v>600</v>
      </c>
      <c r="F10" s="7">
        <v>720</v>
      </c>
      <c r="G10" s="7">
        <v>845</v>
      </c>
      <c r="H10" s="7">
        <v>150</v>
      </c>
      <c r="I10" s="7">
        <v>150</v>
      </c>
      <c r="J10" s="7">
        <v>150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6">
        <f t="shared" si="1"/>
        <v>975</v>
      </c>
      <c r="AG10" s="6">
        <f t="shared" si="0"/>
        <v>870</v>
      </c>
      <c r="AH10" s="6">
        <f t="shared" si="0"/>
        <v>995</v>
      </c>
    </row>
    <row r="11" spans="1:34" ht="15">
      <c r="A11" s="7" t="s">
        <v>26</v>
      </c>
      <c r="B11" s="7">
        <v>60</v>
      </c>
      <c r="C11" s="7"/>
      <c r="D11" s="7"/>
      <c r="E11" s="7">
        <v>326</v>
      </c>
      <c r="F11" s="7">
        <v>386</v>
      </c>
      <c r="G11" s="7">
        <v>224</v>
      </c>
      <c r="H11" s="7">
        <v>60</v>
      </c>
      <c r="I11" s="7">
        <v>60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>
        <f t="shared" si="1"/>
        <v>446</v>
      </c>
      <c r="AG11" s="6">
        <f t="shared" si="0"/>
        <v>446</v>
      </c>
      <c r="AH11" s="6">
        <f t="shared" si="0"/>
        <v>224</v>
      </c>
    </row>
    <row r="12" spans="1:34" ht="15">
      <c r="A12" s="7" t="s">
        <v>19</v>
      </c>
      <c r="B12" s="7">
        <v>147</v>
      </c>
      <c r="C12" s="7"/>
      <c r="D12" s="7"/>
      <c r="E12" s="7">
        <v>590</v>
      </c>
      <c r="F12" s="7">
        <v>590</v>
      </c>
      <c r="G12" s="7">
        <v>546</v>
      </c>
      <c r="H12" s="7">
        <v>147</v>
      </c>
      <c r="I12" s="7">
        <v>50</v>
      </c>
      <c r="J12" s="7">
        <v>50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>
        <f t="shared" si="1"/>
        <v>884</v>
      </c>
      <c r="AG12" s="6">
        <f t="shared" si="0"/>
        <v>640</v>
      </c>
      <c r="AH12" s="6">
        <f t="shared" si="0"/>
        <v>596</v>
      </c>
    </row>
    <row r="13" spans="1:34" ht="15">
      <c r="A13" s="7" t="s">
        <v>59</v>
      </c>
      <c r="B13" s="7"/>
      <c r="C13" s="7"/>
      <c r="D13" s="7"/>
      <c r="E13" s="7"/>
      <c r="F13" s="7">
        <v>905</v>
      </c>
      <c r="G13" s="7">
        <v>906</v>
      </c>
      <c r="H13" s="7"/>
      <c r="I13" s="7">
        <v>71</v>
      </c>
      <c r="J13" s="7">
        <v>71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>
        <f t="shared" si="1"/>
        <v>0</v>
      </c>
      <c r="AG13" s="6">
        <f t="shared" si="0"/>
        <v>976</v>
      </c>
      <c r="AH13" s="6">
        <f t="shared" si="0"/>
        <v>977</v>
      </c>
    </row>
    <row r="14" spans="1:34" ht="15">
      <c r="A14" s="7" t="s">
        <v>3</v>
      </c>
      <c r="B14" s="7">
        <v>84</v>
      </c>
      <c r="C14" s="7"/>
      <c r="D14" s="7"/>
      <c r="E14" s="7">
        <v>212</v>
      </c>
      <c r="F14" s="7">
        <v>421</v>
      </c>
      <c r="G14" s="7">
        <v>395</v>
      </c>
      <c r="H14" s="7">
        <v>68</v>
      </c>
      <c r="I14" s="7">
        <v>68</v>
      </c>
      <c r="J14" s="7">
        <v>88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>
        <f t="shared" si="1"/>
        <v>364</v>
      </c>
      <c r="AG14" s="6">
        <f t="shared" si="0"/>
        <v>489</v>
      </c>
      <c r="AH14" s="6">
        <f t="shared" si="0"/>
        <v>483</v>
      </c>
    </row>
    <row r="15" spans="1:34" ht="15">
      <c r="A15" s="7" t="s">
        <v>58</v>
      </c>
      <c r="B15" s="7"/>
      <c r="C15" s="7"/>
      <c r="D15" s="7"/>
      <c r="E15" s="7"/>
      <c r="F15" s="7">
        <v>147</v>
      </c>
      <c r="G15" s="7">
        <v>147</v>
      </c>
      <c r="H15" s="7"/>
      <c r="I15" s="7">
        <v>97</v>
      </c>
      <c r="J15" s="7">
        <v>97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6">
        <f t="shared" si="1"/>
        <v>0</v>
      </c>
      <c r="AG15" s="6">
        <f t="shared" si="0"/>
        <v>244</v>
      </c>
      <c r="AH15" s="6">
        <f t="shared" si="0"/>
        <v>244</v>
      </c>
    </row>
    <row r="16" spans="1:34" ht="15">
      <c r="A16" s="7" t="s">
        <v>21</v>
      </c>
      <c r="B16" s="7"/>
      <c r="C16" s="7"/>
      <c r="D16" s="7"/>
      <c r="E16" s="7">
        <v>1362</v>
      </c>
      <c r="F16" s="7">
        <v>1362</v>
      </c>
      <c r="G16" s="7">
        <v>1409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>
        <f t="shared" si="1"/>
        <v>1362</v>
      </c>
      <c r="AG16" s="6">
        <f t="shared" si="0"/>
        <v>1362</v>
      </c>
      <c r="AH16" s="6">
        <f t="shared" si="0"/>
        <v>1409</v>
      </c>
    </row>
    <row r="17" spans="1:34" ht="15">
      <c r="A17" s="7" t="s">
        <v>24</v>
      </c>
      <c r="B17" s="7"/>
      <c r="C17" s="7"/>
      <c r="D17" s="7"/>
      <c r="E17" s="7">
        <v>150</v>
      </c>
      <c r="F17" s="7">
        <v>150</v>
      </c>
      <c r="G17" s="7">
        <v>150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6">
        <f t="shared" si="1"/>
        <v>150</v>
      </c>
      <c r="AG17" s="6">
        <f t="shared" si="0"/>
        <v>150</v>
      </c>
      <c r="AH17" s="6">
        <f t="shared" si="0"/>
        <v>150</v>
      </c>
    </row>
    <row r="18" spans="1:34" ht="15">
      <c r="A18" s="7" t="s">
        <v>28</v>
      </c>
      <c r="B18" s="7"/>
      <c r="C18" s="7"/>
      <c r="D18" s="7"/>
      <c r="E18" s="7">
        <v>147</v>
      </c>
      <c r="F18" s="7">
        <v>147</v>
      </c>
      <c r="G18" s="7">
        <v>152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>
        <f t="shared" si="1"/>
        <v>147</v>
      </c>
      <c r="AG18" s="6">
        <f t="shared" si="0"/>
        <v>147</v>
      </c>
      <c r="AH18" s="6">
        <f t="shared" si="0"/>
        <v>152</v>
      </c>
    </row>
    <row r="19" spans="1:34" ht="15">
      <c r="A19" s="7" t="s">
        <v>22</v>
      </c>
      <c r="B19" s="7"/>
      <c r="C19" s="7"/>
      <c r="D19" s="7"/>
      <c r="E19" s="7">
        <v>1021</v>
      </c>
      <c r="F19" s="7">
        <v>1229</v>
      </c>
      <c r="G19" s="7">
        <v>989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>
        <f t="shared" si="1"/>
        <v>1021</v>
      </c>
      <c r="AG19" s="6">
        <f t="shared" si="0"/>
        <v>1229</v>
      </c>
      <c r="AH19" s="6">
        <f t="shared" si="0"/>
        <v>989</v>
      </c>
    </row>
    <row r="20" spans="1:34" ht="15">
      <c r="A20" s="7" t="s">
        <v>23</v>
      </c>
      <c r="B20" s="7"/>
      <c r="C20" s="7"/>
      <c r="D20" s="7"/>
      <c r="E20" s="7">
        <v>102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">
        <f t="shared" si="1"/>
        <v>102</v>
      </c>
      <c r="AG20" s="6">
        <f t="shared" si="0"/>
        <v>0</v>
      </c>
      <c r="AH20" s="6">
        <f t="shared" si="0"/>
        <v>0</v>
      </c>
    </row>
    <row r="21" spans="1:34" ht="15">
      <c r="A21" s="7" t="s">
        <v>27</v>
      </c>
      <c r="B21" s="7"/>
      <c r="C21" s="7"/>
      <c r="D21" s="7"/>
      <c r="E21" s="7">
        <v>147</v>
      </c>
      <c r="F21" s="7">
        <v>147</v>
      </c>
      <c r="G21" s="7">
        <v>152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6">
        <f t="shared" si="1"/>
        <v>147</v>
      </c>
      <c r="AG21" s="6">
        <f t="shared" si="0"/>
        <v>147</v>
      </c>
      <c r="AH21" s="6">
        <f t="shared" si="0"/>
        <v>152</v>
      </c>
    </row>
    <row r="22" spans="1:34" ht="15">
      <c r="A22" s="7" t="s">
        <v>25</v>
      </c>
      <c r="B22" s="7"/>
      <c r="C22" s="7"/>
      <c r="D22" s="7"/>
      <c r="E22" s="7">
        <v>150</v>
      </c>
      <c r="F22" s="7"/>
      <c r="G22" s="7"/>
      <c r="H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>
        <f t="shared" si="1"/>
        <v>150</v>
      </c>
      <c r="AG22" s="6">
        <f t="shared" si="1"/>
        <v>0</v>
      </c>
      <c r="AH22" s="6">
        <f t="shared" si="1"/>
        <v>0</v>
      </c>
    </row>
    <row r="23" spans="1:34" ht="15">
      <c r="A23" s="7" t="s">
        <v>56</v>
      </c>
      <c r="B23" s="7"/>
      <c r="C23" s="7"/>
      <c r="D23" s="7"/>
      <c r="E23" s="7"/>
      <c r="F23" s="7">
        <v>24</v>
      </c>
      <c r="G23" s="7"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6">
        <f t="shared" si="1"/>
        <v>0</v>
      </c>
      <c r="AG23" s="6">
        <f t="shared" si="1"/>
        <v>24</v>
      </c>
      <c r="AH23" s="6">
        <f t="shared" si="1"/>
        <v>24</v>
      </c>
    </row>
    <row r="24" spans="1:34" ht="15">
      <c r="A24" s="7" t="s">
        <v>57</v>
      </c>
      <c r="B24" s="7"/>
      <c r="C24" s="7"/>
      <c r="D24" s="7"/>
      <c r="E24" s="7"/>
      <c r="F24" s="7">
        <v>313</v>
      </c>
      <c r="G24" s="7">
        <v>313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>
        <f t="shared" si="1"/>
        <v>0</v>
      </c>
      <c r="AG24" s="6">
        <f t="shared" si="1"/>
        <v>313</v>
      </c>
      <c r="AH24" s="6">
        <f t="shared" si="1"/>
        <v>313</v>
      </c>
    </row>
    <row r="25" spans="1:34" ht="15">
      <c r="A25" s="7" t="s">
        <v>29</v>
      </c>
      <c r="B25" s="7"/>
      <c r="C25" s="7"/>
      <c r="D25" s="7"/>
      <c r="E25" s="7">
        <v>100</v>
      </c>
      <c r="F25" s="7">
        <v>308</v>
      </c>
      <c r="G25" s="7">
        <v>308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>
        <f t="shared" si="1"/>
        <v>100</v>
      </c>
      <c r="AG25" s="6">
        <f t="shared" si="1"/>
        <v>308</v>
      </c>
      <c r="AH25" s="6">
        <f t="shared" si="1"/>
        <v>308</v>
      </c>
    </row>
    <row r="26" spans="1:34" s="1" customFormat="1" ht="15">
      <c r="A26" s="6" t="s">
        <v>4</v>
      </c>
      <c r="B26" s="6">
        <f>SUM(B6:B25)</f>
        <v>4726</v>
      </c>
      <c r="C26" s="6">
        <f aca="true" t="shared" si="2" ref="C26:AE26">SUM(C6:C25)</f>
        <v>0</v>
      </c>
      <c r="D26" s="6">
        <f t="shared" si="2"/>
        <v>0</v>
      </c>
      <c r="E26" s="6">
        <f t="shared" si="2"/>
        <v>13682</v>
      </c>
      <c r="F26" s="6">
        <f t="shared" si="2"/>
        <v>18080</v>
      </c>
      <c r="G26" s="6">
        <f t="shared" si="2"/>
        <v>17645</v>
      </c>
      <c r="H26" s="6">
        <f t="shared" si="2"/>
        <v>3030</v>
      </c>
      <c r="I26" s="6">
        <f t="shared" si="2"/>
        <v>3527</v>
      </c>
      <c r="J26" s="6">
        <f t="shared" si="2"/>
        <v>3487</v>
      </c>
      <c r="K26" s="6">
        <f t="shared" si="2"/>
        <v>0</v>
      </c>
      <c r="L26" s="6">
        <f t="shared" si="2"/>
        <v>0</v>
      </c>
      <c r="M26" s="6">
        <f t="shared" si="2"/>
        <v>0</v>
      </c>
      <c r="N26" s="6">
        <f t="shared" si="2"/>
        <v>0</v>
      </c>
      <c r="O26" s="6">
        <f t="shared" si="2"/>
        <v>0</v>
      </c>
      <c r="P26" s="6">
        <f t="shared" si="2"/>
        <v>0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0</v>
      </c>
      <c r="W26" s="6">
        <f t="shared" si="2"/>
        <v>0</v>
      </c>
      <c r="X26" s="6">
        <f t="shared" si="2"/>
        <v>0</v>
      </c>
      <c r="Y26" s="6">
        <f t="shared" si="2"/>
        <v>0</v>
      </c>
      <c r="Z26" s="6">
        <f>SUM(Z6:Z25)</f>
        <v>0</v>
      </c>
      <c r="AA26" s="6">
        <f>SUM(AA6:AA25)</f>
        <v>0</v>
      </c>
      <c r="AB26" s="6">
        <f>SUM(AB6:AB25)</f>
        <v>0</v>
      </c>
      <c r="AC26" s="6">
        <f>SUM(AC6:AC25)</f>
        <v>0</v>
      </c>
      <c r="AD26" s="6">
        <f t="shared" si="2"/>
        <v>0</v>
      </c>
      <c r="AE26" s="6">
        <f t="shared" si="2"/>
        <v>0</v>
      </c>
      <c r="AF26" s="6">
        <f t="shared" si="1"/>
        <v>21438</v>
      </c>
      <c r="AG26" s="6">
        <f t="shared" si="1"/>
        <v>21607</v>
      </c>
      <c r="AH26" s="6">
        <f t="shared" si="1"/>
        <v>21132</v>
      </c>
    </row>
    <row r="27" spans="1:34" ht="15">
      <c r="A27" s="7" t="s">
        <v>5</v>
      </c>
      <c r="B27" s="7">
        <v>1214</v>
      </c>
      <c r="C27" s="7"/>
      <c r="D27" s="7"/>
      <c r="E27" s="7">
        <v>3426</v>
      </c>
      <c r="F27" s="7">
        <v>4350</v>
      </c>
      <c r="G27" s="7">
        <v>3923</v>
      </c>
      <c r="H27" s="7">
        <v>733</v>
      </c>
      <c r="I27" s="7">
        <v>889</v>
      </c>
      <c r="J27" s="7">
        <v>886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>
        <f t="shared" si="1"/>
        <v>5373</v>
      </c>
      <c r="AG27" s="6">
        <f t="shared" si="1"/>
        <v>5239</v>
      </c>
      <c r="AH27" s="6">
        <f t="shared" si="1"/>
        <v>4809</v>
      </c>
    </row>
    <row r="28" spans="1:34" ht="15">
      <c r="A28" s="7" t="s">
        <v>6</v>
      </c>
      <c r="B28" s="7">
        <v>25</v>
      </c>
      <c r="C28" s="7"/>
      <c r="D28" s="7"/>
      <c r="E28" s="7">
        <v>174</v>
      </c>
      <c r="F28" s="7">
        <v>229</v>
      </c>
      <c r="G28" s="7">
        <v>203</v>
      </c>
      <c r="H28" s="7">
        <v>25</v>
      </c>
      <c r="I28" s="7">
        <v>25</v>
      </c>
      <c r="J28" s="7">
        <v>25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">
        <f t="shared" si="1"/>
        <v>224</v>
      </c>
      <c r="AG28" s="6">
        <f t="shared" si="1"/>
        <v>254</v>
      </c>
      <c r="AH28" s="6">
        <f t="shared" si="1"/>
        <v>228</v>
      </c>
    </row>
    <row r="29" spans="1:34" ht="15">
      <c r="A29" s="7" t="s">
        <v>7</v>
      </c>
      <c r="B29" s="7">
        <v>32</v>
      </c>
      <c r="C29" s="7"/>
      <c r="D29" s="7"/>
      <c r="E29" s="7">
        <v>74</v>
      </c>
      <c r="F29" s="7">
        <v>384</v>
      </c>
      <c r="G29" s="7">
        <v>353</v>
      </c>
      <c r="H29" s="7">
        <v>13</v>
      </c>
      <c r="I29" s="7">
        <v>13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>
        <f t="shared" si="1"/>
        <v>119</v>
      </c>
      <c r="AG29" s="6">
        <f t="shared" si="1"/>
        <v>397</v>
      </c>
      <c r="AH29" s="6">
        <f t="shared" si="1"/>
        <v>353</v>
      </c>
    </row>
    <row r="30" spans="1:34" s="1" customFormat="1" ht="15">
      <c r="A30" s="6" t="s">
        <v>8</v>
      </c>
      <c r="B30" s="6">
        <f>SUM(B27:B29)</f>
        <v>1271</v>
      </c>
      <c r="C30" s="6">
        <f aca="true" t="shared" si="3" ref="C30:AE30">SUM(C27:C29)</f>
        <v>0</v>
      </c>
      <c r="D30" s="6">
        <f t="shared" si="3"/>
        <v>0</v>
      </c>
      <c r="E30" s="6">
        <f t="shared" si="3"/>
        <v>3674</v>
      </c>
      <c r="F30" s="6">
        <f t="shared" si="3"/>
        <v>4963</v>
      </c>
      <c r="G30" s="6">
        <f t="shared" si="3"/>
        <v>4479</v>
      </c>
      <c r="H30" s="6">
        <f t="shared" si="3"/>
        <v>771</v>
      </c>
      <c r="I30" s="6">
        <f t="shared" si="3"/>
        <v>927</v>
      </c>
      <c r="J30" s="6">
        <f t="shared" si="3"/>
        <v>911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6">
        <f t="shared" si="3"/>
        <v>0</v>
      </c>
      <c r="P30" s="6">
        <f t="shared" si="3"/>
        <v>0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6">
        <f t="shared" si="3"/>
        <v>0</v>
      </c>
      <c r="U30" s="6">
        <f t="shared" si="3"/>
        <v>0</v>
      </c>
      <c r="V30" s="6">
        <f t="shared" si="3"/>
        <v>0</v>
      </c>
      <c r="W30" s="6">
        <f t="shared" si="3"/>
        <v>0</v>
      </c>
      <c r="X30" s="6">
        <f t="shared" si="3"/>
        <v>0</v>
      </c>
      <c r="Y30" s="6">
        <f aca="true" t="shared" si="4" ref="Y30:AD30">SUM(Y27:Y29)</f>
        <v>0</v>
      </c>
      <c r="Z30" s="6">
        <f t="shared" si="4"/>
        <v>0</v>
      </c>
      <c r="AA30" s="6">
        <f t="shared" si="4"/>
        <v>0</v>
      </c>
      <c r="AB30" s="6">
        <f t="shared" si="4"/>
        <v>0</v>
      </c>
      <c r="AC30" s="6">
        <f t="shared" si="4"/>
        <v>0</v>
      </c>
      <c r="AD30" s="6">
        <f t="shared" si="4"/>
        <v>0</v>
      </c>
      <c r="AE30" s="6">
        <f t="shared" si="3"/>
        <v>0</v>
      </c>
      <c r="AF30" s="6">
        <f t="shared" si="1"/>
        <v>5716</v>
      </c>
      <c r="AG30" s="6">
        <f t="shared" si="1"/>
        <v>5890</v>
      </c>
      <c r="AH30" s="6">
        <f t="shared" si="1"/>
        <v>5390</v>
      </c>
    </row>
    <row r="31" spans="1:34" s="1" customFormat="1" ht="15">
      <c r="A31" s="7" t="s">
        <v>30</v>
      </c>
      <c r="B31" s="7"/>
      <c r="C31" s="7"/>
      <c r="D31" s="7"/>
      <c r="E31" s="7">
        <v>800</v>
      </c>
      <c r="F31" s="7">
        <v>183</v>
      </c>
      <c r="G31" s="7">
        <v>183</v>
      </c>
      <c r="H31" s="6"/>
      <c r="I31" s="7">
        <v>4</v>
      </c>
      <c r="J31" s="7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f t="shared" si="1"/>
        <v>800</v>
      </c>
      <c r="AG31" s="6">
        <f t="shared" si="1"/>
        <v>187</v>
      </c>
      <c r="AH31" s="6">
        <f t="shared" si="1"/>
        <v>187</v>
      </c>
    </row>
    <row r="32" spans="1:34" s="1" customFormat="1" ht="15">
      <c r="A32" s="7" t="s">
        <v>31</v>
      </c>
      <c r="B32" s="7"/>
      <c r="C32" s="7"/>
      <c r="D32" s="7"/>
      <c r="E32" s="7">
        <v>110</v>
      </c>
      <c r="F32" s="7"/>
      <c r="G32" s="7">
        <v>3</v>
      </c>
      <c r="H32" s="6"/>
      <c r="I32" s="7">
        <v>21</v>
      </c>
      <c r="J32" s="7">
        <v>18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>
        <f t="shared" si="1"/>
        <v>110</v>
      </c>
      <c r="AG32" s="6">
        <f t="shared" si="1"/>
        <v>21</v>
      </c>
      <c r="AH32" s="6">
        <f t="shared" si="1"/>
        <v>21</v>
      </c>
    </row>
    <row r="33" spans="1:34" s="1" customFormat="1" ht="15">
      <c r="A33" s="7" t="s">
        <v>32</v>
      </c>
      <c r="B33" s="7"/>
      <c r="C33" s="7"/>
      <c r="D33" s="7"/>
      <c r="E33" s="7">
        <v>250</v>
      </c>
      <c r="F33" s="7">
        <v>30</v>
      </c>
      <c r="G33" s="7">
        <v>30</v>
      </c>
      <c r="H33" s="6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f t="shared" si="1"/>
        <v>250</v>
      </c>
      <c r="AG33" s="6">
        <f t="shared" si="1"/>
        <v>30</v>
      </c>
      <c r="AH33" s="6">
        <f t="shared" si="1"/>
        <v>30</v>
      </c>
    </row>
    <row r="34" spans="1:34" s="1" customFormat="1" ht="15">
      <c r="A34" s="7" t="s">
        <v>33</v>
      </c>
      <c r="B34" s="7"/>
      <c r="C34" s="7"/>
      <c r="D34" s="7"/>
      <c r="E34" s="7">
        <v>10</v>
      </c>
      <c r="F34" s="7"/>
      <c r="G34" s="7"/>
      <c r="H34" s="6"/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f t="shared" si="1"/>
        <v>10</v>
      </c>
      <c r="AG34" s="6">
        <f t="shared" si="1"/>
        <v>0</v>
      </c>
      <c r="AH34" s="6">
        <f t="shared" si="1"/>
        <v>0</v>
      </c>
    </row>
    <row r="35" spans="1:34" s="1" customFormat="1" ht="15">
      <c r="A35" s="7" t="s">
        <v>34</v>
      </c>
      <c r="B35" s="7"/>
      <c r="C35" s="7"/>
      <c r="D35" s="7"/>
      <c r="E35" s="7">
        <v>120</v>
      </c>
      <c r="F35" s="7"/>
      <c r="G35" s="7"/>
      <c r="H35" s="6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>
        <f t="shared" si="1"/>
        <v>120</v>
      </c>
      <c r="AG35" s="6">
        <f t="shared" si="1"/>
        <v>0</v>
      </c>
      <c r="AH35" s="6">
        <f t="shared" si="1"/>
        <v>0</v>
      </c>
    </row>
    <row r="36" spans="1:34" s="1" customFormat="1" ht="15">
      <c r="A36" s="7" t="s">
        <v>9</v>
      </c>
      <c r="B36" s="7"/>
      <c r="C36" s="7"/>
      <c r="D36" s="7"/>
      <c r="E36" s="7">
        <v>450</v>
      </c>
      <c r="F36" s="7">
        <v>108</v>
      </c>
      <c r="G36" s="7">
        <v>108</v>
      </c>
      <c r="H36" s="6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>
        <f t="shared" si="1"/>
        <v>450</v>
      </c>
      <c r="AG36" s="6">
        <f t="shared" si="1"/>
        <v>108</v>
      </c>
      <c r="AH36" s="6">
        <f t="shared" si="1"/>
        <v>108</v>
      </c>
    </row>
    <row r="37" spans="1:34" s="1" customFormat="1" ht="15">
      <c r="A37" s="7" t="s">
        <v>35</v>
      </c>
      <c r="B37" s="7"/>
      <c r="C37" s="7"/>
      <c r="D37" s="7"/>
      <c r="E37" s="7">
        <v>275</v>
      </c>
      <c r="F37" s="7">
        <v>209</v>
      </c>
      <c r="G37" s="7">
        <v>209</v>
      </c>
      <c r="H37" s="6"/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>
        <f t="shared" si="1"/>
        <v>275</v>
      </c>
      <c r="AG37" s="6">
        <f t="shared" si="1"/>
        <v>209</v>
      </c>
      <c r="AH37" s="6">
        <f t="shared" si="1"/>
        <v>209</v>
      </c>
    </row>
    <row r="38" spans="1:34" s="1" customFormat="1" ht="15">
      <c r="A38" s="7" t="s">
        <v>36</v>
      </c>
      <c r="B38" s="7"/>
      <c r="C38" s="7"/>
      <c r="D38" s="7"/>
      <c r="E38" s="7">
        <v>400</v>
      </c>
      <c r="F38" s="7">
        <v>205</v>
      </c>
      <c r="G38" s="7">
        <v>205</v>
      </c>
      <c r="H38" s="6"/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>
        <f t="shared" si="1"/>
        <v>400</v>
      </c>
      <c r="AG38" s="6">
        <f t="shared" si="1"/>
        <v>205</v>
      </c>
      <c r="AH38" s="6">
        <f t="shared" si="1"/>
        <v>205</v>
      </c>
    </row>
    <row r="39" spans="1:34" s="1" customFormat="1" ht="15">
      <c r="A39" s="7" t="s">
        <v>10</v>
      </c>
      <c r="B39" s="7"/>
      <c r="C39" s="7"/>
      <c r="D39" s="7"/>
      <c r="E39" s="7">
        <v>210</v>
      </c>
      <c r="F39" s="7">
        <v>50</v>
      </c>
      <c r="G39" s="7">
        <v>45</v>
      </c>
      <c r="H39" s="6"/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>
        <f t="shared" si="1"/>
        <v>210</v>
      </c>
      <c r="AG39" s="6">
        <f t="shared" si="1"/>
        <v>50</v>
      </c>
      <c r="AH39" s="6">
        <f t="shared" si="1"/>
        <v>45</v>
      </c>
    </row>
    <row r="40" spans="1:34" s="1" customFormat="1" ht="15">
      <c r="A40" s="7" t="s">
        <v>37</v>
      </c>
      <c r="B40" s="7"/>
      <c r="C40" s="7"/>
      <c r="D40" s="7"/>
      <c r="E40" s="7">
        <v>200</v>
      </c>
      <c r="F40" s="7">
        <v>530</v>
      </c>
      <c r="G40" s="7">
        <v>530</v>
      </c>
      <c r="H40" s="6"/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>
        <f t="shared" si="1"/>
        <v>200</v>
      </c>
      <c r="AG40" s="6">
        <f t="shared" si="1"/>
        <v>530</v>
      </c>
      <c r="AH40" s="6">
        <f t="shared" si="1"/>
        <v>530</v>
      </c>
    </row>
    <row r="41" spans="1:34" s="1" customFormat="1" ht="15">
      <c r="A41" s="7" t="s">
        <v>38</v>
      </c>
      <c r="B41" s="7"/>
      <c r="C41" s="7"/>
      <c r="D41" s="7"/>
      <c r="E41" s="7">
        <v>10</v>
      </c>
      <c r="F41" s="7">
        <v>180</v>
      </c>
      <c r="G41" s="7">
        <v>181</v>
      </c>
      <c r="H41" s="6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>
        <f t="shared" si="1"/>
        <v>10</v>
      </c>
      <c r="AG41" s="6">
        <f t="shared" si="1"/>
        <v>180</v>
      </c>
      <c r="AH41" s="6">
        <f t="shared" si="1"/>
        <v>181</v>
      </c>
    </row>
    <row r="42" spans="1:34" s="1" customFormat="1" ht="15">
      <c r="A42" s="7" t="s">
        <v>39</v>
      </c>
      <c r="B42" s="7"/>
      <c r="C42" s="7"/>
      <c r="D42" s="7"/>
      <c r="E42" s="7">
        <v>900</v>
      </c>
      <c r="F42" s="7">
        <v>598</v>
      </c>
      <c r="G42" s="7">
        <v>598</v>
      </c>
      <c r="H42" s="6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f t="shared" si="1"/>
        <v>900</v>
      </c>
      <c r="AG42" s="6">
        <f t="shared" si="1"/>
        <v>598</v>
      </c>
      <c r="AH42" s="6">
        <f t="shared" si="1"/>
        <v>598</v>
      </c>
    </row>
    <row r="43" spans="1:34" s="1" customFormat="1" ht="15">
      <c r="A43" s="7" t="s">
        <v>40</v>
      </c>
      <c r="B43" s="7"/>
      <c r="C43" s="7"/>
      <c r="D43" s="7"/>
      <c r="E43" s="7">
        <v>200</v>
      </c>
      <c r="F43" s="7">
        <v>308</v>
      </c>
      <c r="G43" s="7">
        <v>308</v>
      </c>
      <c r="H43" s="6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>
        <f t="shared" si="1"/>
        <v>200</v>
      </c>
      <c r="AG43" s="6">
        <f t="shared" si="1"/>
        <v>308</v>
      </c>
      <c r="AH43" s="6">
        <f t="shared" si="1"/>
        <v>308</v>
      </c>
    </row>
    <row r="44" spans="1:34" s="1" customFormat="1" ht="15">
      <c r="A44" s="7" t="s">
        <v>41</v>
      </c>
      <c r="B44" s="7"/>
      <c r="C44" s="7"/>
      <c r="D44" s="7"/>
      <c r="E44" s="7">
        <v>80</v>
      </c>
      <c r="F44" s="7">
        <v>80</v>
      </c>
      <c r="G44" s="7">
        <v>60</v>
      </c>
      <c r="H44" s="6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>
        <f t="shared" si="1"/>
        <v>80</v>
      </c>
      <c r="AG44" s="6">
        <f t="shared" si="1"/>
        <v>80</v>
      </c>
      <c r="AH44" s="6">
        <f t="shared" si="1"/>
        <v>60</v>
      </c>
    </row>
    <row r="45" spans="1:34" s="1" customFormat="1" ht="15">
      <c r="A45" s="7" t="s">
        <v>42</v>
      </c>
      <c r="B45" s="7"/>
      <c r="C45" s="7"/>
      <c r="D45" s="7"/>
      <c r="E45" s="7">
        <v>200</v>
      </c>
      <c r="F45" s="7">
        <v>66</v>
      </c>
      <c r="G45" s="7">
        <v>66</v>
      </c>
      <c r="H45" s="6"/>
      <c r="I45" s="7">
        <v>17</v>
      </c>
      <c r="J45" s="7">
        <v>17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>
        <f t="shared" si="1"/>
        <v>200</v>
      </c>
      <c r="AG45" s="6">
        <f t="shared" si="1"/>
        <v>83</v>
      </c>
      <c r="AH45" s="6">
        <f t="shared" si="1"/>
        <v>83</v>
      </c>
    </row>
    <row r="46" spans="1:34" s="1" customFormat="1" ht="15">
      <c r="A46" s="7" t="s">
        <v>43</v>
      </c>
      <c r="B46" s="7"/>
      <c r="C46" s="7"/>
      <c r="D46" s="7"/>
      <c r="E46" s="7">
        <v>982</v>
      </c>
      <c r="F46" s="7">
        <v>381</v>
      </c>
      <c r="G46" s="7">
        <v>382</v>
      </c>
      <c r="H46" s="6"/>
      <c r="I46" s="7">
        <v>1</v>
      </c>
      <c r="J46" s="7"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>
        <f t="shared" si="1"/>
        <v>982</v>
      </c>
      <c r="AG46" s="6">
        <f t="shared" si="1"/>
        <v>382</v>
      </c>
      <c r="AH46" s="6">
        <f t="shared" si="1"/>
        <v>383</v>
      </c>
    </row>
    <row r="47" spans="1:34" s="1" customFormat="1" ht="15">
      <c r="A47" s="7" t="s">
        <v>44</v>
      </c>
      <c r="B47" s="7"/>
      <c r="C47" s="7"/>
      <c r="D47" s="7"/>
      <c r="E47" s="7">
        <v>900</v>
      </c>
      <c r="F47" s="7">
        <v>130</v>
      </c>
      <c r="G47" s="7">
        <v>130</v>
      </c>
      <c r="H47" s="6"/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>
        <f t="shared" si="1"/>
        <v>900</v>
      </c>
      <c r="AG47" s="6">
        <f t="shared" si="1"/>
        <v>130</v>
      </c>
      <c r="AH47" s="6">
        <f t="shared" si="1"/>
        <v>130</v>
      </c>
    </row>
    <row r="48" spans="1:34" s="1" customFormat="1" ht="15">
      <c r="A48" s="7" t="s">
        <v>45</v>
      </c>
      <c r="B48" s="7"/>
      <c r="C48" s="7"/>
      <c r="D48" s="7"/>
      <c r="E48" s="7">
        <v>1567</v>
      </c>
      <c r="F48" s="7">
        <v>609</v>
      </c>
      <c r="G48" s="7">
        <v>662</v>
      </c>
      <c r="H48" s="6"/>
      <c r="I48" s="7">
        <v>2</v>
      </c>
      <c r="J48" s="7">
        <v>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>
        <f t="shared" si="1"/>
        <v>1567</v>
      </c>
      <c r="AG48" s="6">
        <f t="shared" si="1"/>
        <v>611</v>
      </c>
      <c r="AH48" s="6">
        <f t="shared" si="1"/>
        <v>664</v>
      </c>
    </row>
    <row r="49" spans="1:34" ht="15">
      <c r="A49" s="7" t="s">
        <v>11</v>
      </c>
      <c r="B49" s="7">
        <v>228</v>
      </c>
      <c r="C49" s="7"/>
      <c r="D49" s="7"/>
      <c r="E49" s="7">
        <v>660</v>
      </c>
      <c r="F49" s="7">
        <v>528</v>
      </c>
      <c r="G49" s="7">
        <v>493</v>
      </c>
      <c r="H49" s="7">
        <v>192</v>
      </c>
      <c r="I49" s="7">
        <v>192</v>
      </c>
      <c r="J49" s="7">
        <v>190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>
        <f t="shared" si="1"/>
        <v>1080</v>
      </c>
      <c r="AG49" s="6">
        <f t="shared" si="1"/>
        <v>720</v>
      </c>
      <c r="AH49" s="6">
        <f t="shared" si="1"/>
        <v>683</v>
      </c>
    </row>
    <row r="50" spans="1:34" ht="15">
      <c r="A50" s="7" t="s">
        <v>46</v>
      </c>
      <c r="B50" s="7"/>
      <c r="C50" s="7"/>
      <c r="D50" s="7"/>
      <c r="E50" s="7">
        <v>440</v>
      </c>
      <c r="F50" s="7">
        <v>240</v>
      </c>
      <c r="G50" s="7">
        <v>237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6">
        <f t="shared" si="1"/>
        <v>440</v>
      </c>
      <c r="AG50" s="6">
        <f t="shared" si="1"/>
        <v>240</v>
      </c>
      <c r="AH50" s="6">
        <f t="shared" si="1"/>
        <v>237</v>
      </c>
    </row>
    <row r="51" spans="1:34" ht="15">
      <c r="A51" s="7" t="s">
        <v>20</v>
      </c>
      <c r="B51" s="7">
        <v>28</v>
      </c>
      <c r="C51" s="7"/>
      <c r="D51" s="7"/>
      <c r="E51" s="7">
        <v>223</v>
      </c>
      <c r="F51" s="7">
        <v>251</v>
      </c>
      <c r="G51" s="7">
        <v>192</v>
      </c>
      <c r="H51" s="7">
        <v>28</v>
      </c>
      <c r="I51" s="7">
        <v>28</v>
      </c>
      <c r="J51" s="7">
        <v>28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>
        <f t="shared" si="1"/>
        <v>279</v>
      </c>
      <c r="AG51" s="6">
        <f t="shared" si="1"/>
        <v>279</v>
      </c>
      <c r="AH51" s="6">
        <f t="shared" si="1"/>
        <v>220</v>
      </c>
    </row>
    <row r="52" spans="1:34" ht="15">
      <c r="A52" s="7" t="s">
        <v>60</v>
      </c>
      <c r="B52" s="7"/>
      <c r="C52" s="7"/>
      <c r="D52" s="7"/>
      <c r="E52" s="7"/>
      <c r="F52" s="7">
        <v>3</v>
      </c>
      <c r="G52" s="7">
        <v>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>
        <f t="shared" si="1"/>
        <v>0</v>
      </c>
      <c r="AG52" s="6">
        <f t="shared" si="1"/>
        <v>3</v>
      </c>
      <c r="AH52" s="6">
        <f t="shared" si="1"/>
        <v>3</v>
      </c>
    </row>
    <row r="53" spans="1:34" ht="15">
      <c r="A53" s="7" t="s">
        <v>61</v>
      </c>
      <c r="B53" s="7"/>
      <c r="C53" s="7"/>
      <c r="D53" s="7"/>
      <c r="E53" s="7"/>
      <c r="F53" s="7">
        <v>17</v>
      </c>
      <c r="G53" s="7">
        <v>16</v>
      </c>
      <c r="H53" s="7"/>
      <c r="I53" s="7">
        <v>2</v>
      </c>
      <c r="J53" s="7">
        <v>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>
        <f t="shared" si="1"/>
        <v>0</v>
      </c>
      <c r="AG53" s="6">
        <f t="shared" si="1"/>
        <v>19</v>
      </c>
      <c r="AH53" s="6">
        <f t="shared" si="1"/>
        <v>18</v>
      </c>
    </row>
    <row r="54" spans="1:34" ht="15">
      <c r="A54" s="7" t="s">
        <v>62</v>
      </c>
      <c r="B54" s="7"/>
      <c r="C54" s="7"/>
      <c r="D54" s="7"/>
      <c r="E54" s="7"/>
      <c r="F54" s="7"/>
      <c r="G54" s="7">
        <v>223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v>87</v>
      </c>
      <c r="Y54" s="7">
        <v>87</v>
      </c>
      <c r="Z54" s="7"/>
      <c r="AA54" s="7"/>
      <c r="AB54" s="7"/>
      <c r="AC54" s="7"/>
      <c r="AD54" s="7"/>
      <c r="AE54" s="7"/>
      <c r="AF54" s="6">
        <f t="shared" si="1"/>
        <v>0</v>
      </c>
      <c r="AG54" s="6">
        <f t="shared" si="1"/>
        <v>87</v>
      </c>
      <c r="AH54" s="6">
        <f t="shared" si="1"/>
        <v>310</v>
      </c>
    </row>
    <row r="55" spans="1:34" ht="15">
      <c r="A55" s="7" t="s">
        <v>75</v>
      </c>
      <c r="B55" s="7"/>
      <c r="C55" s="7" t="s">
        <v>77</v>
      </c>
      <c r="D55" s="7"/>
      <c r="E55" s="7"/>
      <c r="F55" s="7">
        <v>15</v>
      </c>
      <c r="G55" s="7">
        <v>15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">
        <f t="shared" si="1"/>
        <v>0</v>
      </c>
      <c r="AG55" s="6">
        <f t="shared" si="1"/>
        <v>15</v>
      </c>
      <c r="AH55" s="6">
        <f t="shared" si="1"/>
        <v>15</v>
      </c>
    </row>
    <row r="56" spans="1:34" ht="15">
      <c r="A56" s="7" t="s">
        <v>63</v>
      </c>
      <c r="B56" s="7"/>
      <c r="C56" s="7"/>
      <c r="D56" s="7"/>
      <c r="E56" s="7"/>
      <c r="F56" s="7">
        <v>2</v>
      </c>
      <c r="G56" s="7">
        <v>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6">
        <f t="shared" si="1"/>
        <v>0</v>
      </c>
      <c r="AG56" s="6">
        <f t="shared" si="1"/>
        <v>2</v>
      </c>
      <c r="AH56" s="6">
        <f t="shared" si="1"/>
        <v>2</v>
      </c>
    </row>
    <row r="57" spans="1:34" ht="15">
      <c r="A57" s="7" t="s">
        <v>76</v>
      </c>
      <c r="B57" s="7"/>
      <c r="C57" s="7"/>
      <c r="D57" s="7"/>
      <c r="E57" s="7"/>
      <c r="F57" s="7">
        <v>30</v>
      </c>
      <c r="G57" s="7">
        <v>30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>
        <f t="shared" si="1"/>
        <v>0</v>
      </c>
      <c r="AG57" s="6">
        <f t="shared" si="1"/>
        <v>30</v>
      </c>
      <c r="AH57" s="6">
        <f t="shared" si="1"/>
        <v>30</v>
      </c>
    </row>
    <row r="58" spans="1:34" s="1" customFormat="1" ht="15">
      <c r="A58" s="6" t="s">
        <v>12</v>
      </c>
      <c r="B58" s="6">
        <f>SUM(B31:B57)</f>
        <v>256</v>
      </c>
      <c r="C58" s="6">
        <f aca="true" t="shared" si="5" ref="C58:Y58">SUM(C31:C57)</f>
        <v>0</v>
      </c>
      <c r="D58" s="6">
        <f t="shared" si="5"/>
        <v>0</v>
      </c>
      <c r="E58" s="6">
        <f t="shared" si="5"/>
        <v>8987</v>
      </c>
      <c r="F58" s="6">
        <f t="shared" si="5"/>
        <v>4753</v>
      </c>
      <c r="G58" s="6">
        <f t="shared" si="5"/>
        <v>4911</v>
      </c>
      <c r="H58" s="6">
        <f t="shared" si="5"/>
        <v>220</v>
      </c>
      <c r="I58" s="6">
        <f t="shared" si="5"/>
        <v>267</v>
      </c>
      <c r="J58" s="6">
        <f t="shared" si="5"/>
        <v>262</v>
      </c>
      <c r="K58" s="6">
        <f t="shared" si="5"/>
        <v>0</v>
      </c>
      <c r="L58" s="6">
        <f t="shared" si="5"/>
        <v>0</v>
      </c>
      <c r="M58" s="6">
        <f t="shared" si="5"/>
        <v>0</v>
      </c>
      <c r="N58" s="6">
        <f t="shared" si="5"/>
        <v>0</v>
      </c>
      <c r="O58" s="6">
        <f t="shared" si="5"/>
        <v>0</v>
      </c>
      <c r="P58" s="6">
        <f t="shared" si="5"/>
        <v>0</v>
      </c>
      <c r="Q58" s="6">
        <f t="shared" si="5"/>
        <v>0</v>
      </c>
      <c r="R58" s="6">
        <f t="shared" si="5"/>
        <v>0</v>
      </c>
      <c r="S58" s="6">
        <f t="shared" si="5"/>
        <v>0</v>
      </c>
      <c r="T58" s="6">
        <f t="shared" si="5"/>
        <v>0</v>
      </c>
      <c r="U58" s="6">
        <f t="shared" si="5"/>
        <v>0</v>
      </c>
      <c r="V58" s="6">
        <f t="shared" si="5"/>
        <v>0</v>
      </c>
      <c r="W58" s="6">
        <f t="shared" si="5"/>
        <v>0</v>
      </c>
      <c r="X58" s="6">
        <f t="shared" si="5"/>
        <v>87</v>
      </c>
      <c r="Y58" s="6">
        <f t="shared" si="5"/>
        <v>87</v>
      </c>
      <c r="Z58" s="6">
        <f aca="true" t="shared" si="6" ref="Z58:AF58">SUM(Z31:Z57)</f>
        <v>0</v>
      </c>
      <c r="AA58" s="6">
        <f t="shared" si="6"/>
        <v>0</v>
      </c>
      <c r="AB58" s="6">
        <f t="shared" si="6"/>
        <v>0</v>
      </c>
      <c r="AC58" s="6">
        <f t="shared" si="6"/>
        <v>0</v>
      </c>
      <c r="AD58" s="6">
        <f t="shared" si="6"/>
        <v>0</v>
      </c>
      <c r="AE58" s="6">
        <f t="shared" si="6"/>
        <v>0</v>
      </c>
      <c r="AF58" s="6">
        <f t="shared" si="6"/>
        <v>9463</v>
      </c>
      <c r="AG58" s="6">
        <f t="shared" si="1"/>
        <v>5107</v>
      </c>
      <c r="AH58" s="6">
        <f t="shared" si="1"/>
        <v>5260</v>
      </c>
    </row>
    <row r="59" spans="1:34" s="1" customFormat="1" ht="15">
      <c r="A59" s="6" t="s">
        <v>0</v>
      </c>
      <c r="B59" s="10">
        <v>841112</v>
      </c>
      <c r="C59" s="10"/>
      <c r="D59" s="9"/>
      <c r="E59" s="10">
        <v>841126</v>
      </c>
      <c r="F59" s="10"/>
      <c r="G59" s="11"/>
      <c r="H59" s="10">
        <v>841133</v>
      </c>
      <c r="I59" s="10"/>
      <c r="J59" s="11"/>
      <c r="K59" s="10">
        <v>882111</v>
      </c>
      <c r="L59" s="10"/>
      <c r="M59" s="9"/>
      <c r="N59" s="10">
        <v>882112</v>
      </c>
      <c r="O59" s="10"/>
      <c r="P59" s="9"/>
      <c r="Q59" s="10">
        <v>882113</v>
      </c>
      <c r="R59" s="10"/>
      <c r="S59" s="9"/>
      <c r="T59" s="10">
        <v>882115</v>
      </c>
      <c r="U59" s="10"/>
      <c r="V59" s="9"/>
      <c r="W59" s="10">
        <v>841902</v>
      </c>
      <c r="X59" s="10"/>
      <c r="Y59" s="9"/>
      <c r="Z59" s="8">
        <v>882117</v>
      </c>
      <c r="AA59" s="8"/>
      <c r="AB59" s="8"/>
      <c r="AC59" s="10">
        <v>882119</v>
      </c>
      <c r="AD59" s="10"/>
      <c r="AE59" s="11"/>
      <c r="AF59" s="10" t="s">
        <v>2</v>
      </c>
      <c r="AG59" s="11"/>
      <c r="AH59" s="11"/>
    </row>
    <row r="60" spans="1:34" s="1" customFormat="1" ht="15">
      <c r="A60" s="6"/>
      <c r="B60" s="12" t="s">
        <v>52</v>
      </c>
      <c r="C60" s="11"/>
      <c r="D60" s="11"/>
      <c r="E60" s="12" t="s">
        <v>53</v>
      </c>
      <c r="F60" s="12"/>
      <c r="G60" s="12"/>
      <c r="H60" s="12" t="s">
        <v>55</v>
      </c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2"/>
      <c r="AG60" s="12"/>
      <c r="AH60" s="12"/>
    </row>
    <row r="61" spans="1:34" s="1" customFormat="1" ht="15">
      <c r="A61" s="6"/>
      <c r="B61" s="6" t="s">
        <v>73</v>
      </c>
      <c r="C61" s="6" t="s">
        <v>74</v>
      </c>
      <c r="D61" s="6" t="s">
        <v>78</v>
      </c>
      <c r="E61" s="6" t="s">
        <v>73</v>
      </c>
      <c r="F61" s="6" t="s">
        <v>74</v>
      </c>
      <c r="G61" s="6" t="s">
        <v>78</v>
      </c>
      <c r="H61" s="6" t="s">
        <v>73</v>
      </c>
      <c r="I61" s="6" t="s">
        <v>74</v>
      </c>
      <c r="J61" s="6" t="s">
        <v>78</v>
      </c>
      <c r="K61" s="6" t="s">
        <v>73</v>
      </c>
      <c r="L61" s="6" t="s">
        <v>74</v>
      </c>
      <c r="M61" s="6" t="s">
        <v>78</v>
      </c>
      <c r="N61" s="6" t="s">
        <v>73</v>
      </c>
      <c r="O61" s="6" t="s">
        <v>74</v>
      </c>
      <c r="P61" s="6" t="s">
        <v>78</v>
      </c>
      <c r="Q61" s="6" t="s">
        <v>73</v>
      </c>
      <c r="R61" s="6" t="s">
        <v>74</v>
      </c>
      <c r="S61" s="6" t="s">
        <v>78</v>
      </c>
      <c r="T61" s="6" t="s">
        <v>73</v>
      </c>
      <c r="U61" s="6" t="s">
        <v>74</v>
      </c>
      <c r="V61" s="6" t="s">
        <v>78</v>
      </c>
      <c r="W61" s="6" t="s">
        <v>73</v>
      </c>
      <c r="X61" s="6" t="s">
        <v>74</v>
      </c>
      <c r="Y61" s="6" t="s">
        <v>78</v>
      </c>
      <c r="Z61" s="6" t="s">
        <v>73</v>
      </c>
      <c r="AA61" s="6" t="s">
        <v>74</v>
      </c>
      <c r="AB61" s="6" t="s">
        <v>78</v>
      </c>
      <c r="AC61" s="6" t="s">
        <v>73</v>
      </c>
      <c r="AD61" s="6" t="s">
        <v>74</v>
      </c>
      <c r="AE61" s="6" t="s">
        <v>78</v>
      </c>
      <c r="AF61" s="6" t="s">
        <v>73</v>
      </c>
      <c r="AG61" s="6" t="s">
        <v>74</v>
      </c>
      <c r="AH61" s="6" t="s">
        <v>78</v>
      </c>
    </row>
    <row r="62" spans="1:34" s="1" customFormat="1" ht="15">
      <c r="A62" s="7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>
        <v>4474</v>
      </c>
      <c r="M62" s="7">
        <v>4457</v>
      </c>
      <c r="N62" s="7"/>
      <c r="O62" s="7">
        <v>116</v>
      </c>
      <c r="P62" s="7">
        <v>141</v>
      </c>
      <c r="Q62" s="7"/>
      <c r="R62" s="7">
        <v>2034</v>
      </c>
      <c r="S62" s="7">
        <v>2036</v>
      </c>
      <c r="T62" s="7"/>
      <c r="U62" s="7">
        <v>301</v>
      </c>
      <c r="V62" s="7">
        <v>403</v>
      </c>
      <c r="W62" s="7"/>
      <c r="X62" s="7"/>
      <c r="Y62" s="7"/>
      <c r="Z62" s="7"/>
      <c r="AA62" s="7"/>
      <c r="AB62" s="7">
        <v>435</v>
      </c>
      <c r="AC62" s="7"/>
      <c r="AD62" s="7">
        <v>50</v>
      </c>
      <c r="AE62" s="7">
        <v>50</v>
      </c>
      <c r="AF62" s="6">
        <f>SUM(B62,E62,H62,K62,N62,Q62,T62,W62,Z62,AC62)</f>
        <v>0</v>
      </c>
      <c r="AG62" s="6">
        <f aca="true" t="shared" si="7" ref="AG62:AH68">SUM(C62,F62,I62,L62,O62,R62,U62,X62,AA62,AD62)</f>
        <v>6975</v>
      </c>
      <c r="AH62" s="6">
        <f t="shared" si="7"/>
        <v>7522</v>
      </c>
    </row>
    <row r="63" spans="1:34" s="1" customFormat="1" ht="15">
      <c r="A63" s="6" t="s">
        <v>65</v>
      </c>
      <c r="B63" s="6">
        <f>SUM(B62)</f>
        <v>0</v>
      </c>
      <c r="C63" s="6">
        <f aca="true" t="shared" si="8" ref="C63:Y63">SUM(C62)</f>
        <v>0</v>
      </c>
      <c r="D63" s="6">
        <f t="shared" si="8"/>
        <v>0</v>
      </c>
      <c r="E63" s="6">
        <f t="shared" si="8"/>
        <v>0</v>
      </c>
      <c r="F63" s="6">
        <f t="shared" si="8"/>
        <v>0</v>
      </c>
      <c r="G63" s="6">
        <f t="shared" si="8"/>
        <v>0</v>
      </c>
      <c r="H63" s="6">
        <f t="shared" si="8"/>
        <v>0</v>
      </c>
      <c r="I63" s="6">
        <f t="shared" si="8"/>
        <v>0</v>
      </c>
      <c r="J63" s="6">
        <f t="shared" si="8"/>
        <v>0</v>
      </c>
      <c r="K63" s="6">
        <f t="shared" si="8"/>
        <v>0</v>
      </c>
      <c r="L63" s="6">
        <f t="shared" si="8"/>
        <v>4474</v>
      </c>
      <c r="M63" s="6">
        <f t="shared" si="8"/>
        <v>4457</v>
      </c>
      <c r="N63" s="6">
        <f t="shared" si="8"/>
        <v>0</v>
      </c>
      <c r="O63" s="6">
        <f t="shared" si="8"/>
        <v>116</v>
      </c>
      <c r="P63" s="6">
        <f t="shared" si="8"/>
        <v>141</v>
      </c>
      <c r="Q63" s="6">
        <f t="shared" si="8"/>
        <v>0</v>
      </c>
      <c r="R63" s="6">
        <f t="shared" si="8"/>
        <v>2034</v>
      </c>
      <c r="S63" s="6">
        <f t="shared" si="8"/>
        <v>2036</v>
      </c>
      <c r="T63" s="6">
        <f t="shared" si="8"/>
        <v>0</v>
      </c>
      <c r="U63" s="6">
        <f t="shared" si="8"/>
        <v>301</v>
      </c>
      <c r="V63" s="6">
        <f t="shared" si="8"/>
        <v>403</v>
      </c>
      <c r="W63" s="6">
        <f t="shared" si="8"/>
        <v>0</v>
      </c>
      <c r="X63" s="6">
        <f t="shared" si="8"/>
        <v>0</v>
      </c>
      <c r="Y63" s="6">
        <f t="shared" si="8"/>
        <v>0</v>
      </c>
      <c r="Z63" s="6">
        <f aca="true" t="shared" si="9" ref="Z63:AE63">SUM(Z62)</f>
        <v>0</v>
      </c>
      <c r="AA63" s="6">
        <f t="shared" si="9"/>
        <v>0</v>
      </c>
      <c r="AB63" s="6">
        <f t="shared" si="9"/>
        <v>435</v>
      </c>
      <c r="AC63" s="6">
        <f t="shared" si="9"/>
        <v>0</v>
      </c>
      <c r="AD63" s="6">
        <f t="shared" si="9"/>
        <v>50</v>
      </c>
      <c r="AE63" s="6">
        <f t="shared" si="9"/>
        <v>50</v>
      </c>
      <c r="AF63" s="6">
        <f aca="true" t="shared" si="10" ref="AF63:AF68">SUM(B63,E63,H63,K63,N63,Q63,T63,W63,Z63,AC63)</f>
        <v>0</v>
      </c>
      <c r="AG63" s="6">
        <f t="shared" si="7"/>
        <v>6975</v>
      </c>
      <c r="AH63" s="6">
        <f t="shared" si="7"/>
        <v>7522</v>
      </c>
    </row>
    <row r="64" spans="1:34" s="1" customFormat="1" ht="15">
      <c r="A64" s="7" t="s">
        <v>66</v>
      </c>
      <c r="B64" s="7"/>
      <c r="C64" s="7"/>
      <c r="D64" s="7"/>
      <c r="E64" s="7"/>
      <c r="F64" s="7">
        <v>317</v>
      </c>
      <c r="G64" s="7">
        <v>317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">
        <f t="shared" si="10"/>
        <v>0</v>
      </c>
      <c r="AG64" s="6">
        <f t="shared" si="7"/>
        <v>317</v>
      </c>
      <c r="AH64" s="6">
        <f t="shared" si="7"/>
        <v>317</v>
      </c>
    </row>
    <row r="65" spans="1:34" s="1" customFormat="1" ht="15">
      <c r="A65" s="6" t="s">
        <v>67</v>
      </c>
      <c r="B65" s="6">
        <f>SUM(B64)</f>
        <v>0</v>
      </c>
      <c r="C65" s="6">
        <f aca="true" t="shared" si="11" ref="C65:Y65">SUM(C64)</f>
        <v>0</v>
      </c>
      <c r="D65" s="6">
        <f t="shared" si="11"/>
        <v>0</v>
      </c>
      <c r="E65" s="6">
        <f t="shared" si="11"/>
        <v>0</v>
      </c>
      <c r="F65" s="6">
        <f t="shared" si="11"/>
        <v>317</v>
      </c>
      <c r="G65" s="6">
        <f t="shared" si="11"/>
        <v>317</v>
      </c>
      <c r="H65" s="6">
        <f t="shared" si="11"/>
        <v>0</v>
      </c>
      <c r="I65" s="6">
        <f t="shared" si="11"/>
        <v>0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0</v>
      </c>
      <c r="O65" s="6">
        <f t="shared" si="11"/>
        <v>0</v>
      </c>
      <c r="P65" s="6">
        <f t="shared" si="11"/>
        <v>0</v>
      </c>
      <c r="Q65" s="6">
        <f t="shared" si="11"/>
        <v>0</v>
      </c>
      <c r="R65" s="6">
        <f t="shared" si="11"/>
        <v>0</v>
      </c>
      <c r="S65" s="6">
        <f t="shared" si="11"/>
        <v>0</v>
      </c>
      <c r="T65" s="6">
        <f t="shared" si="11"/>
        <v>0</v>
      </c>
      <c r="U65" s="6">
        <f t="shared" si="11"/>
        <v>0</v>
      </c>
      <c r="V65" s="6">
        <f t="shared" si="11"/>
        <v>0</v>
      </c>
      <c r="W65" s="6">
        <f t="shared" si="11"/>
        <v>0</v>
      </c>
      <c r="X65" s="6">
        <f t="shared" si="11"/>
        <v>0</v>
      </c>
      <c r="Y65" s="6">
        <f t="shared" si="11"/>
        <v>0</v>
      </c>
      <c r="Z65" s="6">
        <f aca="true" t="shared" si="12" ref="Z65:AE65">SUM(Z64)</f>
        <v>0</v>
      </c>
      <c r="AA65" s="6">
        <f t="shared" si="12"/>
        <v>0</v>
      </c>
      <c r="AB65" s="6">
        <f t="shared" si="12"/>
        <v>0</v>
      </c>
      <c r="AC65" s="6">
        <f t="shared" si="12"/>
        <v>0</v>
      </c>
      <c r="AD65" s="6">
        <f t="shared" si="12"/>
        <v>0</v>
      </c>
      <c r="AE65" s="6">
        <f t="shared" si="12"/>
        <v>0</v>
      </c>
      <c r="AF65" s="6">
        <f t="shared" si="10"/>
        <v>0</v>
      </c>
      <c r="AG65" s="6">
        <f t="shared" si="7"/>
        <v>317</v>
      </c>
      <c r="AH65" s="6">
        <f t="shared" si="7"/>
        <v>317</v>
      </c>
    </row>
    <row r="66" spans="1:34" s="1" customFormat="1" ht="15">
      <c r="A66" s="7" t="s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>
        <f t="shared" si="10"/>
        <v>0</v>
      </c>
      <c r="AG66" s="6">
        <f t="shared" si="7"/>
        <v>0</v>
      </c>
      <c r="AH66" s="6">
        <f t="shared" si="7"/>
        <v>0</v>
      </c>
    </row>
    <row r="67" spans="1:34" s="1" customFormat="1" ht="15">
      <c r="A67" s="6" t="s">
        <v>68</v>
      </c>
      <c r="B67" s="6">
        <f>SUM(B66)</f>
        <v>0</v>
      </c>
      <c r="C67" s="6">
        <f aca="true" t="shared" si="13" ref="C67:Y67">SUM(C66)</f>
        <v>0</v>
      </c>
      <c r="D67" s="6">
        <f t="shared" si="13"/>
        <v>0</v>
      </c>
      <c r="E67" s="6">
        <f t="shared" si="13"/>
        <v>0</v>
      </c>
      <c r="F67" s="6">
        <f t="shared" si="13"/>
        <v>0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 t="shared" si="13"/>
        <v>0</v>
      </c>
      <c r="M67" s="6">
        <f t="shared" si="13"/>
        <v>0</v>
      </c>
      <c r="N67" s="6">
        <f t="shared" si="13"/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t="shared" si="13"/>
        <v>0</v>
      </c>
      <c r="U67" s="6">
        <f t="shared" si="13"/>
        <v>0</v>
      </c>
      <c r="V67" s="6">
        <f t="shared" si="13"/>
        <v>0</v>
      </c>
      <c r="W67" s="6">
        <f t="shared" si="13"/>
        <v>0</v>
      </c>
      <c r="X67" s="6">
        <f t="shared" si="13"/>
        <v>0</v>
      </c>
      <c r="Y67" s="6">
        <f t="shared" si="13"/>
        <v>0</v>
      </c>
      <c r="Z67" s="6">
        <f aca="true" t="shared" si="14" ref="Z67:AE67">SUM(Z66)</f>
        <v>0</v>
      </c>
      <c r="AA67" s="6">
        <f t="shared" si="14"/>
        <v>0</v>
      </c>
      <c r="AB67" s="6">
        <f t="shared" si="14"/>
        <v>0</v>
      </c>
      <c r="AC67" s="6">
        <f t="shared" si="14"/>
        <v>0</v>
      </c>
      <c r="AD67" s="6">
        <f t="shared" si="14"/>
        <v>0</v>
      </c>
      <c r="AE67" s="6">
        <f t="shared" si="14"/>
        <v>0</v>
      </c>
      <c r="AF67" s="6">
        <f t="shared" si="10"/>
        <v>0</v>
      </c>
      <c r="AG67" s="6">
        <f t="shared" si="7"/>
        <v>0</v>
      </c>
      <c r="AH67" s="6">
        <f t="shared" si="7"/>
        <v>0</v>
      </c>
    </row>
    <row r="68" spans="1:34" s="1" customFormat="1" ht="15">
      <c r="A68" s="6" t="s">
        <v>13</v>
      </c>
      <c r="B68" s="6">
        <f aca="true" t="shared" si="15" ref="B68:AE68">SUM(B26,B30,B58,B63,B65,B67)</f>
        <v>6253</v>
      </c>
      <c r="C68" s="6">
        <f t="shared" si="15"/>
        <v>0</v>
      </c>
      <c r="D68" s="6">
        <f t="shared" si="15"/>
        <v>0</v>
      </c>
      <c r="E68" s="6">
        <f t="shared" si="15"/>
        <v>26343</v>
      </c>
      <c r="F68" s="6">
        <f t="shared" si="15"/>
        <v>28113</v>
      </c>
      <c r="G68" s="6">
        <f t="shared" si="15"/>
        <v>27352</v>
      </c>
      <c r="H68" s="6">
        <f t="shared" si="15"/>
        <v>4021</v>
      </c>
      <c r="I68" s="6">
        <f t="shared" si="15"/>
        <v>4721</v>
      </c>
      <c r="J68" s="6">
        <f t="shared" si="15"/>
        <v>4660</v>
      </c>
      <c r="K68" s="6">
        <f t="shared" si="15"/>
        <v>0</v>
      </c>
      <c r="L68" s="6">
        <f t="shared" si="15"/>
        <v>4474</v>
      </c>
      <c r="M68" s="6">
        <f t="shared" si="15"/>
        <v>4457</v>
      </c>
      <c r="N68" s="6">
        <f t="shared" si="15"/>
        <v>0</v>
      </c>
      <c r="O68" s="6">
        <f t="shared" si="15"/>
        <v>116</v>
      </c>
      <c r="P68" s="6">
        <f t="shared" si="15"/>
        <v>141</v>
      </c>
      <c r="Q68" s="6">
        <f t="shared" si="15"/>
        <v>0</v>
      </c>
      <c r="R68" s="6">
        <f t="shared" si="15"/>
        <v>2034</v>
      </c>
      <c r="S68" s="6">
        <f t="shared" si="15"/>
        <v>2036</v>
      </c>
      <c r="T68" s="6">
        <f t="shared" si="15"/>
        <v>0</v>
      </c>
      <c r="U68" s="6">
        <f t="shared" si="15"/>
        <v>301</v>
      </c>
      <c r="V68" s="6">
        <f t="shared" si="15"/>
        <v>403</v>
      </c>
      <c r="W68" s="6">
        <f t="shared" si="15"/>
        <v>0</v>
      </c>
      <c r="X68" s="6">
        <f t="shared" si="15"/>
        <v>87</v>
      </c>
      <c r="Y68" s="6">
        <f t="shared" si="15"/>
        <v>87</v>
      </c>
      <c r="Z68" s="6">
        <f t="shared" si="15"/>
        <v>0</v>
      </c>
      <c r="AA68" s="6">
        <f t="shared" si="15"/>
        <v>0</v>
      </c>
      <c r="AB68" s="6">
        <f t="shared" si="15"/>
        <v>435</v>
      </c>
      <c r="AC68" s="6">
        <f t="shared" si="15"/>
        <v>0</v>
      </c>
      <c r="AD68" s="6">
        <f t="shared" si="15"/>
        <v>50</v>
      </c>
      <c r="AE68" s="6">
        <f t="shared" si="15"/>
        <v>50</v>
      </c>
      <c r="AF68" s="6">
        <f t="shared" si="10"/>
        <v>36617</v>
      </c>
      <c r="AG68" s="6">
        <f t="shared" si="7"/>
        <v>39896</v>
      </c>
      <c r="AH68" s="6">
        <f t="shared" si="7"/>
        <v>39621</v>
      </c>
    </row>
    <row r="69" spans="1:33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4"/>
      <c r="AG69" s="5"/>
    </row>
    <row r="70" spans="1:33" s="1" customFormat="1" ht="15.75">
      <c r="A70" s="14" t="s">
        <v>47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10" s="1" customFormat="1" ht="12.75">
      <c r="A71" s="1" t="s">
        <v>48</v>
      </c>
      <c r="B71" s="8">
        <v>841913</v>
      </c>
      <c r="C71" s="8"/>
      <c r="D71" s="9"/>
      <c r="E71" s="8">
        <v>841126</v>
      </c>
      <c r="F71" s="8"/>
      <c r="G71" s="9"/>
      <c r="H71" s="8" t="s">
        <v>2</v>
      </c>
      <c r="I71" s="9"/>
      <c r="J71" s="9"/>
    </row>
    <row r="72" spans="2:10" s="1" customFormat="1" ht="12.75">
      <c r="B72" s="8" t="s">
        <v>54</v>
      </c>
      <c r="C72" s="8"/>
      <c r="D72" s="9"/>
      <c r="E72" s="8"/>
      <c r="F72" s="8"/>
      <c r="G72" s="8"/>
      <c r="H72" s="8"/>
      <c r="I72" s="8"/>
      <c r="J72" s="8"/>
    </row>
    <row r="73" spans="2:10" s="1" customFormat="1" ht="12.75">
      <c r="B73" s="1" t="s">
        <v>73</v>
      </c>
      <c r="C73" s="1" t="s">
        <v>74</v>
      </c>
      <c r="D73" s="1" t="s">
        <v>78</v>
      </c>
      <c r="E73" s="1" t="s">
        <v>73</v>
      </c>
      <c r="F73" s="1" t="s">
        <v>74</v>
      </c>
      <c r="G73" s="1" t="s">
        <v>78</v>
      </c>
      <c r="H73" s="1" t="s">
        <v>73</v>
      </c>
      <c r="I73" s="1" t="s">
        <v>74</v>
      </c>
      <c r="J73" s="1" t="s">
        <v>78</v>
      </c>
    </row>
    <row r="74" spans="1:10" ht="12.75">
      <c r="A74" t="s">
        <v>51</v>
      </c>
      <c r="B74">
        <v>21084</v>
      </c>
      <c r="C74">
        <v>22733</v>
      </c>
      <c r="D74">
        <v>22733</v>
      </c>
      <c r="H74">
        <f>SUM(B74,E74)</f>
        <v>21084</v>
      </c>
      <c r="I74">
        <f aca="true" t="shared" si="16" ref="I74:J81">SUM(C74,F74)</f>
        <v>22733</v>
      </c>
      <c r="J74">
        <f t="shared" si="16"/>
        <v>22733</v>
      </c>
    </row>
    <row r="75" spans="1:10" ht="12.75">
      <c r="A75" t="s">
        <v>49</v>
      </c>
      <c r="B75">
        <v>15533</v>
      </c>
      <c r="C75">
        <v>21464</v>
      </c>
      <c r="D75">
        <v>17140</v>
      </c>
      <c r="H75">
        <f>SUM(B75,E75)</f>
        <v>15533</v>
      </c>
      <c r="I75">
        <f>SUM(C75,F75)</f>
        <v>21464</v>
      </c>
      <c r="J75">
        <f t="shared" si="16"/>
        <v>17140</v>
      </c>
    </row>
    <row r="76" spans="1:33" ht="12.75">
      <c r="A76" s="1" t="s">
        <v>50</v>
      </c>
      <c r="B76" s="1">
        <f>SUM(B74:B75)</f>
        <v>36617</v>
      </c>
      <c r="C76" s="1">
        <f aca="true" t="shared" si="17" ref="C76:I76">SUM(C74:C75)</f>
        <v>44197</v>
      </c>
      <c r="D76" s="1">
        <f t="shared" si="17"/>
        <v>39873</v>
      </c>
      <c r="E76" s="1">
        <f t="shared" si="17"/>
        <v>0</v>
      </c>
      <c r="F76" s="1">
        <f t="shared" si="17"/>
        <v>0</v>
      </c>
      <c r="G76" s="1">
        <f t="shared" si="17"/>
        <v>0</v>
      </c>
      <c r="H76" s="1">
        <f t="shared" si="17"/>
        <v>36617</v>
      </c>
      <c r="I76" s="1">
        <f t="shared" si="17"/>
        <v>44197</v>
      </c>
      <c r="J76" s="1">
        <f t="shared" si="16"/>
        <v>39873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G76" s="1"/>
    </row>
    <row r="77" spans="1:10" ht="12.75">
      <c r="A77" s="3" t="s">
        <v>69</v>
      </c>
      <c r="F77">
        <v>3</v>
      </c>
      <c r="G77">
        <v>3</v>
      </c>
      <c r="J77">
        <f t="shared" si="16"/>
        <v>3</v>
      </c>
    </row>
    <row r="78" spans="1:33" ht="12.75">
      <c r="A78" s="1" t="s">
        <v>70</v>
      </c>
      <c r="B78" s="1">
        <f>SUM(B77)</f>
        <v>0</v>
      </c>
      <c r="C78" s="1">
        <f aca="true" t="shared" si="18" ref="C78:I78">SUM(C77)</f>
        <v>0</v>
      </c>
      <c r="D78" s="1">
        <f t="shared" si="18"/>
        <v>0</v>
      </c>
      <c r="E78" s="1">
        <f t="shared" si="18"/>
        <v>0</v>
      </c>
      <c r="F78" s="1">
        <f t="shared" si="18"/>
        <v>3</v>
      </c>
      <c r="G78" s="1">
        <f t="shared" si="18"/>
        <v>3</v>
      </c>
      <c r="H78" s="1">
        <f t="shared" si="18"/>
        <v>0</v>
      </c>
      <c r="I78" s="1">
        <f t="shared" si="18"/>
        <v>0</v>
      </c>
      <c r="J78" s="1">
        <f t="shared" si="16"/>
        <v>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G78" s="1"/>
    </row>
    <row r="79" spans="1:10" ht="12.75">
      <c r="A79" s="3" t="s">
        <v>71</v>
      </c>
      <c r="F79">
        <v>19</v>
      </c>
      <c r="G79">
        <v>39</v>
      </c>
      <c r="J79">
        <f t="shared" si="16"/>
        <v>39</v>
      </c>
    </row>
    <row r="80" spans="1:33" ht="12.75">
      <c r="A80" s="1" t="s">
        <v>72</v>
      </c>
      <c r="B80" s="1">
        <f>SUM(B79)</f>
        <v>0</v>
      </c>
      <c r="C80" s="1">
        <f aca="true" t="shared" si="19" ref="C80:I80">SUM(C79)</f>
        <v>0</v>
      </c>
      <c r="D80" s="1">
        <f t="shared" si="19"/>
        <v>0</v>
      </c>
      <c r="E80" s="1">
        <f t="shared" si="19"/>
        <v>0</v>
      </c>
      <c r="F80" s="1">
        <f t="shared" si="19"/>
        <v>19</v>
      </c>
      <c r="G80" s="1">
        <f t="shared" si="19"/>
        <v>39</v>
      </c>
      <c r="H80" s="1">
        <f t="shared" si="19"/>
        <v>0</v>
      </c>
      <c r="I80" s="1">
        <f t="shared" si="19"/>
        <v>0</v>
      </c>
      <c r="J80" s="1">
        <f t="shared" si="16"/>
        <v>39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1"/>
    </row>
    <row r="81" spans="1:33" ht="12.75">
      <c r="A81" s="1" t="s">
        <v>13</v>
      </c>
      <c r="B81" s="1">
        <f aca="true" t="shared" si="20" ref="B81:I81">SUM(B76,B78,B80)</f>
        <v>36617</v>
      </c>
      <c r="C81" s="1">
        <f t="shared" si="20"/>
        <v>44197</v>
      </c>
      <c r="D81" s="1">
        <f t="shared" si="20"/>
        <v>39873</v>
      </c>
      <c r="E81" s="1">
        <f t="shared" si="20"/>
        <v>0</v>
      </c>
      <c r="F81" s="1">
        <f t="shared" si="20"/>
        <v>22</v>
      </c>
      <c r="G81" s="1">
        <f t="shared" si="20"/>
        <v>42</v>
      </c>
      <c r="H81" s="1">
        <f t="shared" si="20"/>
        <v>36617</v>
      </c>
      <c r="I81" s="1">
        <f t="shared" si="20"/>
        <v>44197</v>
      </c>
      <c r="J81" s="1">
        <f t="shared" si="16"/>
        <v>39915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G81" s="1"/>
    </row>
  </sheetData>
  <mergeCells count="63">
    <mergeCell ref="AC4:AE4"/>
    <mergeCell ref="AF4:AH4"/>
    <mergeCell ref="N4:P4"/>
    <mergeCell ref="Q4:S4"/>
    <mergeCell ref="T4:V4"/>
    <mergeCell ref="W4:Y4"/>
    <mergeCell ref="B4:D4"/>
    <mergeCell ref="E4:G4"/>
    <mergeCell ref="H4:J4"/>
    <mergeCell ref="K4:M4"/>
    <mergeCell ref="AC2:AE2"/>
    <mergeCell ref="AC3:AE3"/>
    <mergeCell ref="AF2:AH2"/>
    <mergeCell ref="AF3:AH3"/>
    <mergeCell ref="T2:V2"/>
    <mergeCell ref="T3:V3"/>
    <mergeCell ref="W2:Y2"/>
    <mergeCell ref="W3:Y3"/>
    <mergeCell ref="N2:P2"/>
    <mergeCell ref="N3:P3"/>
    <mergeCell ref="Q2:S2"/>
    <mergeCell ref="Q3:S3"/>
    <mergeCell ref="H2:J2"/>
    <mergeCell ref="H3:J3"/>
    <mergeCell ref="K2:M2"/>
    <mergeCell ref="K3:M3"/>
    <mergeCell ref="B2:D2"/>
    <mergeCell ref="B3:D3"/>
    <mergeCell ref="E2:G2"/>
    <mergeCell ref="E3:G3"/>
    <mergeCell ref="Q59:S59"/>
    <mergeCell ref="Q60:S60"/>
    <mergeCell ref="AC60:AE60"/>
    <mergeCell ref="T60:V60"/>
    <mergeCell ref="W59:Y59"/>
    <mergeCell ref="W60:Y60"/>
    <mergeCell ref="T59:V59"/>
    <mergeCell ref="AC59:AE59"/>
    <mergeCell ref="H60:J60"/>
    <mergeCell ref="B71:D71"/>
    <mergeCell ref="B72:D72"/>
    <mergeCell ref="N59:P59"/>
    <mergeCell ref="N60:P60"/>
    <mergeCell ref="A1:AG1"/>
    <mergeCell ref="A70:AG70"/>
    <mergeCell ref="Z2:AB2"/>
    <mergeCell ref="Z3:AB3"/>
    <mergeCell ref="Z4:AB4"/>
    <mergeCell ref="B59:D59"/>
    <mergeCell ref="B60:D60"/>
    <mergeCell ref="E59:G59"/>
    <mergeCell ref="E60:G60"/>
    <mergeCell ref="H59:J59"/>
    <mergeCell ref="E71:G71"/>
    <mergeCell ref="E72:G72"/>
    <mergeCell ref="AF59:AH59"/>
    <mergeCell ref="AF60:AH60"/>
    <mergeCell ref="Z59:AB59"/>
    <mergeCell ref="Z60:AB60"/>
    <mergeCell ref="K59:M59"/>
    <mergeCell ref="K60:M60"/>
    <mergeCell ref="H71:J71"/>
    <mergeCell ref="H72:J7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  <headerFooter alignWithMargins="0">
    <oddHeader>&amp;R6. melléklet a ...../2013. (.....) önkormányzati rendelethez</oddHead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Bőny</cp:lastModifiedBy>
  <cp:lastPrinted>2013-09-02T13:32:55Z</cp:lastPrinted>
  <dcterms:created xsi:type="dcterms:W3CDTF">2013-02-07T08:56:04Z</dcterms:created>
  <dcterms:modified xsi:type="dcterms:W3CDTF">2014-04-09T12:42:44Z</dcterms:modified>
  <cp:category/>
  <cp:version/>
  <cp:contentType/>
  <cp:contentStatus/>
</cp:coreProperties>
</file>