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1.4.sz.mell. " sheetId="1" r:id="rId1"/>
  </sheets>
  <definedNames>
    <definedName name="_xlnm.Print_Area" localSheetId="0">'1.4.sz.mell. '!$A$1:$C$159</definedName>
  </definedNames>
  <calcPr calcId="145621"/>
</workbook>
</file>

<file path=xl/calcChain.xml><?xml version="1.0" encoding="utf-8"?>
<calcChain xmlns="http://schemas.openxmlformats.org/spreadsheetml/2006/main">
  <c r="C145" i="1" l="1"/>
  <c r="C140" i="1"/>
  <c r="C133" i="1"/>
  <c r="C129" i="1"/>
  <c r="C153" i="1" s="1"/>
  <c r="C119" i="1"/>
  <c r="C115" i="1"/>
  <c r="C114" i="1"/>
  <c r="C111" i="1"/>
  <c r="C98" i="1"/>
  <c r="C96" i="1"/>
  <c r="C95" i="1"/>
  <c r="C94" i="1"/>
  <c r="C93" i="1"/>
  <c r="C128" i="1" s="1"/>
  <c r="C91" i="1"/>
  <c r="C79" i="1"/>
  <c r="C75" i="1"/>
  <c r="C72" i="1"/>
  <c r="C67" i="1"/>
  <c r="C86" i="1" s="1"/>
  <c r="C159" i="1" s="1"/>
  <c r="C63" i="1"/>
  <c r="C57" i="1"/>
  <c r="C52" i="1"/>
  <c r="C49" i="1"/>
  <c r="C46" i="1"/>
  <c r="C45" i="1"/>
  <c r="C40" i="1"/>
  <c r="C37" i="1"/>
  <c r="C36" i="1"/>
  <c r="C34" i="1" s="1"/>
  <c r="C27" i="1"/>
  <c r="C26" i="1" s="1"/>
  <c r="C19" i="1"/>
  <c r="C12" i="1"/>
  <c r="C5" i="1"/>
  <c r="C62" i="1" l="1"/>
  <c r="C154" i="1"/>
  <c r="C158" i="1" l="1"/>
  <c r="C87" i="1"/>
</calcChain>
</file>

<file path=xl/sharedStrings.xml><?xml version="1.0" encoding="utf-8"?>
<sst xmlns="http://schemas.openxmlformats.org/spreadsheetml/2006/main" count="313" uniqueCount="271">
  <si>
    <t>B E V É T E L E K</t>
  </si>
  <si>
    <t>1. sz. táblázat</t>
  </si>
  <si>
    <t>Forintban</t>
  </si>
  <si>
    <t>Sor-
szám</t>
  </si>
  <si>
    <t>Bevételi jogcím</t>
  </si>
  <si>
    <t>2019.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</si>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</sst>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91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8" xfId="1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0" fillId="0" borderId="12" xfId="0" quotePrefix="1" applyFont="1" applyBorder="1" applyAlignment="1" applyProtection="1">
      <alignment horizontal="left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 indent="1"/>
    </xf>
    <xf numFmtId="0" fontId="8" fillId="0" borderId="22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6"/>
    </xf>
    <xf numFmtId="0" fontId="8" fillId="0" borderId="12" xfId="1" applyFont="1" applyFill="1" applyBorder="1" applyAlignment="1" applyProtection="1">
      <alignment horizontal="left" indent="6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7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vertical="center" wrapText="1"/>
    </xf>
    <xf numFmtId="164" fontId="7" fillId="0" borderId="29" xfId="1" applyNumberFormat="1" applyFont="1" applyFill="1" applyBorder="1" applyAlignment="1" applyProtection="1">
      <alignment horizontal="right" vertical="center" wrapText="1" indent="1"/>
    </xf>
    <xf numFmtId="164" fontId="14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6"/>
    </xf>
    <xf numFmtId="0" fontId="12" fillId="0" borderId="3" xfId="1" applyFont="1" applyFill="1" applyBorder="1" applyAlignment="1" applyProtection="1">
      <alignment horizontal="lef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1" fillId="0" borderId="17" xfId="0" applyFont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6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6"/>
  </sheetPr>
  <dimension ref="A1:F159"/>
  <sheetViews>
    <sheetView tabSelected="1" view="pageLayout" topLeftCell="B1" zoomScaleNormal="115" zoomScaleSheetLayoutView="100" workbookViewId="0">
      <selection activeCell="B3" sqref="B3"/>
    </sheetView>
  </sheetViews>
  <sheetFormatPr defaultRowHeight="15.75" x14ac:dyDescent="0.25"/>
  <cols>
    <col min="1" max="1" width="9.5" style="87" customWidth="1"/>
    <col min="2" max="2" width="91.6640625" style="87" customWidth="1"/>
    <col min="3" max="3" width="21.6640625" style="88" customWidth="1"/>
    <col min="4" max="16384" width="9.33203125" style="2"/>
  </cols>
  <sheetData>
    <row r="1" spans="1:3" ht="15.95" customHeight="1" x14ac:dyDescent="0.25">
      <c r="A1" s="1" t="s">
        <v>0</v>
      </c>
      <c r="B1" s="1"/>
      <c r="C1" s="1"/>
    </row>
    <row r="2" spans="1:3" ht="15.95" customHeight="1" thickBot="1" x14ac:dyDescent="0.3">
      <c r="A2" s="3" t="s">
        <v>1</v>
      </c>
      <c r="B2" s="3"/>
      <c r="C2" s="4" t="s">
        <v>2</v>
      </c>
    </row>
    <row r="3" spans="1:3" ht="38.1" customHeight="1" thickBot="1" x14ac:dyDescent="0.3">
      <c r="A3" s="5" t="s">
        <v>3</v>
      </c>
      <c r="B3" s="6" t="s">
        <v>4</v>
      </c>
      <c r="C3" s="7" t="s">
        <v>5</v>
      </c>
    </row>
    <row r="4" spans="1:3" s="11" customFormat="1" ht="12" customHeight="1" thickBot="1" x14ac:dyDescent="0.25">
      <c r="A4" s="8" t="s">
        <v>6</v>
      </c>
      <c r="B4" s="9" t="s">
        <v>7</v>
      </c>
      <c r="C4" s="10" t="s">
        <v>8</v>
      </c>
    </row>
    <row r="5" spans="1:3" s="15" customFormat="1" ht="12" customHeight="1" thickBot="1" x14ac:dyDescent="0.25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 x14ac:dyDescent="0.2">
      <c r="A6" s="16" t="s">
        <v>11</v>
      </c>
      <c r="B6" s="17" t="s">
        <v>12</v>
      </c>
      <c r="C6" s="18"/>
    </row>
    <row r="7" spans="1:3" s="15" customFormat="1" ht="12" customHeight="1" x14ac:dyDescent="0.2">
      <c r="A7" s="19" t="s">
        <v>13</v>
      </c>
      <c r="B7" s="20" t="s">
        <v>14</v>
      </c>
      <c r="C7" s="21"/>
    </row>
    <row r="8" spans="1:3" s="15" customFormat="1" ht="12" customHeight="1" x14ac:dyDescent="0.2">
      <c r="A8" s="19" t="s">
        <v>15</v>
      </c>
      <c r="B8" s="20" t="s">
        <v>16</v>
      </c>
      <c r="C8" s="21"/>
    </row>
    <row r="9" spans="1:3" s="15" customFormat="1" ht="12" customHeight="1" x14ac:dyDescent="0.2">
      <c r="A9" s="19" t="s">
        <v>17</v>
      </c>
      <c r="B9" s="20" t="s">
        <v>18</v>
      </c>
      <c r="C9" s="21"/>
    </row>
    <row r="10" spans="1:3" s="15" customFormat="1" ht="12" customHeight="1" x14ac:dyDescent="0.2">
      <c r="A10" s="19" t="s">
        <v>19</v>
      </c>
      <c r="B10" s="22" t="s">
        <v>20</v>
      </c>
      <c r="C10" s="21"/>
    </row>
    <row r="11" spans="1:3" s="15" customFormat="1" ht="12" customHeight="1" thickBot="1" x14ac:dyDescent="0.25">
      <c r="A11" s="23" t="s">
        <v>21</v>
      </c>
      <c r="B11" s="24" t="s">
        <v>22</v>
      </c>
      <c r="C11" s="21"/>
    </row>
    <row r="12" spans="1:3" s="15" customFormat="1" ht="12" customHeight="1" thickBot="1" x14ac:dyDescent="0.25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 x14ac:dyDescent="0.2">
      <c r="A13" s="16" t="s">
        <v>25</v>
      </c>
      <c r="B13" s="17" t="s">
        <v>26</v>
      </c>
      <c r="C13" s="18"/>
    </row>
    <row r="14" spans="1:3" s="15" customFormat="1" ht="12" customHeight="1" x14ac:dyDescent="0.2">
      <c r="A14" s="19" t="s">
        <v>27</v>
      </c>
      <c r="B14" s="20" t="s">
        <v>28</v>
      </c>
      <c r="C14" s="21"/>
    </row>
    <row r="15" spans="1:3" s="15" customFormat="1" ht="12" customHeight="1" x14ac:dyDescent="0.2">
      <c r="A15" s="19" t="s">
        <v>29</v>
      </c>
      <c r="B15" s="20" t="s">
        <v>30</v>
      </c>
      <c r="C15" s="21"/>
    </row>
    <row r="16" spans="1:3" s="15" customFormat="1" ht="12" customHeight="1" x14ac:dyDescent="0.2">
      <c r="A16" s="19" t="s">
        <v>31</v>
      </c>
      <c r="B16" s="20" t="s">
        <v>32</v>
      </c>
      <c r="C16" s="21"/>
    </row>
    <row r="17" spans="1:3" s="15" customFormat="1" ht="12" customHeight="1" x14ac:dyDescent="0.2">
      <c r="A17" s="19" t="s">
        <v>33</v>
      </c>
      <c r="B17" s="20" t="s">
        <v>34</v>
      </c>
      <c r="C17" s="21"/>
    </row>
    <row r="18" spans="1:3" s="15" customFormat="1" ht="12" customHeight="1" thickBot="1" x14ac:dyDescent="0.25">
      <c r="A18" s="23" t="s">
        <v>35</v>
      </c>
      <c r="B18" s="24" t="s">
        <v>36</v>
      </c>
      <c r="C18" s="26"/>
    </row>
    <row r="19" spans="1:3" s="15" customFormat="1" ht="12" customHeight="1" thickBot="1" x14ac:dyDescent="0.25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 x14ac:dyDescent="0.2">
      <c r="A20" s="16" t="s">
        <v>39</v>
      </c>
      <c r="B20" s="17" t="s">
        <v>40</v>
      </c>
      <c r="C20" s="18"/>
    </row>
    <row r="21" spans="1:3" s="15" customFormat="1" ht="12" customHeight="1" x14ac:dyDescent="0.2">
      <c r="A21" s="19" t="s">
        <v>41</v>
      </c>
      <c r="B21" s="20" t="s">
        <v>42</v>
      </c>
      <c r="C21" s="21"/>
    </row>
    <row r="22" spans="1:3" s="15" customFormat="1" ht="12" customHeight="1" x14ac:dyDescent="0.2">
      <c r="A22" s="19" t="s">
        <v>43</v>
      </c>
      <c r="B22" s="20" t="s">
        <v>44</v>
      </c>
      <c r="C22" s="21"/>
    </row>
    <row r="23" spans="1:3" s="15" customFormat="1" ht="12" customHeight="1" x14ac:dyDescent="0.2">
      <c r="A23" s="19" t="s">
        <v>45</v>
      </c>
      <c r="B23" s="20" t="s">
        <v>46</v>
      </c>
      <c r="C23" s="21"/>
    </row>
    <row r="24" spans="1:3" s="15" customFormat="1" ht="12" customHeight="1" x14ac:dyDescent="0.2">
      <c r="A24" s="19" t="s">
        <v>47</v>
      </c>
      <c r="B24" s="20" t="s">
        <v>48</v>
      </c>
      <c r="C24" s="21"/>
    </row>
    <row r="25" spans="1:3" s="15" customFormat="1" ht="12" customHeight="1" thickBot="1" x14ac:dyDescent="0.25">
      <c r="A25" s="23" t="s">
        <v>49</v>
      </c>
      <c r="B25" s="27" t="s">
        <v>50</v>
      </c>
      <c r="C25" s="26"/>
    </row>
    <row r="26" spans="1:3" s="15" customFormat="1" ht="12" customHeight="1" thickBot="1" x14ac:dyDescent="0.25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 x14ac:dyDescent="0.2">
      <c r="A27" s="16" t="s">
        <v>53</v>
      </c>
      <c r="B27" s="17" t="s">
        <v>54</v>
      </c>
      <c r="C27" s="29">
        <f>C28+C29</f>
        <v>0</v>
      </c>
    </row>
    <row r="28" spans="1:3" s="15" customFormat="1" ht="12" customHeight="1" x14ac:dyDescent="0.2">
      <c r="A28" s="19" t="s">
        <v>55</v>
      </c>
      <c r="B28" s="20" t="s">
        <v>56</v>
      </c>
      <c r="C28" s="21"/>
    </row>
    <row r="29" spans="1:3" s="15" customFormat="1" ht="12" customHeight="1" x14ac:dyDescent="0.2">
      <c r="A29" s="19" t="s">
        <v>57</v>
      </c>
      <c r="B29" s="30" t="s">
        <v>58</v>
      </c>
      <c r="C29" s="21"/>
    </row>
    <row r="30" spans="1:3" s="15" customFormat="1" ht="12" customHeight="1" x14ac:dyDescent="0.2">
      <c r="A30" s="19" t="s">
        <v>59</v>
      </c>
      <c r="B30" s="20" t="s">
        <v>60</v>
      </c>
      <c r="C30" s="21"/>
    </row>
    <row r="31" spans="1:3" s="15" customFormat="1" ht="12" customHeight="1" x14ac:dyDescent="0.2">
      <c r="A31" s="19" t="s">
        <v>61</v>
      </c>
      <c r="B31" s="20" t="s">
        <v>62</v>
      </c>
      <c r="C31" s="21"/>
    </row>
    <row r="32" spans="1:3" s="15" customFormat="1" ht="12" customHeight="1" x14ac:dyDescent="0.2">
      <c r="A32" s="19" t="s">
        <v>63</v>
      </c>
      <c r="B32" s="20" t="s">
        <v>64</v>
      </c>
      <c r="C32" s="21"/>
    </row>
    <row r="33" spans="1:3" s="15" customFormat="1" ht="12" customHeight="1" thickBot="1" x14ac:dyDescent="0.25">
      <c r="A33" s="23" t="s">
        <v>65</v>
      </c>
      <c r="B33" s="27" t="s">
        <v>66</v>
      </c>
      <c r="C33" s="26"/>
    </row>
    <row r="34" spans="1:3" s="15" customFormat="1" ht="12" customHeight="1" thickBot="1" x14ac:dyDescent="0.25">
      <c r="A34" s="12" t="s">
        <v>67</v>
      </c>
      <c r="B34" s="13" t="s">
        <v>68</v>
      </c>
      <c r="C34" s="14">
        <f>SUM(C35:C45)</f>
        <v>6101000</v>
      </c>
    </row>
    <row r="35" spans="1:3" s="15" customFormat="1" ht="12" customHeight="1" x14ac:dyDescent="0.2">
      <c r="A35" s="16" t="s">
        <v>69</v>
      </c>
      <c r="B35" s="17" t="s">
        <v>70</v>
      </c>
      <c r="C35" s="18"/>
    </row>
    <row r="36" spans="1:3" s="15" customFormat="1" ht="12" customHeight="1" x14ac:dyDescent="0.2">
      <c r="A36" s="19" t="s">
        <v>71</v>
      </c>
      <c r="B36" s="20" t="s">
        <v>72</v>
      </c>
      <c r="C36" s="31">
        <f>4000000</f>
        <v>4000000</v>
      </c>
    </row>
    <row r="37" spans="1:3" s="15" customFormat="1" ht="12" customHeight="1" x14ac:dyDescent="0.2">
      <c r="A37" s="19" t="s">
        <v>73</v>
      </c>
      <c r="B37" s="20" t="s">
        <v>74</v>
      </c>
      <c r="C37" s="31">
        <f>300000</f>
        <v>300000</v>
      </c>
    </row>
    <row r="38" spans="1:3" s="15" customFormat="1" ht="12" customHeight="1" x14ac:dyDescent="0.2">
      <c r="A38" s="19" t="s">
        <v>75</v>
      </c>
      <c r="B38" s="20" t="s">
        <v>76</v>
      </c>
      <c r="C38" s="31"/>
    </row>
    <row r="39" spans="1:3" s="15" customFormat="1" ht="12" customHeight="1" x14ac:dyDescent="0.2">
      <c r="A39" s="19" t="s">
        <v>77</v>
      </c>
      <c r="B39" s="20" t="s">
        <v>78</v>
      </c>
      <c r="C39" s="31"/>
    </row>
    <row r="40" spans="1:3" s="15" customFormat="1" ht="12" customHeight="1" x14ac:dyDescent="0.2">
      <c r="A40" s="19" t="s">
        <v>79</v>
      </c>
      <c r="B40" s="20" t="s">
        <v>80</v>
      </c>
      <c r="C40" s="31">
        <f>1161000</f>
        <v>1161000</v>
      </c>
    </row>
    <row r="41" spans="1:3" s="15" customFormat="1" ht="12" customHeight="1" x14ac:dyDescent="0.2">
      <c r="A41" s="19" t="s">
        <v>81</v>
      </c>
      <c r="B41" s="20" t="s">
        <v>82</v>
      </c>
      <c r="C41" s="31"/>
    </row>
    <row r="42" spans="1:3" s="15" customFormat="1" ht="12" customHeight="1" x14ac:dyDescent="0.2">
      <c r="A42" s="19" t="s">
        <v>83</v>
      </c>
      <c r="B42" s="20" t="s">
        <v>84</v>
      </c>
      <c r="C42" s="31"/>
    </row>
    <row r="43" spans="1:3" s="15" customFormat="1" ht="12" customHeight="1" x14ac:dyDescent="0.2">
      <c r="A43" s="19" t="s">
        <v>85</v>
      </c>
      <c r="B43" s="20" t="s">
        <v>86</v>
      </c>
      <c r="C43" s="31"/>
    </row>
    <row r="44" spans="1:3" s="15" customFormat="1" ht="12" customHeight="1" x14ac:dyDescent="0.2">
      <c r="A44" s="23" t="s">
        <v>87</v>
      </c>
      <c r="B44" s="27" t="s">
        <v>88</v>
      </c>
      <c r="C44" s="32"/>
    </row>
    <row r="45" spans="1:3" s="15" customFormat="1" ht="12" customHeight="1" thickBot="1" x14ac:dyDescent="0.25">
      <c r="A45" s="23" t="s">
        <v>89</v>
      </c>
      <c r="B45" s="24" t="s">
        <v>90</v>
      </c>
      <c r="C45" s="32">
        <f>640000</f>
        <v>640000</v>
      </c>
    </row>
    <row r="46" spans="1:3" s="15" customFormat="1" ht="12" customHeight="1" thickBot="1" x14ac:dyDescent="0.25">
      <c r="A46" s="12" t="s">
        <v>91</v>
      </c>
      <c r="B46" s="13" t="s">
        <v>92</v>
      </c>
      <c r="C46" s="14">
        <f>SUM(C47:C51)</f>
        <v>300000</v>
      </c>
    </row>
    <row r="47" spans="1:3" s="15" customFormat="1" ht="12" customHeight="1" x14ac:dyDescent="0.2">
      <c r="A47" s="16" t="s">
        <v>93</v>
      </c>
      <c r="B47" s="17" t="s">
        <v>94</v>
      </c>
      <c r="C47" s="33"/>
    </row>
    <row r="48" spans="1:3" s="15" customFormat="1" ht="12" customHeight="1" x14ac:dyDescent="0.2">
      <c r="A48" s="19" t="s">
        <v>95</v>
      </c>
      <c r="B48" s="20" t="s">
        <v>96</v>
      </c>
      <c r="C48" s="31"/>
    </row>
    <row r="49" spans="1:3" s="15" customFormat="1" ht="12" customHeight="1" x14ac:dyDescent="0.2">
      <c r="A49" s="19" t="s">
        <v>97</v>
      </c>
      <c r="B49" s="20" t="s">
        <v>98</v>
      </c>
      <c r="C49" s="31">
        <f>300000</f>
        <v>300000</v>
      </c>
    </row>
    <row r="50" spans="1:3" s="15" customFormat="1" ht="12" customHeight="1" x14ac:dyDescent="0.2">
      <c r="A50" s="19" t="s">
        <v>99</v>
      </c>
      <c r="B50" s="20" t="s">
        <v>100</v>
      </c>
      <c r="C50" s="31"/>
    </row>
    <row r="51" spans="1:3" s="15" customFormat="1" ht="12" customHeight="1" thickBot="1" x14ac:dyDescent="0.25">
      <c r="A51" s="23" t="s">
        <v>101</v>
      </c>
      <c r="B51" s="24" t="s">
        <v>102</v>
      </c>
      <c r="C51" s="32"/>
    </row>
    <row r="52" spans="1:3" s="15" customFormat="1" ht="12" customHeight="1" thickBot="1" x14ac:dyDescent="0.25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 x14ac:dyDescent="0.2">
      <c r="A53" s="16" t="s">
        <v>105</v>
      </c>
      <c r="B53" s="17" t="s">
        <v>106</v>
      </c>
      <c r="C53" s="18"/>
    </row>
    <row r="54" spans="1:3" s="15" customFormat="1" ht="12" customHeight="1" x14ac:dyDescent="0.2">
      <c r="A54" s="19" t="s">
        <v>107</v>
      </c>
      <c r="B54" s="20" t="s">
        <v>108</v>
      </c>
      <c r="C54" s="21"/>
    </row>
    <row r="55" spans="1:3" s="15" customFormat="1" ht="12" customHeight="1" x14ac:dyDescent="0.2">
      <c r="A55" s="19" t="s">
        <v>109</v>
      </c>
      <c r="B55" s="20" t="s">
        <v>110</v>
      </c>
      <c r="C55" s="21"/>
    </row>
    <row r="56" spans="1:3" s="15" customFormat="1" ht="12" customHeight="1" thickBot="1" x14ac:dyDescent="0.25">
      <c r="A56" s="23" t="s">
        <v>111</v>
      </c>
      <c r="B56" s="24" t="s">
        <v>112</v>
      </c>
      <c r="C56" s="26"/>
    </row>
    <row r="57" spans="1:3" s="15" customFormat="1" ht="12" customHeight="1" thickBot="1" x14ac:dyDescent="0.25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 x14ac:dyDescent="0.2">
      <c r="A58" s="16" t="s">
        <v>115</v>
      </c>
      <c r="B58" s="17" t="s">
        <v>116</v>
      </c>
      <c r="C58" s="31"/>
    </row>
    <row r="59" spans="1:3" s="15" customFormat="1" ht="12" customHeight="1" x14ac:dyDescent="0.2">
      <c r="A59" s="19" t="s">
        <v>117</v>
      </c>
      <c r="B59" s="20" t="s">
        <v>118</v>
      </c>
      <c r="C59" s="31"/>
    </row>
    <row r="60" spans="1:3" s="15" customFormat="1" ht="12" customHeight="1" x14ac:dyDescent="0.2">
      <c r="A60" s="19" t="s">
        <v>119</v>
      </c>
      <c r="B60" s="20" t="s">
        <v>120</v>
      </c>
      <c r="C60" s="31"/>
    </row>
    <row r="61" spans="1:3" s="15" customFormat="1" ht="12" customHeight="1" thickBot="1" x14ac:dyDescent="0.25">
      <c r="A61" s="23" t="s">
        <v>121</v>
      </c>
      <c r="B61" s="24" t="s">
        <v>122</v>
      </c>
      <c r="C61" s="31"/>
    </row>
    <row r="62" spans="1:3" s="15" customFormat="1" ht="12" customHeight="1" thickBot="1" x14ac:dyDescent="0.25">
      <c r="A62" s="34" t="s">
        <v>123</v>
      </c>
      <c r="B62" s="13" t="s">
        <v>124</v>
      </c>
      <c r="C62" s="28">
        <f>+C5+C12+C19+C26+C34+C46+C52+C57</f>
        <v>6401000</v>
      </c>
    </row>
    <row r="63" spans="1:3" s="15" customFormat="1" ht="12" customHeight="1" thickBot="1" x14ac:dyDescent="0.25">
      <c r="A63" s="35" t="s">
        <v>125</v>
      </c>
      <c r="B63" s="25" t="s">
        <v>126</v>
      </c>
      <c r="C63" s="14">
        <f>SUM(C64:C66)</f>
        <v>0</v>
      </c>
    </row>
    <row r="64" spans="1:3" s="15" customFormat="1" ht="12" customHeight="1" x14ac:dyDescent="0.2">
      <c r="A64" s="16" t="s">
        <v>127</v>
      </c>
      <c r="B64" s="17" t="s">
        <v>128</v>
      </c>
      <c r="C64" s="31"/>
    </row>
    <row r="65" spans="1:3" s="15" customFormat="1" ht="12" customHeight="1" x14ac:dyDescent="0.2">
      <c r="A65" s="19" t="s">
        <v>129</v>
      </c>
      <c r="B65" s="20" t="s">
        <v>130</v>
      </c>
      <c r="C65" s="31"/>
    </row>
    <row r="66" spans="1:3" s="15" customFormat="1" ht="12" customHeight="1" thickBot="1" x14ac:dyDescent="0.25">
      <c r="A66" s="23" t="s">
        <v>131</v>
      </c>
      <c r="B66" s="36" t="s">
        <v>132</v>
      </c>
      <c r="C66" s="31"/>
    </row>
    <row r="67" spans="1:3" s="15" customFormat="1" ht="12" customHeight="1" thickBot="1" x14ac:dyDescent="0.25">
      <c r="A67" s="35" t="s">
        <v>133</v>
      </c>
      <c r="B67" s="25" t="s">
        <v>134</v>
      </c>
      <c r="C67" s="14">
        <f>SUM(C68:C71)</f>
        <v>0</v>
      </c>
    </row>
    <row r="68" spans="1:3" s="15" customFormat="1" ht="12" customHeight="1" x14ac:dyDescent="0.2">
      <c r="A68" s="16" t="s">
        <v>135</v>
      </c>
      <c r="B68" s="17" t="s">
        <v>136</v>
      </c>
      <c r="C68" s="31"/>
    </row>
    <row r="69" spans="1:3" s="15" customFormat="1" ht="12" customHeight="1" x14ac:dyDescent="0.2">
      <c r="A69" s="19" t="s">
        <v>137</v>
      </c>
      <c r="B69" s="20" t="s">
        <v>138</v>
      </c>
      <c r="C69" s="31"/>
    </row>
    <row r="70" spans="1:3" s="15" customFormat="1" ht="12" customHeight="1" x14ac:dyDescent="0.2">
      <c r="A70" s="19" t="s">
        <v>139</v>
      </c>
      <c r="B70" s="20" t="s">
        <v>140</v>
      </c>
      <c r="C70" s="31"/>
    </row>
    <row r="71" spans="1:3" s="15" customFormat="1" ht="12" customHeight="1" thickBot="1" x14ac:dyDescent="0.25">
      <c r="A71" s="23" t="s">
        <v>141</v>
      </c>
      <c r="B71" s="24" t="s">
        <v>142</v>
      </c>
      <c r="C71" s="31"/>
    </row>
    <row r="72" spans="1:3" s="15" customFormat="1" ht="12" customHeight="1" thickBot="1" x14ac:dyDescent="0.25">
      <c r="A72" s="35" t="s">
        <v>143</v>
      </c>
      <c r="B72" s="25" t="s">
        <v>144</v>
      </c>
      <c r="C72" s="14">
        <f>SUM(C73:C74)</f>
        <v>0</v>
      </c>
    </row>
    <row r="73" spans="1:3" s="15" customFormat="1" ht="12" customHeight="1" x14ac:dyDescent="0.2">
      <c r="A73" s="16" t="s">
        <v>145</v>
      </c>
      <c r="B73" s="17" t="s">
        <v>146</v>
      </c>
      <c r="C73" s="31"/>
    </row>
    <row r="74" spans="1:3" s="15" customFormat="1" ht="12" customHeight="1" thickBot="1" x14ac:dyDescent="0.25">
      <c r="A74" s="23" t="s">
        <v>147</v>
      </c>
      <c r="B74" s="24" t="s">
        <v>148</v>
      </c>
      <c r="C74" s="31"/>
    </row>
    <row r="75" spans="1:3" s="15" customFormat="1" ht="12" customHeight="1" thickBot="1" x14ac:dyDescent="0.25">
      <c r="A75" s="35" t="s">
        <v>149</v>
      </c>
      <c r="B75" s="25" t="s">
        <v>150</v>
      </c>
      <c r="C75" s="14">
        <f>SUM(C76:C78)</f>
        <v>0</v>
      </c>
    </row>
    <row r="76" spans="1:3" s="15" customFormat="1" ht="12" customHeight="1" x14ac:dyDescent="0.2">
      <c r="A76" s="16" t="s">
        <v>151</v>
      </c>
      <c r="B76" s="17" t="s">
        <v>152</v>
      </c>
      <c r="C76" s="31"/>
    </row>
    <row r="77" spans="1:3" s="15" customFormat="1" ht="12" customHeight="1" x14ac:dyDescent="0.2">
      <c r="A77" s="19" t="s">
        <v>153</v>
      </c>
      <c r="B77" s="20" t="s">
        <v>154</v>
      </c>
      <c r="C77" s="31"/>
    </row>
    <row r="78" spans="1:3" s="15" customFormat="1" ht="12" customHeight="1" thickBot="1" x14ac:dyDescent="0.25">
      <c r="A78" s="23" t="s">
        <v>155</v>
      </c>
      <c r="B78" s="24" t="s">
        <v>156</v>
      </c>
      <c r="C78" s="31"/>
    </row>
    <row r="79" spans="1:3" s="15" customFormat="1" ht="12" customHeight="1" thickBot="1" x14ac:dyDescent="0.25">
      <c r="A79" s="35" t="s">
        <v>157</v>
      </c>
      <c r="B79" s="25" t="s">
        <v>158</v>
      </c>
      <c r="C79" s="14">
        <f>SUM(C80:C83)</f>
        <v>0</v>
      </c>
    </row>
    <row r="80" spans="1:3" s="15" customFormat="1" ht="12" customHeight="1" x14ac:dyDescent="0.2">
      <c r="A80" s="37" t="s">
        <v>159</v>
      </c>
      <c r="B80" s="17" t="s">
        <v>160</v>
      </c>
      <c r="C80" s="31"/>
    </row>
    <row r="81" spans="1:3" s="15" customFormat="1" ht="12" customHeight="1" x14ac:dyDescent="0.2">
      <c r="A81" s="38" t="s">
        <v>161</v>
      </c>
      <c r="B81" s="20" t="s">
        <v>162</v>
      </c>
      <c r="C81" s="31"/>
    </row>
    <row r="82" spans="1:3" s="15" customFormat="1" ht="12" customHeight="1" x14ac:dyDescent="0.2">
      <c r="A82" s="38" t="s">
        <v>163</v>
      </c>
      <c r="B82" s="20" t="s">
        <v>164</v>
      </c>
      <c r="C82" s="31"/>
    </row>
    <row r="83" spans="1:3" s="15" customFormat="1" ht="12" customHeight="1" thickBot="1" x14ac:dyDescent="0.25">
      <c r="A83" s="39" t="s">
        <v>165</v>
      </c>
      <c r="B83" s="24" t="s">
        <v>166</v>
      </c>
      <c r="C83" s="31"/>
    </row>
    <row r="84" spans="1:3" s="15" customFormat="1" ht="12" customHeight="1" thickBot="1" x14ac:dyDescent="0.25">
      <c r="A84" s="35" t="s">
        <v>167</v>
      </c>
      <c r="B84" s="25" t="s">
        <v>168</v>
      </c>
      <c r="C84" s="40"/>
    </row>
    <row r="85" spans="1:3" s="15" customFormat="1" ht="13.5" customHeight="1" thickBot="1" x14ac:dyDescent="0.25">
      <c r="A85" s="35" t="s">
        <v>169</v>
      </c>
      <c r="B85" s="25" t="s">
        <v>170</v>
      </c>
      <c r="C85" s="40"/>
    </row>
    <row r="86" spans="1:3" s="15" customFormat="1" ht="15.75" customHeight="1" thickBot="1" x14ac:dyDescent="0.25">
      <c r="A86" s="35" t="s">
        <v>171</v>
      </c>
      <c r="B86" s="41" t="s">
        <v>172</v>
      </c>
      <c r="C86" s="28">
        <f>+C63+C67+C72+C75+C79+C85+C84</f>
        <v>0</v>
      </c>
    </row>
    <row r="87" spans="1:3" s="15" customFormat="1" ht="16.5" customHeight="1" thickBot="1" x14ac:dyDescent="0.25">
      <c r="A87" s="42" t="s">
        <v>173</v>
      </c>
      <c r="B87" s="43" t="s">
        <v>174</v>
      </c>
      <c r="C87" s="28">
        <f>+C62+C86</f>
        <v>6401000</v>
      </c>
    </row>
    <row r="88" spans="1:3" s="15" customFormat="1" ht="83.25" customHeight="1" x14ac:dyDescent="0.2">
      <c r="A88" s="44"/>
      <c r="B88" s="45"/>
      <c r="C88" s="46"/>
    </row>
    <row r="89" spans="1:3" ht="16.5" customHeight="1" x14ac:dyDescent="0.25">
      <c r="A89" s="1" t="s">
        <v>175</v>
      </c>
      <c r="B89" s="1"/>
      <c r="C89" s="1"/>
    </row>
    <row r="90" spans="1:3" s="49" customFormat="1" ht="16.5" customHeight="1" thickBot="1" x14ac:dyDescent="0.3">
      <c r="A90" s="47" t="s">
        <v>176</v>
      </c>
      <c r="B90" s="47"/>
      <c r="C90" s="48" t="s">
        <v>2</v>
      </c>
    </row>
    <row r="91" spans="1:3" ht="38.1" customHeight="1" thickBot="1" x14ac:dyDescent="0.3">
      <c r="A91" s="5" t="s">
        <v>3</v>
      </c>
      <c r="B91" s="6" t="s">
        <v>177</v>
      </c>
      <c r="C91" s="7" t="str">
        <f>+C3</f>
        <v>2019. évi előirányzat</v>
      </c>
    </row>
    <row r="92" spans="1:3" s="11" customFormat="1" ht="12" customHeight="1" thickBot="1" x14ac:dyDescent="0.25">
      <c r="A92" s="50" t="s">
        <v>6</v>
      </c>
      <c r="B92" s="51" t="s">
        <v>7</v>
      </c>
      <c r="C92" s="52" t="s">
        <v>8</v>
      </c>
    </row>
    <row r="93" spans="1:3" ht="12" customHeight="1" thickBot="1" x14ac:dyDescent="0.3">
      <c r="A93" s="53" t="s">
        <v>9</v>
      </c>
      <c r="B93" s="54" t="s">
        <v>178</v>
      </c>
      <c r="C93" s="55">
        <f>C94+C95+C96+C97+C98+C111</f>
        <v>217812318</v>
      </c>
    </row>
    <row r="94" spans="1:3" ht="12" customHeight="1" x14ac:dyDescent="0.25">
      <c r="A94" s="56" t="s">
        <v>11</v>
      </c>
      <c r="B94" s="57" t="s">
        <v>179</v>
      </c>
      <c r="C94" s="58">
        <f>147375885-3199848+20000+1778250+2000000-1579718+297872-15039</f>
        <v>146677402</v>
      </c>
    </row>
    <row r="95" spans="1:3" ht="12" customHeight="1" x14ac:dyDescent="0.25">
      <c r="A95" s="19" t="s">
        <v>13</v>
      </c>
      <c r="B95" s="59" t="s">
        <v>180</v>
      </c>
      <c r="C95" s="31">
        <f>30406649-561576+3900+346750+350000+931000-268045+52128</f>
        <v>31260806</v>
      </c>
    </row>
    <row r="96" spans="1:3" ht="12" customHeight="1" x14ac:dyDescent="0.25">
      <c r="A96" s="19" t="s">
        <v>15</v>
      </c>
      <c r="B96" s="59" t="s">
        <v>181</v>
      </c>
      <c r="C96" s="32">
        <f>38780508-41398+500000+635000</f>
        <v>39874110</v>
      </c>
    </row>
    <row r="97" spans="1:3" ht="12" customHeight="1" x14ac:dyDescent="0.25">
      <c r="A97" s="19" t="s">
        <v>17</v>
      </c>
      <c r="B97" s="60" t="s">
        <v>182</v>
      </c>
      <c r="C97" s="32"/>
    </row>
    <row r="98" spans="1:3" ht="12" customHeight="1" x14ac:dyDescent="0.25">
      <c r="A98" s="19" t="s">
        <v>183</v>
      </c>
      <c r="B98" s="61" t="s">
        <v>184</v>
      </c>
      <c r="C98" s="31">
        <f>SUM(C99:C110)</f>
        <v>0</v>
      </c>
    </row>
    <row r="99" spans="1:3" ht="12" customHeight="1" x14ac:dyDescent="0.25">
      <c r="A99" s="19" t="s">
        <v>21</v>
      </c>
      <c r="B99" s="59" t="s">
        <v>185</v>
      </c>
      <c r="C99" s="62"/>
    </row>
    <row r="100" spans="1:3" ht="12" customHeight="1" x14ac:dyDescent="0.25">
      <c r="A100" s="19" t="s">
        <v>186</v>
      </c>
      <c r="B100" s="63" t="s">
        <v>187</v>
      </c>
      <c r="C100" s="62"/>
    </row>
    <row r="101" spans="1:3" ht="12" customHeight="1" x14ac:dyDescent="0.25">
      <c r="A101" s="19" t="s">
        <v>188</v>
      </c>
      <c r="B101" s="63" t="s">
        <v>189</v>
      </c>
      <c r="C101" s="62"/>
    </row>
    <row r="102" spans="1:3" ht="12" customHeight="1" x14ac:dyDescent="0.25">
      <c r="A102" s="19" t="s">
        <v>190</v>
      </c>
      <c r="B102" s="64" t="s">
        <v>191</v>
      </c>
      <c r="C102" s="62"/>
    </row>
    <row r="103" spans="1:3" ht="12" customHeight="1" x14ac:dyDescent="0.25">
      <c r="A103" s="19" t="s">
        <v>192</v>
      </c>
      <c r="B103" s="65" t="s">
        <v>193</v>
      </c>
      <c r="C103" s="62"/>
    </row>
    <row r="104" spans="1:3" ht="12" customHeight="1" x14ac:dyDescent="0.25">
      <c r="A104" s="19" t="s">
        <v>194</v>
      </c>
      <c r="B104" s="65" t="s">
        <v>195</v>
      </c>
      <c r="C104" s="62"/>
    </row>
    <row r="105" spans="1:3" ht="12" customHeight="1" x14ac:dyDescent="0.25">
      <c r="A105" s="19" t="s">
        <v>196</v>
      </c>
      <c r="B105" s="64" t="s">
        <v>197</v>
      </c>
      <c r="C105" s="62"/>
    </row>
    <row r="106" spans="1:3" ht="12" customHeight="1" x14ac:dyDescent="0.25">
      <c r="A106" s="19" t="s">
        <v>198</v>
      </c>
      <c r="B106" s="64" t="s">
        <v>199</v>
      </c>
      <c r="C106" s="62"/>
    </row>
    <row r="107" spans="1:3" ht="12" customHeight="1" x14ac:dyDescent="0.25">
      <c r="A107" s="19" t="s">
        <v>200</v>
      </c>
      <c r="B107" s="65" t="s">
        <v>201</v>
      </c>
      <c r="C107" s="62"/>
    </row>
    <row r="108" spans="1:3" ht="12" customHeight="1" x14ac:dyDescent="0.25">
      <c r="A108" s="66" t="s">
        <v>202</v>
      </c>
      <c r="B108" s="63" t="s">
        <v>203</v>
      </c>
      <c r="C108" s="62"/>
    </row>
    <row r="109" spans="1:3" ht="12" customHeight="1" x14ac:dyDescent="0.25">
      <c r="A109" s="19" t="s">
        <v>204</v>
      </c>
      <c r="B109" s="63" t="s">
        <v>205</v>
      </c>
      <c r="C109" s="62"/>
    </row>
    <row r="110" spans="1:3" ht="12" customHeight="1" x14ac:dyDescent="0.25">
      <c r="A110" s="23" t="s">
        <v>206</v>
      </c>
      <c r="B110" s="63" t="s">
        <v>207</v>
      </c>
      <c r="C110" s="67"/>
    </row>
    <row r="111" spans="1:3" ht="12" customHeight="1" x14ac:dyDescent="0.25">
      <c r="A111" s="19" t="s">
        <v>208</v>
      </c>
      <c r="B111" s="60" t="s">
        <v>209</v>
      </c>
      <c r="C111" s="31">
        <f>C112+C113</f>
        <v>0</v>
      </c>
    </row>
    <row r="112" spans="1:3" ht="12" customHeight="1" x14ac:dyDescent="0.25">
      <c r="A112" s="19" t="s">
        <v>210</v>
      </c>
      <c r="B112" s="59" t="s">
        <v>211</v>
      </c>
      <c r="C112" s="21"/>
    </row>
    <row r="113" spans="1:3" ht="12" customHeight="1" thickBot="1" x14ac:dyDescent="0.3">
      <c r="A113" s="68" t="s">
        <v>212</v>
      </c>
      <c r="B113" s="69" t="s">
        <v>213</v>
      </c>
      <c r="C113" s="70"/>
    </row>
    <row r="114" spans="1:3" ht="12" customHeight="1" thickBot="1" x14ac:dyDescent="0.3">
      <c r="A114" s="71" t="s">
        <v>23</v>
      </c>
      <c r="B114" s="72" t="s">
        <v>214</v>
      </c>
      <c r="C114" s="73">
        <f>+C115+C117+C119</f>
        <v>4565867</v>
      </c>
    </row>
    <row r="115" spans="1:3" ht="12" customHeight="1" x14ac:dyDescent="0.25">
      <c r="A115" s="16" t="s">
        <v>25</v>
      </c>
      <c r="B115" s="59" t="s">
        <v>215</v>
      </c>
      <c r="C115" s="74">
        <f>3355917+869950+340000</f>
        <v>4565867</v>
      </c>
    </row>
    <row r="116" spans="1:3" ht="12" customHeight="1" x14ac:dyDescent="0.25">
      <c r="A116" s="16" t="s">
        <v>27</v>
      </c>
      <c r="B116" s="75" t="s">
        <v>216</v>
      </c>
      <c r="C116" s="33"/>
    </row>
    <row r="117" spans="1:3" ht="12" customHeight="1" x14ac:dyDescent="0.25">
      <c r="A117" s="16" t="s">
        <v>29</v>
      </c>
      <c r="B117" s="75" t="s">
        <v>217</v>
      </c>
      <c r="C117" s="31"/>
    </row>
    <row r="118" spans="1:3" ht="12" customHeight="1" x14ac:dyDescent="0.25">
      <c r="A118" s="16" t="s">
        <v>31</v>
      </c>
      <c r="B118" s="75" t="s">
        <v>218</v>
      </c>
      <c r="C118" s="67"/>
    </row>
    <row r="119" spans="1:3" ht="12" customHeight="1" x14ac:dyDescent="0.25">
      <c r="A119" s="16" t="s">
        <v>33</v>
      </c>
      <c r="B119" s="24" t="s">
        <v>219</v>
      </c>
      <c r="C119" s="67">
        <f>SUM(C120:C127)</f>
        <v>0</v>
      </c>
    </row>
    <row r="120" spans="1:3" ht="12" customHeight="1" x14ac:dyDescent="0.25">
      <c r="A120" s="16" t="s">
        <v>35</v>
      </c>
      <c r="B120" s="22" t="s">
        <v>220</v>
      </c>
      <c r="C120" s="67"/>
    </row>
    <row r="121" spans="1:3" ht="12" customHeight="1" x14ac:dyDescent="0.25">
      <c r="A121" s="16" t="s">
        <v>221</v>
      </c>
      <c r="B121" s="76" t="s">
        <v>222</v>
      </c>
      <c r="C121" s="67"/>
    </row>
    <row r="122" spans="1:3" x14ac:dyDescent="0.25">
      <c r="A122" s="16" t="s">
        <v>223</v>
      </c>
      <c r="B122" s="65" t="s">
        <v>195</v>
      </c>
      <c r="C122" s="67"/>
    </row>
    <row r="123" spans="1:3" ht="12" customHeight="1" x14ac:dyDescent="0.25">
      <c r="A123" s="16" t="s">
        <v>224</v>
      </c>
      <c r="B123" s="65" t="s">
        <v>225</v>
      </c>
      <c r="C123" s="67"/>
    </row>
    <row r="124" spans="1:3" ht="12" customHeight="1" x14ac:dyDescent="0.25">
      <c r="A124" s="16" t="s">
        <v>226</v>
      </c>
      <c r="B124" s="65" t="s">
        <v>227</v>
      </c>
      <c r="C124" s="67"/>
    </row>
    <row r="125" spans="1:3" ht="12" customHeight="1" x14ac:dyDescent="0.25">
      <c r="A125" s="16" t="s">
        <v>228</v>
      </c>
      <c r="B125" s="65" t="s">
        <v>201</v>
      </c>
      <c r="C125" s="67"/>
    </row>
    <row r="126" spans="1:3" ht="12" customHeight="1" x14ac:dyDescent="0.25">
      <c r="A126" s="16" t="s">
        <v>229</v>
      </c>
      <c r="B126" s="65" t="s">
        <v>230</v>
      </c>
      <c r="C126" s="67"/>
    </row>
    <row r="127" spans="1:3" ht="16.5" thickBot="1" x14ac:dyDescent="0.3">
      <c r="A127" s="66" t="s">
        <v>231</v>
      </c>
      <c r="B127" s="65" t="s">
        <v>232</v>
      </c>
      <c r="C127" s="62"/>
    </row>
    <row r="128" spans="1:3" ht="12" customHeight="1" thickBot="1" x14ac:dyDescent="0.3">
      <c r="A128" s="12" t="s">
        <v>37</v>
      </c>
      <c r="B128" s="77" t="s">
        <v>233</v>
      </c>
      <c r="C128" s="14">
        <f>+C93+C114</f>
        <v>222378185</v>
      </c>
    </row>
    <row r="129" spans="1:3" ht="12" customHeight="1" thickBot="1" x14ac:dyDescent="0.3">
      <c r="A129" s="12" t="s">
        <v>234</v>
      </c>
      <c r="B129" s="77" t="s">
        <v>235</v>
      </c>
      <c r="C129" s="14">
        <f>+C130+C131+C132</f>
        <v>0</v>
      </c>
    </row>
    <row r="130" spans="1:3" ht="12" customHeight="1" x14ac:dyDescent="0.25">
      <c r="A130" s="16" t="s">
        <v>53</v>
      </c>
      <c r="B130" s="75" t="s">
        <v>236</v>
      </c>
      <c r="C130" s="78"/>
    </row>
    <row r="131" spans="1:3" ht="12" customHeight="1" x14ac:dyDescent="0.25">
      <c r="A131" s="16" t="s">
        <v>59</v>
      </c>
      <c r="B131" s="75" t="s">
        <v>237</v>
      </c>
      <c r="C131" s="78"/>
    </row>
    <row r="132" spans="1:3" ht="12" customHeight="1" thickBot="1" x14ac:dyDescent="0.3">
      <c r="A132" s="66" t="s">
        <v>238</v>
      </c>
      <c r="B132" s="75" t="s">
        <v>239</v>
      </c>
      <c r="C132" s="78"/>
    </row>
    <row r="133" spans="1:3" ht="12" customHeight="1" thickBot="1" x14ac:dyDescent="0.3">
      <c r="A133" s="12" t="s">
        <v>67</v>
      </c>
      <c r="B133" s="77" t="s">
        <v>240</v>
      </c>
      <c r="C133" s="14">
        <f>SUM(C134:C139)</f>
        <v>0</v>
      </c>
    </row>
    <row r="134" spans="1:3" ht="12" customHeight="1" x14ac:dyDescent="0.25">
      <c r="A134" s="16" t="s">
        <v>69</v>
      </c>
      <c r="B134" s="79" t="s">
        <v>241</v>
      </c>
      <c r="C134" s="78"/>
    </row>
    <row r="135" spans="1:3" ht="12" customHeight="1" x14ac:dyDescent="0.25">
      <c r="A135" s="16" t="s">
        <v>71</v>
      </c>
      <c r="B135" s="79" t="s">
        <v>242</v>
      </c>
      <c r="C135" s="78"/>
    </row>
    <row r="136" spans="1:3" ht="12" customHeight="1" x14ac:dyDescent="0.25">
      <c r="A136" s="16" t="s">
        <v>73</v>
      </c>
      <c r="B136" s="79" t="s">
        <v>243</v>
      </c>
      <c r="C136" s="78"/>
    </row>
    <row r="137" spans="1:3" ht="12" customHeight="1" x14ac:dyDescent="0.25">
      <c r="A137" s="16" t="s">
        <v>75</v>
      </c>
      <c r="B137" s="79" t="s">
        <v>244</v>
      </c>
      <c r="C137" s="78"/>
    </row>
    <row r="138" spans="1:3" ht="12" customHeight="1" x14ac:dyDescent="0.25">
      <c r="A138" s="16" t="s">
        <v>77</v>
      </c>
      <c r="B138" s="79" t="s">
        <v>245</v>
      </c>
      <c r="C138" s="78"/>
    </row>
    <row r="139" spans="1:3" ht="12" customHeight="1" thickBot="1" x14ac:dyDescent="0.3">
      <c r="A139" s="66" t="s">
        <v>79</v>
      </c>
      <c r="B139" s="79" t="s">
        <v>246</v>
      </c>
      <c r="C139" s="78"/>
    </row>
    <row r="140" spans="1:3" ht="12" customHeight="1" thickBot="1" x14ac:dyDescent="0.3">
      <c r="A140" s="12" t="s">
        <v>91</v>
      </c>
      <c r="B140" s="77" t="s">
        <v>247</v>
      </c>
      <c r="C140" s="28">
        <f>+C141+C142+C143+C144</f>
        <v>0</v>
      </c>
    </row>
    <row r="141" spans="1:3" ht="12" customHeight="1" x14ac:dyDescent="0.25">
      <c r="A141" s="16" t="s">
        <v>93</v>
      </c>
      <c r="B141" s="79" t="s">
        <v>248</v>
      </c>
      <c r="C141" s="78"/>
    </row>
    <row r="142" spans="1:3" ht="12" customHeight="1" x14ac:dyDescent="0.25">
      <c r="A142" s="16" t="s">
        <v>95</v>
      </c>
      <c r="B142" s="79" t="s">
        <v>249</v>
      </c>
      <c r="C142" s="78"/>
    </row>
    <row r="143" spans="1:3" ht="12" customHeight="1" x14ac:dyDescent="0.25">
      <c r="A143" s="16" t="s">
        <v>97</v>
      </c>
      <c r="B143" s="79" t="s">
        <v>250</v>
      </c>
      <c r="C143" s="78"/>
    </row>
    <row r="144" spans="1:3" ht="12" customHeight="1" thickBot="1" x14ac:dyDescent="0.3">
      <c r="A144" s="66" t="s">
        <v>99</v>
      </c>
      <c r="B144" s="80" t="s">
        <v>251</v>
      </c>
      <c r="C144" s="78"/>
    </row>
    <row r="145" spans="1:6" ht="12" customHeight="1" thickBot="1" x14ac:dyDescent="0.3">
      <c r="A145" s="12" t="s">
        <v>252</v>
      </c>
      <c r="B145" s="77" t="s">
        <v>253</v>
      </c>
      <c r="C145" s="81">
        <f>SUM(C146:C150)</f>
        <v>0</v>
      </c>
    </row>
    <row r="146" spans="1:6" ht="12" customHeight="1" x14ac:dyDescent="0.25">
      <c r="A146" s="16" t="s">
        <v>105</v>
      </c>
      <c r="B146" s="79" t="s">
        <v>254</v>
      </c>
      <c r="C146" s="78"/>
    </row>
    <row r="147" spans="1:6" ht="12" customHeight="1" x14ac:dyDescent="0.25">
      <c r="A147" s="16" t="s">
        <v>107</v>
      </c>
      <c r="B147" s="79" t="s">
        <v>255</v>
      </c>
      <c r="C147" s="78"/>
    </row>
    <row r="148" spans="1:6" ht="12" customHeight="1" x14ac:dyDescent="0.25">
      <c r="A148" s="16" t="s">
        <v>109</v>
      </c>
      <c r="B148" s="79" t="s">
        <v>256</v>
      </c>
      <c r="C148" s="78"/>
    </row>
    <row r="149" spans="1:6" ht="12" customHeight="1" x14ac:dyDescent="0.25">
      <c r="A149" s="16" t="s">
        <v>111</v>
      </c>
      <c r="B149" s="79" t="s">
        <v>257</v>
      </c>
      <c r="C149" s="78"/>
    </row>
    <row r="150" spans="1:6" ht="12" customHeight="1" thickBot="1" x14ac:dyDescent="0.3">
      <c r="A150" s="16" t="s">
        <v>258</v>
      </c>
      <c r="B150" s="79" t="s">
        <v>259</v>
      </c>
      <c r="C150" s="78"/>
    </row>
    <row r="151" spans="1:6" ht="12" customHeight="1" thickBot="1" x14ac:dyDescent="0.3">
      <c r="A151" s="12" t="s">
        <v>113</v>
      </c>
      <c r="B151" s="77" t="s">
        <v>260</v>
      </c>
      <c r="C151" s="82"/>
    </row>
    <row r="152" spans="1:6" ht="12" customHeight="1" thickBot="1" x14ac:dyDescent="0.3">
      <c r="A152" s="12" t="s">
        <v>261</v>
      </c>
      <c r="B152" s="77" t="s">
        <v>262</v>
      </c>
      <c r="C152" s="82"/>
    </row>
    <row r="153" spans="1:6" ht="15" customHeight="1" thickBot="1" x14ac:dyDescent="0.3">
      <c r="A153" s="12" t="s">
        <v>263</v>
      </c>
      <c r="B153" s="77" t="s">
        <v>264</v>
      </c>
      <c r="C153" s="83">
        <f>+C129+C133+C140+C145+C151+C152</f>
        <v>0</v>
      </c>
      <c r="D153" s="84"/>
      <c r="E153" s="84"/>
      <c r="F153" s="84"/>
    </row>
    <row r="154" spans="1:6" s="15" customFormat="1" ht="12.95" customHeight="1" thickBot="1" x14ac:dyDescent="0.25">
      <c r="A154" s="85" t="s">
        <v>265</v>
      </c>
      <c r="B154" s="86" t="s">
        <v>266</v>
      </c>
      <c r="C154" s="83">
        <f>+C128+C153</f>
        <v>222378185</v>
      </c>
    </row>
    <row r="155" spans="1:6" ht="7.5" customHeight="1" x14ac:dyDescent="0.25"/>
    <row r="156" spans="1:6" x14ac:dyDescent="0.25">
      <c r="A156" s="89" t="s">
        <v>267</v>
      </c>
      <c r="B156" s="89"/>
      <c r="C156" s="89"/>
    </row>
    <row r="157" spans="1:6" ht="15" customHeight="1" thickBot="1" x14ac:dyDescent="0.3">
      <c r="A157" s="3" t="s">
        <v>268</v>
      </c>
      <c r="B157" s="3"/>
      <c r="C157" s="4" t="s">
        <v>2</v>
      </c>
    </row>
    <row r="158" spans="1:6" ht="13.5" customHeight="1" thickBot="1" x14ac:dyDescent="0.3">
      <c r="A158" s="12">
        <v>1</v>
      </c>
      <c r="B158" s="90" t="s">
        <v>269</v>
      </c>
      <c r="C158" s="14">
        <f>+C62-C128</f>
        <v>-215977185</v>
      </c>
    </row>
    <row r="159" spans="1:6" ht="32.25" customHeight="1" thickBot="1" x14ac:dyDescent="0.3">
      <c r="A159" s="12" t="s">
        <v>23</v>
      </c>
      <c r="B159" s="90" t="s">
        <v>270</v>
      </c>
      <c r="C159" s="14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ÁLLAMIGAZGATÁSI FELADATAINAK MÉRLEGE
 &amp;R&amp;"Times New Roman CE,Félkövér dőlt"&amp;11 4. számú melléklet a 35/2019.(XI.28.)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2019-12-02T09:44:33Z</dcterms:created>
  <dcterms:modified xsi:type="dcterms:W3CDTF">2019-12-02T09:44:35Z</dcterms:modified>
</cp:coreProperties>
</file>