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4"/>
  </bookViews>
  <sheets>
    <sheet name="1.be-ki" sheetId="1" r:id="rId1"/>
    <sheet name="2.kiad." sheetId="2" r:id="rId2"/>
    <sheet name="3.felhalm." sheetId="3" r:id="rId3"/>
    <sheet name="4.létsz." sheetId="4" r:id="rId4"/>
    <sheet name="5.szoc,átad" sheetId="5" r:id="rId5"/>
  </sheets>
  <definedNames/>
  <calcPr fullCalcOnLoad="1"/>
</workbook>
</file>

<file path=xl/sharedStrings.xml><?xml version="1.0" encoding="utf-8"?>
<sst xmlns="http://schemas.openxmlformats.org/spreadsheetml/2006/main" count="177" uniqueCount="105">
  <si>
    <t>Bevételek</t>
  </si>
  <si>
    <t>Kiadások</t>
  </si>
  <si>
    <t>Saját bevételek</t>
  </si>
  <si>
    <t>összesen</t>
  </si>
  <si>
    <t>(adatok ezer Ft-ban)</t>
  </si>
  <si>
    <t>Cserénfa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</si>
  <si>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</si>
  <si>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</si>
  <si>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</si>
  <si>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</si>
  <si>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</si>
  <si>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</si>
  <si>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</si>
  <si>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</si>
  <si>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</si>
  <si>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</si>
  <si>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</si>
  <si>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</si>
  <si>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</si>
  <si>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</si>
  <si>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</si>
  <si>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</si>
  <si>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</si>
  <si>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</si>
  <si>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</si>
  <si>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</si>
  <si>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</si>
  <si>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</si>
  <si>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</si>
  <si>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</si>
  <si>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</si>
  <si>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</si>
  <si>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</si>
  <si>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</si>
  <si>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</si>
  <si>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</si>
  <si>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</si>
  <si>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</si>
  <si>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</si>
  <si>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</si>
  <si>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</si>
  <si>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</si>
  <si>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</si>
  <si>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</si>
  <si>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</si>
  <si>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</si>
  <si>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</si>
  <si>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</si>
  <si>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>4. Közösségi szolg.támog.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</si>
  <si>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</si>
  <si>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</si>
  <si>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</si>
  <si>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</si>
  <si>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</si>
  <si>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</si>
  <si>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</si>
  <si>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</si>
  <si>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>Kieg.támogatás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</si>
  <si>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</si>
  <si>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</si>
  <si>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</si>
  <si>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</si>
  <si>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</si>
  <si>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</si>
  <si>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1.Cserénfa főtér felújítás</t>
  </si>
  <si>
    <t>2.Villámhárító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</si>
  <si>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</si>
  <si>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</si>
  <si>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</si>
  <si>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</si>
  <si>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</si>
  <si>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</si>
  <si>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</si>
  <si>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</si>
  <si>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</si>
  <si>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</si>
  <si>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</si>
  <si>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</si>
  <si>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</si>
  <si>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</si>
  <si>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</si>
  <si>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</si>
  <si>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1.Damilos fűkasza (Start)</t>
  </si>
  <si>
    <t>teljesítés</t>
  </si>
  <si>
    <t>Függő, átfutó bevételek</t>
  </si>
  <si>
    <t>Függő, átfutó kiadások</t>
  </si>
  <si>
    <t>Pénzmaradvány igénybevét.</t>
  </si>
  <si>
    <t>19. Függő, átfutó kiadások</t>
  </si>
  <si>
    <t>Önkormányzat:</t>
  </si>
  <si>
    <t>1 fő</t>
  </si>
  <si>
    <t xml:space="preserve"> közalkalmazott</t>
  </si>
  <si>
    <t>Falugondnoki, tanyagondnoki szolgáltatás</t>
  </si>
  <si>
    <t>Közfoglalkoztatottak:</t>
  </si>
  <si>
    <t>2 fő</t>
  </si>
  <si>
    <t xml:space="preserve"> egyéb bérrendszer</t>
  </si>
  <si>
    <t>Közhasznú foglalkoztatás</t>
  </si>
  <si>
    <t xml:space="preserve">  ebből:</t>
  </si>
  <si>
    <t>2 fő 2013. évi START közmunkaprogram (mg-i földutak rendbetétele)</t>
  </si>
  <si>
    <t>Létszám összesen:</t>
  </si>
  <si>
    <t>3 fő</t>
  </si>
  <si>
    <t>1. melléklet a 3/2014. (V.14.) önkormányzati rendelethez</t>
  </si>
  <si>
    <t>2. melléklet a 3/2014.(V.14.) önkormányzati rendelethez</t>
  </si>
  <si>
    <t>3. melléklet a 3/2014.(V.14.) önkormányzati rendelethez</t>
  </si>
  <si>
    <t>4. melléklet a 3/2014.(V.14.) önkormányzati rendelethez</t>
  </si>
  <si>
    <t>5. melléklet a 3/2014.(V.14.) önkormányzati rendelthez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</si>
</sst>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M26"/>
  <sheetViews>
    <sheetView zoomScalePageLayoutView="0" workbookViewId="0" topLeftCell="B1">
      <selection activeCell="B2" sqref="B2:M2"/>
    </sheetView>
  </sheetViews>
  <sheetFormatPr defaultColWidth="9.140625" defaultRowHeight="12.75"/>
  <cols>
    <col min="2" max="2" width="23.57421875" style="0" customWidth="1"/>
    <col min="8" max="8" width="23.28125" style="0" customWidth="1"/>
  </cols>
  <sheetData>
    <row r="2" spans="2:13" ht="12.75">
      <c r="B2" s="50" t="s">
        <v>100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2.75">
      <c r="B3" s="50" t="s">
        <v>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2.75">
      <c r="B4" t="s">
        <v>5</v>
      </c>
    </row>
    <row r="5" spans="2:13" ht="12.75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3" ht="12.75">
      <c r="B6" s="46" t="s">
        <v>0</v>
      </c>
      <c r="C6" s="47"/>
      <c r="D6" s="47"/>
      <c r="E6" s="47"/>
      <c r="F6" s="47"/>
      <c r="G6" s="48"/>
      <c r="H6" s="46" t="s">
        <v>1</v>
      </c>
      <c r="I6" s="47"/>
      <c r="J6" s="47"/>
      <c r="K6" s="47"/>
      <c r="L6" s="47"/>
      <c r="M6" s="48"/>
    </row>
    <row r="7" spans="2:13" ht="12.75">
      <c r="B7" s="8"/>
      <c r="C7" s="8" t="s">
        <v>7</v>
      </c>
      <c r="D7" s="8" t="s">
        <v>8</v>
      </c>
      <c r="E7" s="8" t="s">
        <v>56</v>
      </c>
      <c r="F7" s="8" t="s">
        <v>3</v>
      </c>
      <c r="G7" s="8" t="s">
        <v>83</v>
      </c>
      <c r="H7" s="8"/>
      <c r="I7" s="8" t="s">
        <v>7</v>
      </c>
      <c r="J7" s="8" t="s">
        <v>8</v>
      </c>
      <c r="K7" s="8" t="s">
        <v>56</v>
      </c>
      <c r="L7" s="8" t="s">
        <v>3</v>
      </c>
      <c r="M7" s="9" t="s">
        <v>83</v>
      </c>
    </row>
    <row r="8" spans="2:13" ht="12.75">
      <c r="B8" s="4" t="s">
        <v>9</v>
      </c>
      <c r="C8" s="4">
        <v>8984</v>
      </c>
      <c r="D8" s="4">
        <v>1997</v>
      </c>
      <c r="E8" s="4">
        <v>3283</v>
      </c>
      <c r="F8" s="4">
        <f>C8+D8+E8</f>
        <v>14264</v>
      </c>
      <c r="G8" s="4">
        <v>14264</v>
      </c>
      <c r="H8" s="4" t="s">
        <v>10</v>
      </c>
      <c r="I8" s="4">
        <v>2549</v>
      </c>
      <c r="J8" s="4">
        <v>2717</v>
      </c>
      <c r="K8" s="4"/>
      <c r="L8" s="4">
        <f aca="true" t="shared" si="0" ref="L8:L14">I8+J8+K8</f>
        <v>5266</v>
      </c>
      <c r="M8" s="4">
        <v>5266</v>
      </c>
    </row>
    <row r="9" spans="2:13" ht="12.75">
      <c r="B9" s="4" t="s">
        <v>11</v>
      </c>
      <c r="C9" s="4">
        <v>607</v>
      </c>
      <c r="D9" s="4">
        <v>1558</v>
      </c>
      <c r="E9" s="4">
        <v>0</v>
      </c>
      <c r="F9" s="4">
        <f>C9+D9+E9</f>
        <v>2165</v>
      </c>
      <c r="G9" s="5">
        <v>2701</v>
      </c>
      <c r="H9" s="5" t="s">
        <v>12</v>
      </c>
      <c r="I9" s="4">
        <v>669</v>
      </c>
      <c r="J9" s="4">
        <v>597</v>
      </c>
      <c r="K9" s="4"/>
      <c r="L9" s="4">
        <f t="shared" si="0"/>
        <v>1266</v>
      </c>
      <c r="M9" s="4">
        <v>1266</v>
      </c>
    </row>
    <row r="10" spans="2:13" ht="12.75">
      <c r="B10" s="4" t="s">
        <v>2</v>
      </c>
      <c r="C10" s="4">
        <v>320</v>
      </c>
      <c r="D10" s="4">
        <v>3767</v>
      </c>
      <c r="E10" s="4">
        <v>0</v>
      </c>
      <c r="F10" s="4">
        <f>C10+D10+E10</f>
        <v>4087</v>
      </c>
      <c r="G10" s="4">
        <v>3699</v>
      </c>
      <c r="H10" s="4" t="s">
        <v>13</v>
      </c>
      <c r="I10" s="4">
        <v>2247</v>
      </c>
      <c r="J10" s="4">
        <v>3552</v>
      </c>
      <c r="K10" s="4"/>
      <c r="L10" s="4">
        <f t="shared" si="0"/>
        <v>5799</v>
      </c>
      <c r="M10" s="4">
        <v>5799</v>
      </c>
    </row>
    <row r="11" spans="2:13" ht="12.75">
      <c r="B11" s="4" t="s">
        <v>86</v>
      </c>
      <c r="C11" s="4"/>
      <c r="D11" s="4"/>
      <c r="E11" s="4"/>
      <c r="F11" s="4">
        <f>C11+D11+E11</f>
        <v>0</v>
      </c>
      <c r="G11" s="4">
        <v>10123</v>
      </c>
      <c r="H11" s="4" t="s">
        <v>15</v>
      </c>
      <c r="I11" s="4">
        <v>3312</v>
      </c>
      <c r="J11" s="4">
        <v>417</v>
      </c>
      <c r="K11" s="4"/>
      <c r="L11" s="4">
        <f t="shared" si="0"/>
        <v>3729</v>
      </c>
      <c r="M11" s="4">
        <v>3729</v>
      </c>
    </row>
    <row r="12" spans="2:13" ht="12.75">
      <c r="B12" s="4" t="s">
        <v>57</v>
      </c>
      <c r="C12" s="4">
        <v>21</v>
      </c>
      <c r="D12" s="4"/>
      <c r="E12" s="4">
        <v>712</v>
      </c>
      <c r="F12" s="4">
        <f>C12+D12+E12</f>
        <v>733</v>
      </c>
      <c r="G12" s="4">
        <v>733</v>
      </c>
      <c r="H12" s="4" t="s">
        <v>17</v>
      </c>
      <c r="I12" s="4">
        <v>1155</v>
      </c>
      <c r="J12" s="4">
        <v>39</v>
      </c>
      <c r="K12" s="4">
        <v>3995</v>
      </c>
      <c r="L12" s="4">
        <f t="shared" si="0"/>
        <v>5189</v>
      </c>
      <c r="M12" s="4">
        <v>5189</v>
      </c>
    </row>
    <row r="13" spans="2:13" ht="12.75">
      <c r="B13" s="4" t="s">
        <v>84</v>
      </c>
      <c r="C13" s="4"/>
      <c r="D13" s="4"/>
      <c r="E13" s="4"/>
      <c r="F13" s="4"/>
      <c r="G13" s="4"/>
      <c r="H13" s="4" t="s">
        <v>85</v>
      </c>
      <c r="I13" s="4"/>
      <c r="J13" s="4"/>
      <c r="K13" s="4"/>
      <c r="L13" s="4"/>
      <c r="M13" s="4">
        <v>3344</v>
      </c>
    </row>
    <row r="14" spans="2:13" ht="12.75">
      <c r="B14" s="8" t="s">
        <v>18</v>
      </c>
      <c r="C14" s="8">
        <f>C8+C9+C10+C11+C12</f>
        <v>9932</v>
      </c>
      <c r="D14" s="8">
        <f>D8+D9+D10+D11+D12</f>
        <v>7322</v>
      </c>
      <c r="E14" s="8">
        <f>E8+E9+E10+E11+E12</f>
        <v>3995</v>
      </c>
      <c r="F14" s="8">
        <f>F8+F9+F10+F11+F12</f>
        <v>21249</v>
      </c>
      <c r="G14" s="8">
        <f>G8+G9+G10+G11+G12+G13</f>
        <v>31520</v>
      </c>
      <c r="H14" s="8"/>
      <c r="I14" s="8">
        <f>I8+I9+I10+I11+I12</f>
        <v>9932</v>
      </c>
      <c r="J14" s="8">
        <f>J8+J9+J10+J11+J12</f>
        <v>7322</v>
      </c>
      <c r="K14" s="8">
        <f>K8+K9+K10+K11+K12</f>
        <v>3995</v>
      </c>
      <c r="L14" s="9">
        <f t="shared" si="0"/>
        <v>21249</v>
      </c>
      <c r="M14" s="9">
        <f>M8+M9+M10+M11+M12+M13</f>
        <v>24593</v>
      </c>
    </row>
    <row r="15" spans="2:12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3" ht="12.75">
      <c r="B16" s="46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2:13" ht="12.75">
      <c r="B17" s="49" t="s">
        <v>0</v>
      </c>
      <c r="C17" s="49"/>
      <c r="D17" s="49"/>
      <c r="E17" s="49"/>
      <c r="F17" s="49"/>
      <c r="G17" s="7"/>
      <c r="H17" s="46" t="s">
        <v>1</v>
      </c>
      <c r="I17" s="47"/>
      <c r="J17" s="47"/>
      <c r="K17" s="47"/>
      <c r="L17" s="47"/>
      <c r="M17" s="48"/>
    </row>
    <row r="18" spans="2:13" ht="12.75">
      <c r="B18" s="8"/>
      <c r="C18" s="8" t="s">
        <v>7</v>
      </c>
      <c r="D18" s="8" t="s">
        <v>20</v>
      </c>
      <c r="E18" s="8" t="s">
        <v>56</v>
      </c>
      <c r="F18" s="8" t="s">
        <v>3</v>
      </c>
      <c r="G18" s="8" t="s">
        <v>83</v>
      </c>
      <c r="H18" s="8"/>
      <c r="I18" s="8" t="s">
        <v>7</v>
      </c>
      <c r="J18" s="8" t="s">
        <v>8</v>
      </c>
      <c r="K18" s="8" t="s">
        <v>56</v>
      </c>
      <c r="L18" s="37" t="s">
        <v>3</v>
      </c>
      <c r="M18" s="9" t="s">
        <v>83</v>
      </c>
    </row>
    <row r="19" spans="2:13" ht="12.75">
      <c r="B19" s="4" t="s">
        <v>2</v>
      </c>
      <c r="C19" s="4"/>
      <c r="D19" s="4">
        <v>330</v>
      </c>
      <c r="E19" s="4"/>
      <c r="F19" s="4">
        <f>C19+D19+E19</f>
        <v>330</v>
      </c>
      <c r="G19" s="4">
        <v>1632</v>
      </c>
      <c r="H19" s="4" t="s">
        <v>22</v>
      </c>
      <c r="I19" s="4"/>
      <c r="J19" s="4">
        <v>0</v>
      </c>
      <c r="K19" s="4"/>
      <c r="L19" s="5">
        <f aca="true" t="shared" si="1" ref="L19:L24">I19+J19</f>
        <v>0</v>
      </c>
      <c r="M19" s="4"/>
    </row>
    <row r="20" spans="2:13" ht="12.75">
      <c r="B20" s="4" t="s">
        <v>58</v>
      </c>
      <c r="C20" s="4"/>
      <c r="D20" s="4">
        <v>330</v>
      </c>
      <c r="E20" s="4"/>
      <c r="F20" s="4">
        <f>C20+D20+E20</f>
        <v>330</v>
      </c>
      <c r="G20" s="4">
        <v>1632</v>
      </c>
      <c r="H20" s="4" t="s">
        <v>21</v>
      </c>
      <c r="I20" s="4"/>
      <c r="J20" s="4">
        <v>330</v>
      </c>
      <c r="K20" s="4"/>
      <c r="L20" s="5">
        <f t="shared" si="1"/>
        <v>330</v>
      </c>
      <c r="M20" s="4">
        <v>250</v>
      </c>
    </row>
    <row r="21" spans="2:13" ht="12.75">
      <c r="B21" s="4" t="s">
        <v>59</v>
      </c>
      <c r="C21" s="4"/>
      <c r="D21" s="4"/>
      <c r="E21" s="4"/>
      <c r="F21" s="4">
        <f>C21+D21+E21</f>
        <v>0</v>
      </c>
      <c r="G21" s="4">
        <v>250</v>
      </c>
      <c r="H21" s="4" t="s">
        <v>23</v>
      </c>
      <c r="I21" s="4"/>
      <c r="J21" s="4"/>
      <c r="K21" s="4"/>
      <c r="L21" s="5">
        <f t="shared" si="1"/>
        <v>0</v>
      </c>
      <c r="M21" s="4"/>
    </row>
    <row r="22" spans="2:13" ht="12.75">
      <c r="B22" s="4" t="s">
        <v>14</v>
      </c>
      <c r="C22" s="4"/>
      <c r="D22" s="4"/>
      <c r="E22" s="4"/>
      <c r="F22" s="4">
        <f>C22+D22+E22</f>
        <v>0</v>
      </c>
      <c r="G22" s="4"/>
      <c r="H22" s="4" t="s">
        <v>60</v>
      </c>
      <c r="I22" s="4"/>
      <c r="J22" s="4"/>
      <c r="K22" s="4"/>
      <c r="L22" s="5">
        <f t="shared" si="1"/>
        <v>0</v>
      </c>
      <c r="M22" s="4"/>
    </row>
    <row r="23" spans="2:13" ht="12.75">
      <c r="B23" s="4" t="s">
        <v>16</v>
      </c>
      <c r="C23" s="4"/>
      <c r="D23" s="4">
        <v>0</v>
      </c>
      <c r="E23" s="4"/>
      <c r="F23" s="4">
        <f>C23+D23+E23</f>
        <v>0</v>
      </c>
      <c r="G23" s="4"/>
      <c r="H23" s="4"/>
      <c r="I23" s="4"/>
      <c r="J23" s="4"/>
      <c r="K23" s="4"/>
      <c r="L23" s="5">
        <f t="shared" si="1"/>
        <v>0</v>
      </c>
      <c r="M23" s="4"/>
    </row>
    <row r="24" spans="2:13" ht="12.75">
      <c r="B24" s="8" t="s">
        <v>18</v>
      </c>
      <c r="C24" s="8">
        <f>C19+C21+C22+C23</f>
        <v>0</v>
      </c>
      <c r="D24" s="8">
        <f>D19+D21+D22+D23</f>
        <v>330</v>
      </c>
      <c r="E24" s="8">
        <f>E19+E21+E22+E23</f>
        <v>0</v>
      </c>
      <c r="F24" s="9">
        <f>C24+D24</f>
        <v>330</v>
      </c>
      <c r="G24" s="9">
        <f>G19+G21+G22+G23</f>
        <v>1882</v>
      </c>
      <c r="H24" s="8"/>
      <c r="I24" s="8">
        <f>I19+I21+I22+I23</f>
        <v>0</v>
      </c>
      <c r="J24" s="8">
        <f>J19+J21+J22+J23+J20</f>
        <v>330</v>
      </c>
      <c r="K24" s="8">
        <f>K19+K21+K22+K23</f>
        <v>0</v>
      </c>
      <c r="L24" s="43">
        <f t="shared" si="1"/>
        <v>330</v>
      </c>
      <c r="M24" s="4">
        <f>M19+M20+M21+M22</f>
        <v>250</v>
      </c>
    </row>
    <row r="25" ht="12.75">
      <c r="M25" s="4"/>
    </row>
    <row r="26" spans="2:13" ht="12.75">
      <c r="B26" s="8" t="s">
        <v>24</v>
      </c>
      <c r="C26" s="8">
        <f>C14+C24</f>
        <v>9932</v>
      </c>
      <c r="D26" s="8">
        <f>D14+D24</f>
        <v>7652</v>
      </c>
      <c r="E26" s="8">
        <f>E14+E24</f>
        <v>3995</v>
      </c>
      <c r="F26" s="8">
        <f>F14+F24</f>
        <v>21579</v>
      </c>
      <c r="G26" s="8">
        <f>G14+G24</f>
        <v>33402</v>
      </c>
      <c r="H26" s="8"/>
      <c r="I26" s="8">
        <f>I14+I24</f>
        <v>9932</v>
      </c>
      <c r="J26" s="8">
        <f>J14+J24</f>
        <v>7652</v>
      </c>
      <c r="K26" s="8">
        <f>K14+K24</f>
        <v>3995</v>
      </c>
      <c r="L26" s="37">
        <f>L14+L24</f>
        <v>21579</v>
      </c>
      <c r="M26" s="37">
        <f>M14+M24</f>
        <v>24843</v>
      </c>
    </row>
  </sheetData>
  <sheetProtection/>
  <mergeCells count="8">
    <mergeCell ref="B2:M2"/>
    <mergeCell ref="B3:M3"/>
    <mergeCell ref="B16:M16"/>
    <mergeCell ref="H17:M17"/>
    <mergeCell ref="B17:F17"/>
    <mergeCell ref="B6:G6"/>
    <mergeCell ref="B5:M5"/>
    <mergeCell ref="H6:M6"/>
  </mergeCells>
  <printOptions/>
  <pageMargins left="0.58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30.140625" style="0" customWidth="1"/>
  </cols>
  <sheetData>
    <row r="2" spans="1:13" ht="12.75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2.75">
      <c r="A4" t="s">
        <v>5</v>
      </c>
    </row>
    <row r="5" spans="1:13" ht="12.75">
      <c r="A5" s="10" t="s">
        <v>25</v>
      </c>
      <c r="B5" s="10" t="s">
        <v>26</v>
      </c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  <c r="I5" s="11" t="s">
        <v>7</v>
      </c>
      <c r="J5" s="11" t="s">
        <v>8</v>
      </c>
      <c r="K5" s="11" t="s">
        <v>7</v>
      </c>
      <c r="L5" s="11" t="s">
        <v>8</v>
      </c>
      <c r="M5" s="11"/>
    </row>
    <row r="6" spans="1:13" ht="25.5">
      <c r="A6" s="12"/>
      <c r="B6" s="12"/>
      <c r="C6" s="51" t="s">
        <v>27</v>
      </c>
      <c r="D6" s="52"/>
      <c r="E6" s="51" t="s">
        <v>28</v>
      </c>
      <c r="F6" s="53"/>
      <c r="G6" s="51" t="s">
        <v>29</v>
      </c>
      <c r="H6" s="53"/>
      <c r="I6" s="54" t="s">
        <v>15</v>
      </c>
      <c r="J6" s="53"/>
      <c r="K6" s="51" t="s">
        <v>17</v>
      </c>
      <c r="L6" s="53"/>
      <c r="M6" s="13" t="s">
        <v>30</v>
      </c>
    </row>
    <row r="7" spans="1:13" ht="12.75">
      <c r="A7" s="9" t="s">
        <v>31</v>
      </c>
      <c r="B7" s="9">
        <f>C7+D7+E7+F7+G7+H7+I7+J7+K7+L7</f>
        <v>3218</v>
      </c>
      <c r="C7" s="14">
        <v>2549</v>
      </c>
      <c r="D7" s="14"/>
      <c r="E7" s="14">
        <v>669</v>
      </c>
      <c r="F7" s="14"/>
      <c r="G7" s="14"/>
      <c r="H7" s="14"/>
      <c r="I7" s="14"/>
      <c r="J7" s="14"/>
      <c r="K7" s="14"/>
      <c r="L7" s="14"/>
      <c r="M7" s="11"/>
    </row>
    <row r="8" spans="1:13" ht="12.75">
      <c r="A8" s="9" t="s">
        <v>32</v>
      </c>
      <c r="B8" s="9">
        <f aca="true" t="shared" si="0" ref="B8:B25">C8+D8+E8+F8+G8+H8+I8+J8+K8+L8</f>
        <v>18031</v>
      </c>
      <c r="C8" s="14">
        <f>C9+C10+C17+C19+C20+C21+C24+C25+C11+C12+C13+C14+C15+C16+C22+C18+C23</f>
        <v>0</v>
      </c>
      <c r="D8" s="14">
        <f aca="true" t="shared" si="1" ref="D8:M8">D9+D10+D17+D19+D20+D21+D24+D25+D11+D12+D13+D14+D15+D16+D22+D18+D23</f>
        <v>2717</v>
      </c>
      <c r="E8" s="14">
        <f t="shared" si="1"/>
        <v>0</v>
      </c>
      <c r="F8" s="14">
        <f t="shared" si="1"/>
        <v>597</v>
      </c>
      <c r="G8" s="14">
        <f>G9+G10+G17+G19+G20+G21+G24+G25+G11+G12+G13+G14+G15+G16+G22+G18+G23</f>
        <v>2247</v>
      </c>
      <c r="H8" s="14">
        <f>H9+H10+H17+H19+H20+H21+H24+H25+H11+H12+H13+H14+H15+H16+H22+H18+H23</f>
        <v>3552</v>
      </c>
      <c r="I8" s="14">
        <f t="shared" si="1"/>
        <v>3312</v>
      </c>
      <c r="J8" s="14">
        <f t="shared" si="1"/>
        <v>417</v>
      </c>
      <c r="K8" s="14">
        <f t="shared" si="1"/>
        <v>5150</v>
      </c>
      <c r="L8" s="14">
        <f t="shared" si="1"/>
        <v>39</v>
      </c>
      <c r="M8" s="11">
        <f t="shared" si="1"/>
        <v>3</v>
      </c>
    </row>
    <row r="9" spans="1:13" ht="12.75">
      <c r="A9" s="12" t="s">
        <v>33</v>
      </c>
      <c r="B9" s="9">
        <f t="shared" si="0"/>
        <v>495</v>
      </c>
      <c r="C9" s="15"/>
      <c r="D9" s="15"/>
      <c r="E9" s="15"/>
      <c r="F9" s="15"/>
      <c r="G9" s="15">
        <v>495</v>
      </c>
      <c r="H9" s="15"/>
      <c r="I9" s="15"/>
      <c r="J9" s="15"/>
      <c r="K9" s="15"/>
      <c r="L9" s="15"/>
      <c r="M9" s="13"/>
    </row>
    <row r="10" spans="1:13" ht="12.75">
      <c r="A10" s="12" t="s">
        <v>34</v>
      </c>
      <c r="B10" s="9">
        <f t="shared" si="0"/>
        <v>3565</v>
      </c>
      <c r="C10" s="15"/>
      <c r="D10" s="15"/>
      <c r="E10" s="15"/>
      <c r="F10" s="15"/>
      <c r="G10" s="15">
        <v>1019</v>
      </c>
      <c r="H10" s="15">
        <v>2375</v>
      </c>
      <c r="I10" s="15"/>
      <c r="J10" s="15"/>
      <c r="K10" s="15">
        <v>161</v>
      </c>
      <c r="L10" s="15">
        <v>10</v>
      </c>
      <c r="M10" s="13"/>
    </row>
    <row r="11" spans="1:13" ht="12.75">
      <c r="A11" s="12" t="s">
        <v>35</v>
      </c>
      <c r="B11" s="9">
        <f t="shared" si="0"/>
        <v>1867</v>
      </c>
      <c r="C11" s="15"/>
      <c r="D11" s="15">
        <v>1353</v>
      </c>
      <c r="E11" s="15"/>
      <c r="F11" s="15">
        <v>229</v>
      </c>
      <c r="G11" s="15"/>
      <c r="H11" s="15">
        <v>285</v>
      </c>
      <c r="I11" s="15"/>
      <c r="J11" s="15"/>
      <c r="K11" s="15"/>
      <c r="L11" s="15"/>
      <c r="M11" s="13">
        <v>2</v>
      </c>
    </row>
    <row r="12" spans="1:13" ht="12.75">
      <c r="A12" s="12" t="s">
        <v>36</v>
      </c>
      <c r="B12" s="9">
        <f t="shared" si="0"/>
        <v>2624</v>
      </c>
      <c r="C12" s="15"/>
      <c r="D12" s="15">
        <v>1364</v>
      </c>
      <c r="E12" s="15"/>
      <c r="F12" s="15">
        <v>368</v>
      </c>
      <c r="G12" s="15"/>
      <c r="H12" s="15">
        <v>892</v>
      </c>
      <c r="I12" s="15"/>
      <c r="J12" s="15"/>
      <c r="K12" s="15"/>
      <c r="L12" s="15"/>
      <c r="M12" s="13">
        <v>1</v>
      </c>
    </row>
    <row r="13" spans="1:13" ht="12.75">
      <c r="A13" s="12" t="s">
        <v>69</v>
      </c>
      <c r="B13" s="9">
        <f t="shared" si="0"/>
        <v>3995</v>
      </c>
      <c r="C13" s="15"/>
      <c r="D13" s="15"/>
      <c r="E13" s="15"/>
      <c r="F13" s="15"/>
      <c r="G13" s="15"/>
      <c r="H13" s="15"/>
      <c r="I13" s="15"/>
      <c r="J13" s="15"/>
      <c r="K13" s="15">
        <v>3995</v>
      </c>
      <c r="L13" s="15"/>
      <c r="M13" s="13"/>
    </row>
    <row r="14" spans="1:13" ht="12.75">
      <c r="A14" s="12" t="s">
        <v>70</v>
      </c>
      <c r="B14" s="9">
        <f>C14+D14+E14+F14+G14+H14+I14+J14+K14+L14</f>
        <v>0</v>
      </c>
      <c r="C14" s="15"/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3"/>
    </row>
    <row r="15" spans="1:13" ht="12.75">
      <c r="A15" s="12" t="s">
        <v>71</v>
      </c>
      <c r="B15" s="9">
        <f t="shared" si="0"/>
        <v>570</v>
      </c>
      <c r="C15" s="15"/>
      <c r="D15" s="15"/>
      <c r="E15" s="15"/>
      <c r="F15" s="15"/>
      <c r="G15" s="15"/>
      <c r="H15" s="15"/>
      <c r="I15" s="15"/>
      <c r="J15" s="15"/>
      <c r="K15" s="15">
        <v>570</v>
      </c>
      <c r="L15" s="15"/>
      <c r="M15" s="13"/>
    </row>
    <row r="16" spans="1:13" ht="12.75">
      <c r="A16" s="12" t="s">
        <v>72</v>
      </c>
      <c r="B16" s="9">
        <f t="shared" si="0"/>
        <v>228</v>
      </c>
      <c r="C16" s="15"/>
      <c r="D16" s="15"/>
      <c r="E16" s="15"/>
      <c r="F16" s="15"/>
      <c r="G16" s="15"/>
      <c r="H16" s="15"/>
      <c r="I16" s="15"/>
      <c r="J16" s="15"/>
      <c r="K16" s="15">
        <v>228</v>
      </c>
      <c r="L16" s="15"/>
      <c r="M16" s="13"/>
    </row>
    <row r="17" spans="1:13" ht="12.75">
      <c r="A17" s="12" t="s">
        <v>73</v>
      </c>
      <c r="B17" s="9">
        <f t="shared" si="0"/>
        <v>196</v>
      </c>
      <c r="C17" s="15"/>
      <c r="D17" s="15"/>
      <c r="E17" s="15"/>
      <c r="F17" s="15"/>
      <c r="G17" s="15"/>
      <c r="H17" s="15"/>
      <c r="I17" s="15"/>
      <c r="J17" s="15"/>
      <c r="K17" s="15">
        <v>196</v>
      </c>
      <c r="L17" s="15"/>
      <c r="M17" s="13"/>
    </row>
    <row r="18" spans="1:13" ht="12.75">
      <c r="A18" s="12" t="s">
        <v>74</v>
      </c>
      <c r="B18" s="9">
        <f>C18+D18+E18+F18+G18+H18+I18+J18+K18+L18</f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29</v>
      </c>
      <c r="M18" s="13"/>
    </row>
    <row r="19" spans="1:13" ht="12.75">
      <c r="A19" s="12" t="s">
        <v>75</v>
      </c>
      <c r="B19" s="9">
        <f t="shared" si="0"/>
        <v>2639</v>
      </c>
      <c r="C19" s="15"/>
      <c r="D19" s="15"/>
      <c r="E19" s="15"/>
      <c r="F19" s="15"/>
      <c r="G19" s="15"/>
      <c r="H19" s="15"/>
      <c r="I19" s="15">
        <v>2639</v>
      </c>
      <c r="J19" s="15"/>
      <c r="K19" s="15"/>
      <c r="L19" s="15"/>
      <c r="M19" s="13"/>
    </row>
    <row r="20" spans="1:13" ht="12.75">
      <c r="A20" s="12" t="s">
        <v>76</v>
      </c>
      <c r="B20" s="9">
        <f t="shared" si="0"/>
        <v>365</v>
      </c>
      <c r="C20" s="15"/>
      <c r="D20" s="15"/>
      <c r="E20" s="15"/>
      <c r="F20" s="15"/>
      <c r="G20" s="15"/>
      <c r="H20" s="15"/>
      <c r="I20" s="15">
        <v>365</v>
      </c>
      <c r="J20" s="15"/>
      <c r="K20" s="15"/>
      <c r="L20" s="15"/>
      <c r="M20" s="13"/>
    </row>
    <row r="21" spans="1:13" ht="12.75">
      <c r="A21" s="12" t="s">
        <v>77</v>
      </c>
      <c r="B21" s="9">
        <f>C21+D21+E21+F21+G21+H21+I21+J21+K21+L21</f>
        <v>308</v>
      </c>
      <c r="C21" s="15"/>
      <c r="D21" s="15"/>
      <c r="E21" s="15"/>
      <c r="F21" s="15"/>
      <c r="G21" s="15"/>
      <c r="H21" s="15"/>
      <c r="I21" s="15">
        <v>308</v>
      </c>
      <c r="J21" s="15"/>
      <c r="K21" s="15"/>
      <c r="L21" s="15"/>
      <c r="M21" s="13"/>
    </row>
    <row r="22" spans="1:13" ht="12.75">
      <c r="A22" s="12" t="s">
        <v>78</v>
      </c>
      <c r="B22" s="9">
        <f>C22+D22+E22+F22+G22+H22+I22+J22+K22+L22</f>
        <v>417</v>
      </c>
      <c r="C22" s="15"/>
      <c r="D22" s="15"/>
      <c r="E22" s="15"/>
      <c r="F22" s="15"/>
      <c r="G22" s="15"/>
      <c r="H22" s="15"/>
      <c r="I22" s="15"/>
      <c r="J22" s="15">
        <v>417</v>
      </c>
      <c r="K22" s="15"/>
      <c r="L22" s="15"/>
      <c r="M22" s="13"/>
    </row>
    <row r="23" spans="1:13" ht="12.75">
      <c r="A23" s="12" t="s">
        <v>79</v>
      </c>
      <c r="B23" s="9">
        <f t="shared" si="0"/>
        <v>198</v>
      </c>
      <c r="C23" s="15"/>
      <c r="D23" s="15"/>
      <c r="E23" s="15"/>
      <c r="F23" s="15"/>
      <c r="G23" s="15">
        <v>198</v>
      </c>
      <c r="H23" s="15"/>
      <c r="I23" s="15"/>
      <c r="J23" s="15"/>
      <c r="K23" s="15"/>
      <c r="L23" s="15"/>
      <c r="M23" s="13"/>
    </row>
    <row r="24" spans="1:13" ht="12.75">
      <c r="A24" s="12" t="s">
        <v>80</v>
      </c>
      <c r="B24" s="9">
        <f t="shared" si="0"/>
        <v>89</v>
      </c>
      <c r="C24" s="15"/>
      <c r="D24" s="15"/>
      <c r="E24" s="15"/>
      <c r="F24" s="15"/>
      <c r="G24" s="15">
        <v>89</v>
      </c>
      <c r="H24" s="15"/>
      <c r="I24" s="15"/>
      <c r="J24" s="15"/>
      <c r="K24" s="15"/>
      <c r="L24" s="15"/>
      <c r="M24" s="13"/>
    </row>
    <row r="25" spans="1:13" ht="12.75">
      <c r="A25" s="12" t="s">
        <v>81</v>
      </c>
      <c r="B25" s="9">
        <f t="shared" si="0"/>
        <v>446</v>
      </c>
      <c r="C25" s="15"/>
      <c r="D25" s="15"/>
      <c r="E25" s="15"/>
      <c r="F25" s="15"/>
      <c r="G25" s="15">
        <v>446</v>
      </c>
      <c r="H25" s="15"/>
      <c r="I25" s="15"/>
      <c r="J25" s="15"/>
      <c r="K25" s="15"/>
      <c r="L25" s="15"/>
      <c r="M25" s="13"/>
    </row>
    <row r="26" spans="1:13" ht="12.75">
      <c r="A26" s="12" t="s">
        <v>87</v>
      </c>
      <c r="B26" s="9">
        <v>3344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18</v>
      </c>
      <c r="B28" s="9">
        <f>B7+B8+B26</f>
        <v>24593</v>
      </c>
      <c r="C28" s="9">
        <f aca="true" t="shared" si="2" ref="C28:M28">C7+C8</f>
        <v>2549</v>
      </c>
      <c r="D28" s="9">
        <f t="shared" si="2"/>
        <v>2717</v>
      </c>
      <c r="E28" s="9">
        <f t="shared" si="2"/>
        <v>669</v>
      </c>
      <c r="F28" s="9">
        <f t="shared" si="2"/>
        <v>597</v>
      </c>
      <c r="G28" s="9">
        <f t="shared" si="2"/>
        <v>2247</v>
      </c>
      <c r="H28" s="9">
        <f t="shared" si="2"/>
        <v>3552</v>
      </c>
      <c r="I28" s="9">
        <f t="shared" si="2"/>
        <v>3312</v>
      </c>
      <c r="J28" s="9">
        <f t="shared" si="2"/>
        <v>417</v>
      </c>
      <c r="K28" s="9">
        <f t="shared" si="2"/>
        <v>5150</v>
      </c>
      <c r="L28" s="9">
        <f t="shared" si="2"/>
        <v>39</v>
      </c>
      <c r="M28" s="10">
        <f t="shared" si="2"/>
        <v>3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G3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2.57421875" style="0" customWidth="1"/>
  </cols>
  <sheetData>
    <row r="3" spans="1:7" ht="12.75">
      <c r="A3" s="50" t="s">
        <v>102</v>
      </c>
      <c r="B3" s="50"/>
      <c r="C3" s="50"/>
      <c r="D3" s="50"/>
      <c r="E3" s="50"/>
      <c r="F3" s="50"/>
      <c r="G3" s="50"/>
    </row>
    <row r="4" spans="1:7" ht="12.75">
      <c r="A4" s="50" t="s">
        <v>4</v>
      </c>
      <c r="B4" s="50"/>
      <c r="C4" s="50"/>
      <c r="D4" s="50"/>
      <c r="E4" s="50"/>
      <c r="F4" s="50"/>
      <c r="G4" s="50"/>
    </row>
    <row r="5" spans="1:6" ht="12.75">
      <c r="A5" s="3" t="s">
        <v>5</v>
      </c>
      <c r="B5" s="1"/>
      <c r="C5" s="1"/>
      <c r="D5" s="1"/>
      <c r="E5" s="1"/>
      <c r="F5" s="1"/>
    </row>
    <row r="6" spans="1:7" ht="12.75">
      <c r="A6" s="19" t="s">
        <v>25</v>
      </c>
      <c r="B6" s="19" t="s">
        <v>37</v>
      </c>
      <c r="C6" s="57" t="s">
        <v>38</v>
      </c>
      <c r="D6" s="57"/>
      <c r="E6" s="57" t="s">
        <v>39</v>
      </c>
      <c r="F6" s="57"/>
      <c r="G6" s="4"/>
    </row>
    <row r="7" spans="1:7" ht="12.75">
      <c r="A7" s="20"/>
      <c r="B7" s="20"/>
      <c r="C7" s="10" t="s">
        <v>7</v>
      </c>
      <c r="D7" s="10" t="s">
        <v>8</v>
      </c>
      <c r="E7" s="10" t="s">
        <v>7</v>
      </c>
      <c r="F7" s="10" t="s">
        <v>8</v>
      </c>
      <c r="G7" s="9" t="s">
        <v>83</v>
      </c>
    </row>
    <row r="8" spans="1:7" ht="12.75">
      <c r="A8" s="21" t="s">
        <v>61</v>
      </c>
      <c r="B8" s="10">
        <f>C8+D8+E8+F8</f>
        <v>330</v>
      </c>
      <c r="C8" s="22"/>
      <c r="D8" s="22"/>
      <c r="E8" s="22"/>
      <c r="F8" s="22">
        <v>330</v>
      </c>
      <c r="G8" s="10">
        <v>1632</v>
      </c>
    </row>
    <row r="9" spans="1:7" ht="12.75">
      <c r="A9" s="21" t="s">
        <v>62</v>
      </c>
      <c r="B9" s="10">
        <f>C9+D9+E9+F9</f>
        <v>0</v>
      </c>
      <c r="C9" s="22"/>
      <c r="D9" s="22"/>
      <c r="E9" s="22"/>
      <c r="F9" s="22">
        <v>0</v>
      </c>
      <c r="G9" s="10">
        <v>250</v>
      </c>
    </row>
    <row r="10" spans="1:7" ht="12.75">
      <c r="A10" s="21" t="s">
        <v>14</v>
      </c>
      <c r="B10" s="10"/>
      <c r="C10" s="22"/>
      <c r="D10" s="22"/>
      <c r="E10" s="22"/>
      <c r="F10" s="22"/>
      <c r="G10" s="4"/>
    </row>
    <row r="11" spans="1:6" ht="12.75">
      <c r="A11" s="23"/>
      <c r="B11" s="23"/>
      <c r="C11" s="23"/>
      <c r="D11" s="23"/>
      <c r="E11" s="23"/>
      <c r="F11" s="23"/>
    </row>
    <row r="12" spans="1:7" ht="12.75">
      <c r="A12" s="24" t="s">
        <v>18</v>
      </c>
      <c r="B12" s="7">
        <f aca="true" t="shared" si="0" ref="B12:G12">B8+B10+B9</f>
        <v>330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330</v>
      </c>
      <c r="G12" s="7">
        <f t="shared" si="0"/>
        <v>1882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6" spans="1:7" ht="12.75">
      <c r="A16" s="19" t="s">
        <v>25</v>
      </c>
      <c r="B16" s="19" t="s">
        <v>26</v>
      </c>
      <c r="C16" s="55" t="s">
        <v>38</v>
      </c>
      <c r="D16" s="56"/>
      <c r="E16" s="55" t="s">
        <v>39</v>
      </c>
      <c r="F16" s="53"/>
      <c r="G16" s="4"/>
    </row>
    <row r="17" spans="1:7" ht="12.75">
      <c r="A17" s="20"/>
      <c r="B17" s="20"/>
      <c r="C17" s="11" t="s">
        <v>7</v>
      </c>
      <c r="D17" s="25" t="s">
        <v>8</v>
      </c>
      <c r="E17" s="11" t="s">
        <v>7</v>
      </c>
      <c r="F17" s="26" t="s">
        <v>8</v>
      </c>
      <c r="G17" s="9" t="s">
        <v>83</v>
      </c>
    </row>
    <row r="18" spans="1:7" ht="12.75">
      <c r="A18" s="27" t="s">
        <v>63</v>
      </c>
      <c r="B18" s="10">
        <f>B19+B20</f>
        <v>0</v>
      </c>
      <c r="C18" s="10">
        <f>C19+C20</f>
        <v>0</v>
      </c>
      <c r="D18" s="10">
        <f>D19+D20</f>
        <v>0</v>
      </c>
      <c r="E18" s="10">
        <f>E19+E20</f>
        <v>0</v>
      </c>
      <c r="F18" s="10">
        <f>F19+F20</f>
        <v>0</v>
      </c>
      <c r="G18" s="4"/>
    </row>
    <row r="19" spans="1:7" ht="12.75">
      <c r="A19" s="28" t="s">
        <v>64</v>
      </c>
      <c r="B19" s="10">
        <f>C19+D19+E19+F19</f>
        <v>0</v>
      </c>
      <c r="C19" s="11"/>
      <c r="D19" s="25"/>
      <c r="E19" s="29"/>
      <c r="F19" s="30"/>
      <c r="G19" s="4"/>
    </row>
    <row r="20" spans="1:7" ht="12.75">
      <c r="A20" s="28" t="s">
        <v>65</v>
      </c>
      <c r="B20" s="10">
        <f>C20+D20+E20+F20</f>
        <v>0</v>
      </c>
      <c r="C20" s="11"/>
      <c r="D20" s="25"/>
      <c r="E20" s="29"/>
      <c r="F20" s="30"/>
      <c r="G20" s="4"/>
    </row>
    <row r="21" spans="1:7" ht="12.75">
      <c r="A21" s="28"/>
      <c r="B21" s="10"/>
      <c r="C21" s="11"/>
      <c r="D21" s="25"/>
      <c r="E21" s="29"/>
      <c r="F21" s="30"/>
      <c r="G21" s="4"/>
    </row>
    <row r="22" spans="1:7" ht="12.75">
      <c r="A22" s="9" t="s">
        <v>66</v>
      </c>
      <c r="B22" s="10">
        <f>C22+E22+D22+F22</f>
        <v>0</v>
      </c>
      <c r="C22" s="14"/>
      <c r="D22" s="14"/>
      <c r="E22" s="31"/>
      <c r="F22" s="29"/>
      <c r="G22" s="4"/>
    </row>
    <row r="23" spans="1:7" ht="12.75">
      <c r="A23" s="9" t="s">
        <v>82</v>
      </c>
      <c r="B23" s="10">
        <f>C23+D23+E23+F23</f>
        <v>330</v>
      </c>
      <c r="C23" s="14"/>
      <c r="D23" s="14"/>
      <c r="E23" s="31"/>
      <c r="F23" s="29">
        <v>330</v>
      </c>
      <c r="G23" s="10">
        <v>250</v>
      </c>
    </row>
    <row r="24" spans="1:7" ht="12.75">
      <c r="A24" s="12"/>
      <c r="B24" s="10"/>
      <c r="C24" s="15"/>
      <c r="D24" s="15"/>
      <c r="E24" s="15"/>
      <c r="F24" s="13"/>
      <c r="G24" s="4"/>
    </row>
    <row r="25" spans="1:7" ht="12.75">
      <c r="A25" s="32" t="s">
        <v>40</v>
      </c>
      <c r="B25" s="10"/>
      <c r="C25" s="15"/>
      <c r="D25" s="15"/>
      <c r="E25" s="11"/>
      <c r="F25" s="13"/>
      <c r="G25" s="4"/>
    </row>
    <row r="26" spans="1:7" ht="12.75">
      <c r="A26" s="32"/>
      <c r="B26" s="10"/>
      <c r="C26" s="15"/>
      <c r="D26" s="15"/>
      <c r="E26" s="11"/>
      <c r="F26" s="13"/>
      <c r="G26" s="4"/>
    </row>
    <row r="27" spans="1:7" ht="12.75">
      <c r="A27" s="32" t="s">
        <v>67</v>
      </c>
      <c r="B27" s="10"/>
      <c r="C27" s="15"/>
      <c r="D27" s="15"/>
      <c r="E27" s="11"/>
      <c r="F27" s="13"/>
      <c r="G27" s="4"/>
    </row>
    <row r="28" spans="1:7" ht="12.75">
      <c r="A28" s="12"/>
      <c r="B28" s="10"/>
      <c r="C28" s="15"/>
      <c r="D28" s="15"/>
      <c r="E28" s="13"/>
      <c r="F28" s="13"/>
      <c r="G28" s="4"/>
    </row>
    <row r="29" spans="1:6" ht="12.75">
      <c r="A29" s="16"/>
      <c r="B29" s="33"/>
      <c r="C29" s="17"/>
      <c r="D29" s="17"/>
      <c r="E29" s="17"/>
      <c r="F29" s="18"/>
    </row>
    <row r="30" spans="1:7" ht="12.75">
      <c r="A30" s="9" t="s">
        <v>18</v>
      </c>
      <c r="B30" s="10">
        <f aca="true" t="shared" si="1" ref="B30:G30">B18+B22+B25+B23</f>
        <v>330</v>
      </c>
      <c r="C30" s="10">
        <f t="shared" si="1"/>
        <v>0</v>
      </c>
      <c r="D30" s="10">
        <f t="shared" si="1"/>
        <v>0</v>
      </c>
      <c r="E30" s="10">
        <f t="shared" si="1"/>
        <v>0</v>
      </c>
      <c r="F30" s="10">
        <f t="shared" si="1"/>
        <v>330</v>
      </c>
      <c r="G30" s="10">
        <f t="shared" si="1"/>
        <v>250</v>
      </c>
    </row>
  </sheetData>
  <sheetProtection/>
  <mergeCells count="6">
    <mergeCell ref="A3:G3"/>
    <mergeCell ref="A4:G4"/>
    <mergeCell ref="C16:D16"/>
    <mergeCell ref="E16:F16"/>
    <mergeCell ref="C6:D6"/>
    <mergeCell ref="E6:F6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Q17"/>
  <sheetViews>
    <sheetView zoomScalePageLayoutView="0" workbookViewId="0" topLeftCell="A1">
      <selection activeCell="B2" sqref="B2:Q2"/>
    </sheetView>
  </sheetViews>
  <sheetFormatPr defaultColWidth="9.140625" defaultRowHeight="12.75"/>
  <sheetData>
    <row r="2" spans="2:17" ht="12.75">
      <c r="B2" s="50" t="s">
        <v>103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ht="12.75">
      <c r="B4" s="44" t="s">
        <v>5</v>
      </c>
    </row>
    <row r="6" spans="2:14" ht="12.75">
      <c r="B6" s="44" t="s">
        <v>88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4:11" ht="12.75">
      <c r="D7" t="s">
        <v>89</v>
      </c>
      <c r="E7" t="s">
        <v>90</v>
      </c>
      <c r="I7">
        <v>889928</v>
      </c>
      <c r="K7" t="s">
        <v>91</v>
      </c>
    </row>
    <row r="8" ht="12.75">
      <c r="C8" s="6"/>
    </row>
    <row r="11" ht="12.75">
      <c r="B11" s="6" t="s">
        <v>92</v>
      </c>
    </row>
    <row r="13" spans="4:11" ht="12.75">
      <c r="D13" t="s">
        <v>93</v>
      </c>
      <c r="E13" t="s">
        <v>94</v>
      </c>
      <c r="I13">
        <v>890442</v>
      </c>
      <c r="K13" t="s">
        <v>95</v>
      </c>
    </row>
    <row r="14" spans="5:6" ht="12.75">
      <c r="E14" t="s">
        <v>96</v>
      </c>
      <c r="F14" t="s">
        <v>97</v>
      </c>
    </row>
    <row r="16" spans="2:17" ht="12.7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2:4" ht="12.75">
      <c r="B17" s="44" t="s">
        <v>98</v>
      </c>
      <c r="C17" s="44"/>
      <c r="D17" s="44" t="s">
        <v>99</v>
      </c>
    </row>
  </sheetData>
  <sheetProtection/>
  <mergeCells count="1">
    <mergeCell ref="B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4:J2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33.7109375" style="0" customWidth="1"/>
    <col min="3" max="9" width="10.28125" style="0" customWidth="1"/>
  </cols>
  <sheetData>
    <row r="4" spans="2:10" ht="12.75">
      <c r="B4" s="50" t="s">
        <v>104</v>
      </c>
      <c r="C4" s="50"/>
      <c r="D4" s="50"/>
      <c r="E4" s="50"/>
      <c r="F4" s="50"/>
      <c r="G4" s="50"/>
      <c r="H4" s="50"/>
      <c r="I4" s="50"/>
      <c r="J4" s="50"/>
    </row>
    <row r="5" spans="2:10" ht="12.75">
      <c r="B5" s="50" t="s">
        <v>4</v>
      </c>
      <c r="C5" s="50"/>
      <c r="D5" s="50"/>
      <c r="E5" s="50"/>
      <c r="F5" s="50"/>
      <c r="G5" s="50"/>
      <c r="H5" s="50"/>
      <c r="I5" s="50"/>
      <c r="J5" s="50"/>
    </row>
    <row r="6" ht="12.75">
      <c r="B6" s="2" t="s">
        <v>5</v>
      </c>
    </row>
    <row r="7" spans="2:10" ht="12.75">
      <c r="B7" s="34" t="s">
        <v>41</v>
      </c>
      <c r="C7" s="8" t="s">
        <v>42</v>
      </c>
      <c r="D7" s="8" t="s">
        <v>43</v>
      </c>
      <c r="E7" s="8" t="s">
        <v>42</v>
      </c>
      <c r="F7" s="8" t="s">
        <v>43</v>
      </c>
      <c r="G7" s="8" t="s">
        <v>42</v>
      </c>
      <c r="H7" s="8" t="s">
        <v>43</v>
      </c>
      <c r="I7" s="35" t="s">
        <v>18</v>
      </c>
      <c r="J7" s="9" t="s">
        <v>83</v>
      </c>
    </row>
    <row r="8" spans="2:10" ht="12.75">
      <c r="B8" s="36"/>
      <c r="C8" s="49" t="s">
        <v>7</v>
      </c>
      <c r="D8" s="49"/>
      <c r="E8" s="49" t="s">
        <v>44</v>
      </c>
      <c r="F8" s="49"/>
      <c r="G8" s="46" t="s">
        <v>68</v>
      </c>
      <c r="H8" s="48"/>
      <c r="I8" s="4"/>
      <c r="J8" s="4"/>
    </row>
    <row r="9" spans="2:10" ht="12.75">
      <c r="B9" s="8" t="s">
        <v>45</v>
      </c>
      <c r="C9" s="4">
        <v>551</v>
      </c>
      <c r="D9" s="4">
        <v>2088</v>
      </c>
      <c r="E9" s="4"/>
      <c r="F9" s="4"/>
      <c r="G9" s="4"/>
      <c r="H9" s="4"/>
      <c r="I9" s="8">
        <f>C9+D9+E9+F9</f>
        <v>2639</v>
      </c>
      <c r="J9" s="9">
        <v>2639</v>
      </c>
    </row>
    <row r="10" spans="2:10" ht="12.75">
      <c r="B10" s="8" t="s">
        <v>46</v>
      </c>
      <c r="C10" s="4">
        <v>150</v>
      </c>
      <c r="D10" s="4">
        <v>215</v>
      </c>
      <c r="E10" s="4"/>
      <c r="F10" s="4"/>
      <c r="G10" s="4"/>
      <c r="H10" s="4"/>
      <c r="I10" s="8">
        <f>C10+D10+E10+F10</f>
        <v>365</v>
      </c>
      <c r="J10" s="9">
        <v>365</v>
      </c>
    </row>
    <row r="11" spans="2:10" ht="12.75">
      <c r="B11" s="8" t="s">
        <v>47</v>
      </c>
      <c r="C11" s="4"/>
      <c r="D11" s="4">
        <v>308</v>
      </c>
      <c r="E11" s="4"/>
      <c r="F11" s="4"/>
      <c r="G11" s="4"/>
      <c r="H11" s="4"/>
      <c r="I11" s="8">
        <f>C11+D11+E11+F11</f>
        <v>308</v>
      </c>
      <c r="J11" s="9">
        <v>308</v>
      </c>
    </row>
    <row r="12" spans="2:10" ht="12.75">
      <c r="B12" s="37" t="s">
        <v>48</v>
      </c>
      <c r="C12" s="4"/>
      <c r="D12" s="4"/>
      <c r="E12" s="4">
        <v>417</v>
      </c>
      <c r="F12" s="4"/>
      <c r="G12" s="4"/>
      <c r="H12" s="4"/>
      <c r="I12" s="8">
        <f>C12+D12+E12+F12</f>
        <v>417</v>
      </c>
      <c r="J12" s="9">
        <v>417</v>
      </c>
    </row>
    <row r="13" spans="2:10" ht="12.75">
      <c r="B13" s="37" t="s">
        <v>49</v>
      </c>
      <c r="C13" s="8">
        <f>C9+C10+C11+C12</f>
        <v>701</v>
      </c>
      <c r="D13" s="8">
        <f>D9+D10+D11+D12</f>
        <v>2611</v>
      </c>
      <c r="E13" s="8">
        <f>E9+E10+E11+E12</f>
        <v>417</v>
      </c>
      <c r="F13" s="8">
        <f>F9+F10+F11+F12</f>
        <v>0</v>
      </c>
      <c r="G13" s="8"/>
      <c r="H13" s="8"/>
      <c r="I13" s="8">
        <f>C13+D13+E13+F13</f>
        <v>3729</v>
      </c>
      <c r="J13" s="9">
        <f>J9+J10+J11+J12</f>
        <v>3729</v>
      </c>
    </row>
    <row r="15" spans="2:10" ht="12.75">
      <c r="B15" s="38" t="s">
        <v>50</v>
      </c>
      <c r="C15" s="8" t="s">
        <v>42</v>
      </c>
      <c r="D15" s="8" t="s">
        <v>43</v>
      </c>
      <c r="E15" s="8" t="s">
        <v>42</v>
      </c>
      <c r="F15" s="8" t="s">
        <v>43</v>
      </c>
      <c r="G15" s="8"/>
      <c r="H15" s="8"/>
      <c r="I15" s="35" t="s">
        <v>18</v>
      </c>
      <c r="J15" s="9" t="s">
        <v>83</v>
      </c>
    </row>
    <row r="16" spans="2:10" ht="12.75">
      <c r="B16" s="39"/>
      <c r="C16" s="49" t="s">
        <v>7</v>
      </c>
      <c r="D16" s="49"/>
      <c r="E16" s="49" t="s">
        <v>44</v>
      </c>
      <c r="F16" s="49"/>
      <c r="G16" s="7"/>
      <c r="H16" s="7"/>
      <c r="I16" s="4"/>
      <c r="J16" s="4"/>
    </row>
    <row r="17" spans="2:10" ht="12.75">
      <c r="B17" s="35" t="s">
        <v>51</v>
      </c>
      <c r="C17" s="8"/>
      <c r="D17" s="40">
        <v>570</v>
      </c>
      <c r="E17" s="40"/>
      <c r="F17" s="40"/>
      <c r="G17" s="40"/>
      <c r="H17" s="40">
        <v>3995</v>
      </c>
      <c r="I17" s="8">
        <f aca="true" t="shared" si="0" ref="I17:I22">C17+D17+E17+F17+G17+H17</f>
        <v>4565</v>
      </c>
      <c r="J17" s="9">
        <v>4565</v>
      </c>
    </row>
    <row r="18" spans="2:10" ht="12.75">
      <c r="B18" s="41" t="s">
        <v>52</v>
      </c>
      <c r="C18" s="8"/>
      <c r="D18" s="40">
        <v>228</v>
      </c>
      <c r="E18" s="40"/>
      <c r="F18" s="40"/>
      <c r="G18" s="40"/>
      <c r="H18" s="40"/>
      <c r="I18" s="8">
        <f t="shared" si="0"/>
        <v>228</v>
      </c>
      <c r="J18" s="9">
        <v>228</v>
      </c>
    </row>
    <row r="19" spans="2:10" ht="12.75">
      <c r="B19" s="35" t="s">
        <v>53</v>
      </c>
      <c r="C19" s="8"/>
      <c r="D19" s="40">
        <v>196</v>
      </c>
      <c r="E19" s="40"/>
      <c r="F19" s="40"/>
      <c r="G19" s="40"/>
      <c r="H19" s="40"/>
      <c r="I19" s="8">
        <v>196</v>
      </c>
      <c r="J19" s="9">
        <v>196</v>
      </c>
    </row>
    <row r="20" spans="2:10" ht="12.75">
      <c r="B20" s="41" t="s">
        <v>54</v>
      </c>
      <c r="C20" s="8"/>
      <c r="D20" s="40"/>
      <c r="E20" s="40">
        <v>29</v>
      </c>
      <c r="F20" s="40">
        <v>0</v>
      </c>
      <c r="G20" s="40"/>
      <c r="H20" s="40"/>
      <c r="I20" s="8">
        <f t="shared" si="0"/>
        <v>29</v>
      </c>
      <c r="J20" s="9">
        <v>29</v>
      </c>
    </row>
    <row r="21" spans="2:10" ht="12.75">
      <c r="B21" s="35" t="s">
        <v>55</v>
      </c>
      <c r="C21" s="8"/>
      <c r="D21" s="40"/>
      <c r="E21" s="40"/>
      <c r="F21" s="40">
        <v>171</v>
      </c>
      <c r="G21" s="40"/>
      <c r="H21" s="40"/>
      <c r="I21" s="8">
        <f t="shared" si="0"/>
        <v>171</v>
      </c>
      <c r="J21" s="9">
        <v>171</v>
      </c>
    </row>
    <row r="22" spans="2:10" ht="12.75">
      <c r="B22" s="35" t="s">
        <v>18</v>
      </c>
      <c r="C22" s="8"/>
      <c r="D22" s="8">
        <f>D17+D19+D20+D21+D18</f>
        <v>994</v>
      </c>
      <c r="E22" s="8">
        <f>E17+E19+E20+E21+E18</f>
        <v>29</v>
      </c>
      <c r="F22" s="8">
        <f>F17+F19+F20+F21+F18</f>
        <v>171</v>
      </c>
      <c r="G22" s="8">
        <f>G17+G19+G20+G21+G18</f>
        <v>0</v>
      </c>
      <c r="H22" s="8">
        <f>H17+H19+H20+H21+H18</f>
        <v>3995</v>
      </c>
      <c r="I22" s="8">
        <f t="shared" si="0"/>
        <v>5189</v>
      </c>
      <c r="J22" s="9">
        <f>J17+J18+J19+J20+J21</f>
        <v>5189</v>
      </c>
    </row>
  </sheetData>
  <sheetProtection/>
  <mergeCells count="7">
    <mergeCell ref="G8:H8"/>
    <mergeCell ref="B4:J4"/>
    <mergeCell ref="B5:J5"/>
    <mergeCell ref="C16:D16"/>
    <mergeCell ref="E16:F16"/>
    <mergeCell ref="C8:D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Körjegyzőség Szentbalázs</cp:lastModifiedBy>
  <cp:lastPrinted>2014-05-13T13:17:18Z</cp:lastPrinted>
  <dcterms:created xsi:type="dcterms:W3CDTF">2005-02-02T12:55:18Z</dcterms:created>
  <dcterms:modified xsi:type="dcterms:W3CDTF">2014-05-13T13:17:50Z</dcterms:modified>
  <cp:category/>
  <cp:version/>
  <cp:contentType/>
  <cp:contentStatus/>
</cp:coreProperties>
</file>