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45" windowWidth="19875" windowHeight="7725"/>
  </bookViews>
  <sheets>
    <sheet name="9.6.1. sz. mell Kornisné Kp. " sheetId="1" r:id="rId1"/>
  </sheets>
  <definedNames>
    <definedName name="_xlnm.Print_Titles" localSheetId="0">'9.6.1. sz. mell Kornisné Kp. '!$1:$6</definedName>
  </definedNames>
  <calcPr calcId="145621"/>
</workbook>
</file>

<file path=xl/calcChain.xml><?xml version="1.0" encoding="utf-8"?>
<calcChain xmlns="http://schemas.openxmlformats.org/spreadsheetml/2006/main">
  <c r="C53" i="1" l="1"/>
  <c r="C52" i="1"/>
  <c r="C49" i="1"/>
  <c r="C48" i="1"/>
  <c r="C47" i="1"/>
  <c r="C46" i="1"/>
  <c r="C58" i="1" s="1"/>
  <c r="C41" i="1"/>
  <c r="C38" i="1" s="1"/>
  <c r="C31" i="1"/>
  <c r="C26" i="1"/>
  <c r="C20" i="1"/>
  <c r="C19" i="1"/>
  <c r="C8" i="1" s="1"/>
  <c r="C37" i="1" s="1"/>
  <c r="C42" i="1" s="1"/>
</calcChain>
</file>

<file path=xl/sharedStrings.xml><?xml version="1.0" encoding="utf-8"?>
<sst xmlns="http://schemas.openxmlformats.org/spreadsheetml/2006/main" count="113" uniqueCount="99">
  <si>
    <t>Költségvetési szerv megnevezése</t>
  </si>
  <si>
    <t xml:space="preserve">Kornisné Liptay Elza Szociális és Gyermekjóléti Központ 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</si>
  <si>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</si>
  <si>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</si>
  <si>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</si>
  <si>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</si>
  <si>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</si>
  <si>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</si>
  <si>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</si>
  <si>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</si>
  <si>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</si>
  <si>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</si>
  <si>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</si>
  <si>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</si>
  <si>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</si>
  <si>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</si>
  <si>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</si>
  <si>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</si>
  <si>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</si>
  <si>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</si>
  <si>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</si>
  <si>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</si>
  <si>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</si>
  <si>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</si>
  <si>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</si>
  <si>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</si>
  <si>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</si>
  <si>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</si>
  <si>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</si>
  <si>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</si>
  <si>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</si>
  <si>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</si>
  <si>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</si>
  <si>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</si>
  <si>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</si>
  <si>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</si>
  <si>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</si>
  <si>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</si>
  <si>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</si>
  <si>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</si>
  <si>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</si>
  <si>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</si>
  <si>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</si>
  <si>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</si>
  <si>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</si>
  <si>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</si>
  <si>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</si>
  <si>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</si>
  <si>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</si>
  <si>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</si>
  <si>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</si>
  <si>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</si>
  <si>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</si>
  <si>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</si>
  <si>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</si>
  <si>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</si>
  <si>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</si>
  <si>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</si>
  <si>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</si>
  <si>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</si>
  <si>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</si>
  <si>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</si>
  <si>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</si>
  <si>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</si>
  <si>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</si>
  <si>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</si>
  <si>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</si>
  <si>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</si>
  <si>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</si>
  <si>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</si>
  <si>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</si>
  <si>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</si>
  <si>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</si>
  <si>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</si>
  <si>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</si>
  <si>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</si>
  <si>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</si>
  <si>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</si>
  <si>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</si>
  <si>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</si>
  <si>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</si>
  <si>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</si>
  <si>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</si>
  <si>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</si>
  <si>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</si>
  <si>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</si>
  <si>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</si>
  <si>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</si>
  <si>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</si>
  <si>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</si>
  <si>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</si>
  <si>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</si>
  <si>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</si>
  <si>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</si>
  <si>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</si>
  <si>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</si>
  <si>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</si>
  <si>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közalkalmazott (fő)</t>
  </si>
  <si>
    <t>TOP pályázat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</si>
</sst>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6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b/>
      <sz val="10"/>
      <color rgb="FFFF0000"/>
      <name val="Times New Roman CE"/>
      <charset val="238"/>
    </font>
    <font>
      <b/>
      <i/>
      <sz val="8"/>
      <color rgb="FFFF000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16" fillId="0" borderId="0"/>
    <xf numFmtId="165" fontId="1" fillId="0" borderId="0" applyFont="0" applyFill="0" applyBorder="0" applyAlignment="0" applyProtection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2" borderId="0" applyNumberFormat="0" applyBorder="0" applyAlignment="0" applyProtection="0"/>
    <xf numFmtId="0" fontId="30" fillId="6" borderId="0" applyNumberFormat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</cellStyleXfs>
  <cellXfs count="84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vertical="center" wrapText="1"/>
    </xf>
    <xf numFmtId="164" fontId="1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8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164" fontId="21" fillId="0" borderId="12" xfId="0" applyNumberFormat="1" applyFont="1" applyFill="1" applyBorder="1" applyAlignment="1" applyProtection="1">
      <alignment horizontal="right" vertical="center" wrapText="1" indent="1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25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4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7" xfId="0" applyFont="1" applyFill="1" applyBorder="1" applyAlignment="1" applyProtection="1">
      <alignment horizontal="left" vertical="center" wrapText="1"/>
    </xf>
    <xf numFmtId="0" fontId="28" fillId="0" borderId="29" xfId="0" applyFont="1" applyFill="1" applyBorder="1" applyAlignment="1" applyProtection="1">
      <alignment horizontal="left" vertical="center" wrapText="1"/>
    </xf>
    <xf numFmtId="2" fontId="28" fillId="0" borderId="31" xfId="2" applyNumberFormat="1" applyFont="1" applyFill="1" applyBorder="1" applyAlignment="1" applyProtection="1">
      <alignment horizontal="right" vertical="center" wrapText="1" indent="1"/>
    </xf>
    <xf numFmtId="0" fontId="28" fillId="0" borderId="0" xfId="0" applyFont="1" applyFill="1" applyAlignment="1" applyProtection="1">
      <alignment vertical="center" wrapText="1"/>
    </xf>
    <xf numFmtId="3" fontId="29" fillId="0" borderId="0" xfId="0" applyNumberFormat="1" applyFont="1" applyFill="1" applyAlignment="1" applyProtection="1">
      <alignment vertical="center" wrapText="1"/>
    </xf>
    <xf numFmtId="0" fontId="26" fillId="0" borderId="0" xfId="0" applyFont="1" applyFill="1" applyAlignment="1" applyProtection="1">
      <alignment vertical="center" wrapText="1"/>
    </xf>
  </cellXfs>
  <cellStyles count="23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3" xfId="11"/>
    <cellStyle name="Ezres 3 2" xfId="12"/>
    <cellStyle name="Ezres 4" xfId="13"/>
    <cellStyle name="Ezres 4 2" xfId="14"/>
    <cellStyle name="Ezres 4 2 2" xfId="2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8">
    <tabColor rgb="FF92D050"/>
  </sheetPr>
  <dimension ref="A1:F61"/>
  <sheetViews>
    <sheetView tabSelected="1" view="pageLayout" zoomScaleNormal="130" workbookViewId="0">
      <selection activeCell="B6" sqref="B6"/>
    </sheetView>
  </sheetViews>
  <sheetFormatPr defaultRowHeight="12.75" x14ac:dyDescent="0.2"/>
  <cols>
    <col min="1" max="1" width="13.83203125" style="73" customWidth="1"/>
    <col min="2" max="2" width="79.1640625" style="18" customWidth="1"/>
    <col min="3" max="3" width="25" style="83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5.2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9113943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v>7034880</v>
      </c>
    </row>
    <row r="11" spans="1:3" s="28" customFormat="1" ht="12" customHeight="1" x14ac:dyDescent="0.2">
      <c r="A11" s="32" t="s">
        <v>20</v>
      </c>
      <c r="B11" s="33" t="s">
        <v>21</v>
      </c>
      <c r="C11" s="34"/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/>
    </row>
    <row r="14" spans="1:3" s="28" customFormat="1" ht="12" customHeight="1" x14ac:dyDescent="0.2">
      <c r="A14" s="32" t="s">
        <v>26</v>
      </c>
      <c r="B14" s="33" t="s">
        <v>27</v>
      </c>
      <c r="C14" s="34">
        <v>1899418</v>
      </c>
    </row>
    <row r="15" spans="1:3" s="28" customFormat="1" ht="12" customHeight="1" x14ac:dyDescent="0.2">
      <c r="A15" s="32" t="s">
        <v>28</v>
      </c>
      <c r="B15" s="35" t="s">
        <v>29</v>
      </c>
      <c r="C15" s="34"/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9">
        <f>76652+16176+86817</f>
        <v>179645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 x14ac:dyDescent="0.2">
      <c r="A21" s="32" t="s">
        <v>40</v>
      </c>
      <c r="B21" s="40" t="s">
        <v>41</v>
      </c>
      <c r="C21" s="41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42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3" t="s">
        <v>48</v>
      </c>
      <c r="B25" s="44" t="s">
        <v>49</v>
      </c>
      <c r="C25" s="45"/>
    </row>
    <row r="26" spans="1:3" s="37" customFormat="1" ht="12" customHeight="1" thickBot="1" x14ac:dyDescent="0.25">
      <c r="A26" s="43" t="s">
        <v>50</v>
      </c>
      <c r="B26" s="44" t="s">
        <v>51</v>
      </c>
      <c r="C26" s="27">
        <f>+C27+C28+C29</f>
        <v>0</v>
      </c>
    </row>
    <row r="27" spans="1:3" s="37" customFormat="1" ht="12" customHeight="1" x14ac:dyDescent="0.2">
      <c r="A27" s="46" t="s">
        <v>52</v>
      </c>
      <c r="B27" s="47" t="s">
        <v>53</v>
      </c>
      <c r="C27" s="48"/>
    </row>
    <row r="28" spans="1:3" s="37" customFormat="1" ht="12" customHeight="1" x14ac:dyDescent="0.2">
      <c r="A28" s="46" t="s">
        <v>54</v>
      </c>
      <c r="B28" s="47" t="s">
        <v>43</v>
      </c>
      <c r="C28" s="41"/>
    </row>
    <row r="29" spans="1:3" s="37" customFormat="1" ht="12" customHeight="1" x14ac:dyDescent="0.2">
      <c r="A29" s="46" t="s">
        <v>55</v>
      </c>
      <c r="B29" s="49" t="s">
        <v>56</v>
      </c>
      <c r="C29" s="41"/>
    </row>
    <row r="30" spans="1:3" s="37" customFormat="1" ht="12" customHeight="1" thickBot="1" x14ac:dyDescent="0.25">
      <c r="A30" s="32" t="s">
        <v>57</v>
      </c>
      <c r="B30" s="50" t="s">
        <v>58</v>
      </c>
      <c r="C30" s="51"/>
    </row>
    <row r="31" spans="1:3" s="37" customFormat="1" ht="12" customHeight="1" thickBot="1" x14ac:dyDescent="0.25">
      <c r="A31" s="43" t="s">
        <v>59</v>
      </c>
      <c r="B31" s="44" t="s">
        <v>60</v>
      </c>
      <c r="C31" s="27">
        <f>+C32+C33+C34</f>
        <v>0</v>
      </c>
    </row>
    <row r="32" spans="1:3" s="37" customFormat="1" ht="12" customHeight="1" x14ac:dyDescent="0.2">
      <c r="A32" s="46" t="s">
        <v>61</v>
      </c>
      <c r="B32" s="47" t="s">
        <v>62</v>
      </c>
      <c r="C32" s="48"/>
    </row>
    <row r="33" spans="1:3" s="37" customFormat="1" ht="12" customHeight="1" x14ac:dyDescent="0.2">
      <c r="A33" s="46" t="s">
        <v>63</v>
      </c>
      <c r="B33" s="49" t="s">
        <v>64</v>
      </c>
      <c r="C33" s="36"/>
    </row>
    <row r="34" spans="1:3" s="28" customFormat="1" ht="12" customHeight="1" thickBot="1" x14ac:dyDescent="0.25">
      <c r="A34" s="32" t="s">
        <v>65</v>
      </c>
      <c r="B34" s="50" t="s">
        <v>66</v>
      </c>
      <c r="C34" s="51"/>
    </row>
    <row r="35" spans="1:3" s="28" customFormat="1" ht="12" customHeight="1" thickBot="1" x14ac:dyDescent="0.25">
      <c r="A35" s="43" t="s">
        <v>67</v>
      </c>
      <c r="B35" s="44" t="s">
        <v>68</v>
      </c>
      <c r="C35" s="52">
        <v>80000</v>
      </c>
    </row>
    <row r="36" spans="1:3" s="28" customFormat="1" ht="12" customHeight="1" thickBot="1" x14ac:dyDescent="0.25">
      <c r="A36" s="43" t="s">
        <v>69</v>
      </c>
      <c r="B36" s="44" t="s">
        <v>70</v>
      </c>
      <c r="C36" s="53"/>
    </row>
    <row r="37" spans="1:3" s="28" customFormat="1" ht="12" customHeight="1" thickBot="1" x14ac:dyDescent="0.25">
      <c r="A37" s="19" t="s">
        <v>71</v>
      </c>
      <c r="B37" s="44" t="s">
        <v>72</v>
      </c>
      <c r="C37" s="54">
        <f>+C8+C20+C25+C26+C31+C35+C36</f>
        <v>9193943</v>
      </c>
    </row>
    <row r="38" spans="1:3" s="28" customFormat="1" ht="12" customHeight="1" thickBot="1" x14ac:dyDescent="0.25">
      <c r="A38" s="55" t="s">
        <v>73</v>
      </c>
      <c r="B38" s="44" t="s">
        <v>74</v>
      </c>
      <c r="C38" s="56">
        <f>+C39+C40+C41</f>
        <v>161050365</v>
      </c>
    </row>
    <row r="39" spans="1:3" s="28" customFormat="1" ht="12" customHeight="1" x14ac:dyDescent="0.2">
      <c r="A39" s="46" t="s">
        <v>75</v>
      </c>
      <c r="B39" s="47" t="s">
        <v>76</v>
      </c>
      <c r="C39" s="48">
        <v>4393962</v>
      </c>
    </row>
    <row r="40" spans="1:3" s="37" customFormat="1" ht="12" customHeight="1" x14ac:dyDescent="0.2">
      <c r="A40" s="46" t="s">
        <v>77</v>
      </c>
      <c r="B40" s="49" t="s">
        <v>78</v>
      </c>
      <c r="C40" s="36"/>
    </row>
    <row r="41" spans="1:3" s="37" customFormat="1" ht="15" customHeight="1" thickBot="1" x14ac:dyDescent="0.25">
      <c r="A41" s="32" t="s">
        <v>79</v>
      </c>
      <c r="B41" s="50" t="s">
        <v>80</v>
      </c>
      <c r="C41" s="57">
        <f>158859813-95600+74000+220321-1850000-1052131+500000</f>
        <v>156656403</v>
      </c>
    </row>
    <row r="42" spans="1:3" s="37" customFormat="1" ht="15" customHeight="1" thickBot="1" x14ac:dyDescent="0.25">
      <c r="A42" s="55" t="s">
        <v>81</v>
      </c>
      <c r="B42" s="58" t="s">
        <v>82</v>
      </c>
      <c r="C42" s="54">
        <f>+C37+C38</f>
        <v>170244308</v>
      </c>
    </row>
    <row r="43" spans="1:3" x14ac:dyDescent="0.2">
      <c r="A43" s="59"/>
      <c r="B43" s="60"/>
      <c r="C43" s="61"/>
    </row>
    <row r="44" spans="1:3" s="22" customFormat="1" ht="16.5" customHeight="1" thickBot="1" x14ac:dyDescent="0.25">
      <c r="A44" s="62"/>
      <c r="B44" s="63"/>
      <c r="C44" s="64"/>
    </row>
    <row r="45" spans="1:3" s="68" customFormat="1" ht="12" customHeight="1" thickBot="1" x14ac:dyDescent="0.25">
      <c r="A45" s="65"/>
      <c r="B45" s="66" t="s">
        <v>83</v>
      </c>
      <c r="C45" s="67"/>
    </row>
    <row r="46" spans="1:3" ht="12" customHeight="1" thickBot="1" x14ac:dyDescent="0.25">
      <c r="A46" s="43" t="s">
        <v>14</v>
      </c>
      <c r="B46" s="44" t="s">
        <v>84</v>
      </c>
      <c r="C46" s="69">
        <f>SUM(C47:C51)</f>
        <v>169431477</v>
      </c>
    </row>
    <row r="47" spans="1:3" ht="12" customHeight="1" x14ac:dyDescent="0.2">
      <c r="A47" s="32" t="s">
        <v>16</v>
      </c>
      <c r="B47" s="40" t="s">
        <v>85</v>
      </c>
      <c r="C47" s="48">
        <f>125254356-80000+64144+13536-265726-117000-1170000+877500+73887</f>
        <v>124650697</v>
      </c>
    </row>
    <row r="48" spans="1:3" ht="12" customHeight="1" x14ac:dyDescent="0.2">
      <c r="A48" s="32" t="s">
        <v>18</v>
      </c>
      <c r="B48" s="33" t="s">
        <v>86</v>
      </c>
      <c r="C48" s="34">
        <f>25669667-15600+12508+2640-51817-22700+292500-1052131+12930</f>
        <v>24847997</v>
      </c>
    </row>
    <row r="49" spans="1:6" ht="12" customHeight="1" x14ac:dyDescent="0.2">
      <c r="A49" s="32" t="s">
        <v>20</v>
      </c>
      <c r="B49" s="33" t="s">
        <v>87</v>
      </c>
      <c r="C49" s="70">
        <f>20525219+220321+317543-1850000+139700+500000+80000</f>
        <v>19932783</v>
      </c>
    </row>
    <row r="50" spans="1:6" ht="12" customHeight="1" x14ac:dyDescent="0.2">
      <c r="A50" s="32" t="s">
        <v>22</v>
      </c>
      <c r="B50" s="33" t="s">
        <v>88</v>
      </c>
      <c r="C50" s="34"/>
    </row>
    <row r="51" spans="1:6" ht="12" customHeight="1" thickBot="1" x14ac:dyDescent="0.25">
      <c r="A51" s="32" t="s">
        <v>24</v>
      </c>
      <c r="B51" s="33" t="s">
        <v>89</v>
      </c>
      <c r="C51" s="34"/>
    </row>
    <row r="52" spans="1:6" s="68" customFormat="1" ht="12" customHeight="1" thickBot="1" x14ac:dyDescent="0.25">
      <c r="A52" s="43" t="s">
        <v>38</v>
      </c>
      <c r="B52" s="44" t="s">
        <v>90</v>
      </c>
      <c r="C52" s="27">
        <f>SUM(C53:C55)</f>
        <v>812831</v>
      </c>
    </row>
    <row r="53" spans="1:6" ht="12" customHeight="1" x14ac:dyDescent="0.2">
      <c r="A53" s="32" t="s">
        <v>40</v>
      </c>
      <c r="B53" s="40" t="s">
        <v>91</v>
      </c>
      <c r="C53" s="48">
        <f>738831+74000</f>
        <v>812831</v>
      </c>
    </row>
    <row r="54" spans="1:6" ht="12" customHeight="1" x14ac:dyDescent="0.2">
      <c r="A54" s="32" t="s">
        <v>42</v>
      </c>
      <c r="B54" s="33" t="s">
        <v>92</v>
      </c>
      <c r="C54" s="34"/>
    </row>
    <row r="55" spans="1:6" ht="12" customHeight="1" x14ac:dyDescent="0.2">
      <c r="A55" s="32" t="s">
        <v>44</v>
      </c>
      <c r="B55" s="33" t="s">
        <v>93</v>
      </c>
      <c r="C55" s="34"/>
    </row>
    <row r="56" spans="1:6" ht="15" customHeight="1" thickBot="1" x14ac:dyDescent="0.25">
      <c r="A56" s="32" t="s">
        <v>46</v>
      </c>
      <c r="B56" s="33" t="s">
        <v>94</v>
      </c>
      <c r="C56" s="34"/>
    </row>
    <row r="57" spans="1:6" ht="13.5" thickBot="1" x14ac:dyDescent="0.25">
      <c r="A57" s="43" t="s">
        <v>48</v>
      </c>
      <c r="B57" s="44" t="s">
        <v>95</v>
      </c>
      <c r="C57" s="45"/>
    </row>
    <row r="58" spans="1:6" ht="15" customHeight="1" thickBot="1" x14ac:dyDescent="0.25">
      <c r="A58" s="43" t="s">
        <v>50</v>
      </c>
      <c r="B58" s="71" t="s">
        <v>96</v>
      </c>
      <c r="C58" s="72">
        <f>+C46+C52+C57</f>
        <v>170244308</v>
      </c>
    </row>
    <row r="59" spans="1:6" ht="14.25" customHeight="1" thickBot="1" x14ac:dyDescent="0.25">
      <c r="C59" s="74"/>
    </row>
    <row r="60" spans="1:6" ht="13.5" thickBot="1" x14ac:dyDescent="0.25">
      <c r="A60" s="75" t="s">
        <v>97</v>
      </c>
      <c r="B60" s="76"/>
      <c r="C60" s="77">
        <v>40.369999999999997</v>
      </c>
    </row>
    <row r="61" spans="1:6" s="81" customFormat="1" ht="13.9" customHeight="1" thickBot="1" x14ac:dyDescent="0.25">
      <c r="A61" s="78" t="s">
        <v>98</v>
      </c>
      <c r="B61" s="79"/>
      <c r="C61" s="80">
        <v>0.67</v>
      </c>
      <c r="E61" s="82"/>
      <c r="F61" s="82"/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16. számú melléklet a 35/2019.(XI.28.)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9.6.1. sz. mell Kornisné Kp. </vt:lpstr>
      <vt:lpstr>'9.6.1. sz. mell Kornisné Kp.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2019-12-02T09:44:53Z</dcterms:created>
  <dcterms:modified xsi:type="dcterms:W3CDTF">2019-12-02T09:44:54Z</dcterms:modified>
</cp:coreProperties>
</file>