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136" i="1"/>
  <c r="E116"/>
  <c r="E113"/>
  <c r="E109" s="1"/>
  <c r="E101" s="1"/>
  <c r="E102"/>
  <c r="E95"/>
  <c r="E94" s="1"/>
  <c r="E92"/>
  <c r="E91" s="1"/>
  <c r="E83" s="1"/>
  <c r="E139" s="1"/>
  <c r="E87"/>
  <c r="E84"/>
  <c r="E77"/>
  <c r="E72"/>
  <c r="E65"/>
  <c r="E53"/>
  <c r="E46"/>
  <c r="E45"/>
  <c r="E38"/>
  <c r="E26"/>
  <c r="E22"/>
  <c r="E20"/>
  <c r="E19" s="1"/>
  <c r="E18" s="1"/>
  <c r="E17" s="1"/>
  <c r="E9" s="1"/>
  <c r="E80" s="1"/>
  <c r="E10"/>
</calcChain>
</file>

<file path=xl/sharedStrings.xml><?xml version="1.0" encoding="utf-8"?>
<sst xmlns="http://schemas.openxmlformats.org/spreadsheetml/2006/main" count="165" uniqueCount="151">
  <si>
    <t>Etyek Nagyközség Önkormányzata Képviselő-testületének 11/2015. (V.28.) önkormányzati rendeletéhez
 2014. évi zárszámadás</t>
  </si>
  <si>
    <t>10. sz. melléklet</t>
  </si>
  <si>
    <t>VAGYONMÉRLEG</t>
  </si>
  <si>
    <t>Sorszám</t>
  </si>
  <si>
    <t>ESZKÖZÖK                                                                                (állományi érték)</t>
  </si>
  <si>
    <t xml:space="preserve">Tárgyév </t>
  </si>
  <si>
    <t>a</t>
  </si>
  <si>
    <t>b</t>
  </si>
  <si>
    <t>A.</t>
  </si>
  <si>
    <t>Befektetett eszközök</t>
  </si>
  <si>
    <t>I.</t>
  </si>
  <si>
    <t>IMMATERIÁLIS JAVAK</t>
  </si>
  <si>
    <t>Alapítás-átszervezés aktivált értéke</t>
  </si>
  <si>
    <t>Kísérleti fejlesztés aktivált értéke</t>
  </si>
  <si>
    <t>Vagyoni értékű jogok</t>
  </si>
  <si>
    <t>Szellemi termékek</t>
  </si>
  <si>
    <t>Immateriális javakra adott előlegek</t>
  </si>
  <si>
    <t>Immateriális javak értékhelyesbítése</t>
  </si>
  <si>
    <t>II.</t>
  </si>
  <si>
    <t xml:space="preserve">TÁRGYI ESZKÖZÖK </t>
  </si>
  <si>
    <t>Ingatlanok és a kapcsolódó vagyoni értékű jogok</t>
  </si>
  <si>
    <r>
      <t xml:space="preserve">II/1. Törzsvagyon </t>
    </r>
    <r>
      <rPr>
        <i/>
        <sz val="10"/>
        <rFont val="Times New Roman"/>
        <family val="1"/>
        <charset val="238"/>
      </rPr>
      <t>(4+16)</t>
    </r>
  </si>
  <si>
    <r>
      <t xml:space="preserve">a/ forgalomképtelen ingatlanok </t>
    </r>
    <r>
      <rPr>
        <i/>
        <sz val="10"/>
        <rFont val="Times New Roman"/>
        <family val="1"/>
        <charset val="238"/>
      </rPr>
      <t>(5+15)</t>
    </r>
  </si>
  <si>
    <t>1. Egyéb épületek, építmények</t>
  </si>
  <si>
    <r>
      <t xml:space="preserve">b./ korlátozottan forgalomképes ingatlanok </t>
    </r>
    <r>
      <rPr>
        <i/>
        <sz val="10"/>
        <rFont val="Times New Roman"/>
        <family val="1"/>
        <charset val="238"/>
      </rPr>
      <t>(17+22)</t>
    </r>
  </si>
  <si>
    <t>3. Intézményi v.nem lakás célú épület (N)</t>
  </si>
  <si>
    <t>4. Intézményi v.nem lakás célú épület (N) műemléki (egyéb építmény)</t>
  </si>
  <si>
    <t>5.Földterületek (F)</t>
  </si>
  <si>
    <r>
      <t xml:space="preserve">II/2. Forgalomképes ingatlanok </t>
    </r>
    <r>
      <rPr>
        <i/>
        <sz val="10"/>
        <rFont val="Times New Roman"/>
        <family val="1"/>
        <charset val="238"/>
      </rPr>
      <t>(24+28)</t>
    </r>
  </si>
  <si>
    <t>1. Lakóépület ( E ) egyéb építmény</t>
  </si>
  <si>
    <t>2. Intézményi v.nem lakás célú épület (N)</t>
  </si>
  <si>
    <t>3.Földterületek (F)+ telek</t>
  </si>
  <si>
    <t>4. Zöld területek (Z)(erdő)</t>
  </si>
  <si>
    <t>Gépek, berendezések, felszerelések</t>
  </si>
  <si>
    <t>Járművek</t>
  </si>
  <si>
    <t>Tenyészállatok</t>
  </si>
  <si>
    <t>Beruházások, felújítások</t>
  </si>
  <si>
    <t>Beruházásokra adott előlegek</t>
  </si>
  <si>
    <t>Állami készletek, tartalékok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</si>
  <si>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</si>
  <si>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</si>
  <si>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</si>
  <si>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</si>
  <si>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</t>
  </si>
  <si>
    <t xml:space="preserve">Tartósan adott kölcsön </t>
  </si>
  <si>
    <t>Hosszú lejáratú betétek</t>
  </si>
  <si>
    <t>Egyéb hosszúlejáratú követelések</t>
  </si>
  <si>
    <t>Befektetett pénzügyi eszközök értékhelyesbítése</t>
  </si>
  <si>
    <t>B.</t>
  </si>
  <si>
    <t>Forgóeszközök</t>
  </si>
  <si>
    <t>KÉSZLETEK</t>
  </si>
  <si>
    <t>Anyagok</t>
  </si>
  <si>
    <t>Befejezetlen termelés és félkész termékek</t>
  </si>
  <si>
    <t>Növendék-, hízó- és egyéb állatok</t>
  </si>
  <si>
    <t>Késztermékek</t>
  </si>
  <si>
    <t xml:space="preserve">Áruk, betétdíjas göngyölegek, közvetített szolgáltatások </t>
  </si>
  <si>
    <t>Követelések fejében átvett eszközök készletek</t>
  </si>
  <si>
    <t>KÖVETELÉSEK</t>
  </si>
  <si>
    <t>Követelések áruszállításból és szolgáltatásból (vevők)</t>
  </si>
  <si>
    <t>Adósok</t>
  </si>
  <si>
    <t>Rövid lejáratú kölcsönök</t>
  </si>
  <si>
    <t>Egyéb követelések, ebből</t>
  </si>
  <si>
    <t xml:space="preserve"> - Tartósan adott kölcsönökből a mérlegfordulónapot követő egy éven belül esedékes részletek</t>
  </si>
  <si>
    <t xml:space="preserve"> -Egyéb hosszúlejáratú követelésekből a mérlegfordulónapot követő egy éven belül esedékes részletek</t>
  </si>
  <si>
    <t>nemzetközi támogatási programok miatti követelés</t>
  </si>
  <si>
    <t xml:space="preserve"> -támogatási program előlegek</t>
  </si>
  <si>
    <t>előfinanszírozás miatti követelések</t>
  </si>
  <si>
    <t xml:space="preserve"> -Támogatási programok szabálytalan kifizetése miatti követelések</t>
  </si>
  <si>
    <t xml:space="preserve"> -Garancia- és kezességvállalásból származó követelések</t>
  </si>
  <si>
    <t>ÉRTÉKPAPÍROK</t>
  </si>
  <si>
    <t xml:space="preserve">Forgatási célú részesedés </t>
  </si>
  <si>
    <t>1/a</t>
  </si>
  <si>
    <t>Forgatási célú részesedés  bekerülési (könyv sz.) értéke</t>
  </si>
  <si>
    <t>1/b</t>
  </si>
  <si>
    <t>Forgatási célú részesedés elszámolt értékvesztése</t>
  </si>
  <si>
    <t>Forgatási célú hitelviszonyt megtestesítő értékpapírok</t>
  </si>
  <si>
    <t>2/a</t>
  </si>
  <si>
    <t>Forgatási célú hitelviszonyt megtestesítő bekerülési (könyv sz.) értéke</t>
  </si>
  <si>
    <t>2/b</t>
  </si>
  <si>
    <t>Forgatási célú hitelviszonyt megtestesítő értékpapírok értékvesztése</t>
  </si>
  <si>
    <t>IV.</t>
  </si>
  <si>
    <t>PÉNZESZKÖZÖK</t>
  </si>
  <si>
    <t>Pénztár, csekkek, betétkönyvek</t>
  </si>
  <si>
    <t>Költségvetési fizetési számlák</t>
  </si>
  <si>
    <t>Elszámolási számlák</t>
  </si>
  <si>
    <t>Idegen pénzeszközök számlái</t>
  </si>
  <si>
    <t>C.</t>
  </si>
  <si>
    <t>Egyéb ezköz oldali elszámolások elszámolások</t>
  </si>
  <si>
    <t>Egyéb eszköz oldali elszámolások</t>
  </si>
  <si>
    <t>Eredményszemléletű bevételek aktív időbeli elhatárolása</t>
  </si>
  <si>
    <t>Eszközök összesen</t>
  </si>
  <si>
    <t>FORRÁSOK                                                                               (állományi érték)</t>
  </si>
  <si>
    <t>D.</t>
  </si>
  <si>
    <t>Saját tőke</t>
  </si>
  <si>
    <t xml:space="preserve">I. </t>
  </si>
  <si>
    <t>Nemzeti vagyon Induláskori értéke</t>
  </si>
  <si>
    <t>Kezelésbe vett eszközök tartós tőkéje</t>
  </si>
  <si>
    <t>Saját tulajdonban lévő eszközök tartós tőkéje</t>
  </si>
  <si>
    <t>Egyéb eszközök induláskori értéke</t>
  </si>
  <si>
    <t>Kezelésbe vett eszközök tőkeváltozása</t>
  </si>
  <si>
    <t>Saját tulajdonban lévő eszközök tőkeváltozása</t>
  </si>
  <si>
    <t>Mérleg szerinti eredmény</t>
  </si>
  <si>
    <t>E.</t>
  </si>
  <si>
    <t>Felhalmozott eredmény</t>
  </si>
  <si>
    <t>VÁLLALKOZÁSI eredmény</t>
  </si>
  <si>
    <t>Vállalkozási tartalék elszámolása</t>
  </si>
  <si>
    <t>ebből: tárgyévi vállalkozási tartalék elszámolása</t>
  </si>
  <si>
    <t>előző év(ek) vállalkozási tartalék elszámolása</t>
  </si>
  <si>
    <t>Vállalkozási maradvány</t>
  </si>
  <si>
    <t>Vállalkozási tevékenység kiadási megtakarítás</t>
  </si>
  <si>
    <t>Vállalkozási tevékenység bevételi lemaradása</t>
  </si>
  <si>
    <t>F.</t>
  </si>
  <si>
    <t>Kötelezettségek</t>
  </si>
  <si>
    <t>HOSSZÚ LEJÁRATÚ KÖTELEZETTSÉGEK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</si>
  <si>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</si>
  <si>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</si>
  <si>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</si>
  <si>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célú hitelek</t>
  </si>
  <si>
    <t>Működési célú hosszú lejáratú hitelek</t>
  </si>
  <si>
    <t>Egyéb hosszú lejáratú kötelezettségek</t>
  </si>
  <si>
    <t>RÖVID LEJÁRATÚ KÖTELEZETTSÉGEK</t>
  </si>
  <si>
    <t>Rövid lejáratú hitelek</t>
  </si>
  <si>
    <t>Ebből: likvid hitelek és rövid lejáratú működési célú kötvénykibocsátások</t>
  </si>
  <si>
    <t>Kötelezettségek áruszállításból és szolgáltatásból (szállítók), ebből</t>
  </si>
  <si>
    <t xml:space="preserve"> -Tárgyévi költségvetést terhelő szállítói kötelezettségek</t>
  </si>
  <si>
    <t xml:space="preserve"> -Tárgyévet követő évet terhelő szállítói kötelezettségek</t>
  </si>
  <si>
    <t>Egyéb rövid lejáratú kötelezettségek, ebből</t>
  </si>
  <si>
    <t xml:space="preserve"> -Váltótartozások</t>
  </si>
  <si>
    <t xml:space="preserve"> -Munkavállalókkal szembeni különféle kötelezettségek</t>
  </si>
  <si>
    <t xml:space="preserve"> -Költségvetéssel szembeni kötelezettségek</t>
  </si>
  <si>
    <t xml:space="preserve"> -Iparűzési adó feltöltés miatti kötelezettségek</t>
  </si>
  <si>
    <t xml:space="preserve"> -Helyi adó túlfizetés</t>
  </si>
  <si>
    <t xml:space="preserve"> - Nemzetközi támogatási programok miatti kötelezettségek</t>
  </si>
  <si>
    <t>támogatási program előlege miatti kötelezettség</t>
  </si>
  <si>
    <t>előfinanszírozás miatti kötelezettség</t>
  </si>
  <si>
    <t xml:space="preserve"> -Szabálytalan kifizetések miatti kötelezettségek</t>
  </si>
  <si>
    <t xml:space="preserve"> -Garancia- és kezességvállalásból származó kötelezettségek</t>
  </si>
  <si>
    <t xml:space="preserve"> -Hosszú lejáratra kapott kölcsönök következő évet terhelő törlesztő részletei</t>
  </si>
  <si>
    <t xml:space="preserve"> -Felhalmozásicélú kötvénykibocsátásból származó tartozások következő évet terhelő törlesztő részletei</t>
  </si>
  <si>
    <t xml:space="preserve"> -működési célú kötvénykibocsátásból származó tartozások következő évet terhelő részletei</t>
  </si>
  <si>
    <t xml:space="preserve"> -Beruházási, fejlesztési hitelek következő évet terhelő törlesztő részletei</t>
  </si>
  <si>
    <t xml:space="preserve"> -Működési célú hosszú lejáratú hitelek következő évet terhelőtörlesztő részletei</t>
  </si>
  <si>
    <t xml:space="preserve"> -Egyéb hosszú lejáratú kötelezettségek következő évet terhelő részletei</t>
  </si>
  <si>
    <t xml:space="preserve"> -Tárgyévi költségvetést terhelő egyéb rövid lejáratú kötelezettségek</t>
  </si>
  <si>
    <t xml:space="preserve"> -A tárgyévet követő évet terhelő egyéb rövid lejáratú kötelezettségek</t>
  </si>
  <si>
    <t xml:space="preserve"> -Egyéb különféle kötelezettségek</t>
  </si>
  <si>
    <t>G.</t>
  </si>
  <si>
    <t xml:space="preserve">EGYÉB forrás oldali  ELSZÁMOLÁSOK </t>
  </si>
  <si>
    <t>Egyéb forrás oldali elszámolások</t>
  </si>
  <si>
    <t>Passzív időbeli elhtárolások</t>
  </si>
  <si>
    <t>Források összesen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</si>
</sst>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 CE"/>
      <family val="1"/>
      <charset val="238"/>
    </font>
    <font>
      <sz val="12"/>
      <color indexed="8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name val="Times New Roman CE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3" fontId="8" fillId="0" borderId="9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3" fontId="8" fillId="0" borderId="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 vertical="top" wrapText="1"/>
    </xf>
    <xf numFmtId="165" fontId="8" fillId="0" borderId="9" xfId="1" applyNumberFormat="1" applyFont="1" applyFill="1" applyBorder="1" applyAlignment="1">
      <alignment horizontal="right" wrapText="1"/>
    </xf>
    <xf numFmtId="0" fontId="0" fillId="0" borderId="8" xfId="0" applyBorder="1"/>
    <xf numFmtId="0" fontId="10" fillId="0" borderId="8" xfId="0" applyFont="1" applyBorder="1"/>
    <xf numFmtId="3" fontId="10" fillId="0" borderId="9" xfId="0" applyNumberFormat="1" applyFont="1" applyBorder="1"/>
    <xf numFmtId="165" fontId="0" fillId="0" borderId="0" xfId="0" applyNumberFormat="1"/>
    <xf numFmtId="0" fontId="12" fillId="0" borderId="8" xfId="0" applyFont="1" applyBorder="1"/>
    <xf numFmtId="3" fontId="12" fillId="0" borderId="9" xfId="0" applyNumberFormat="1" applyFont="1" applyFill="1" applyBorder="1"/>
    <xf numFmtId="3" fontId="10" fillId="0" borderId="9" xfId="0" applyNumberFormat="1" applyFont="1" applyFill="1" applyBorder="1"/>
    <xf numFmtId="0" fontId="13" fillId="0" borderId="0" xfId="0" applyFont="1" applyFill="1" applyBorder="1" applyAlignment="1">
      <alignment vertical="top" wrapText="1"/>
    </xf>
    <xf numFmtId="3" fontId="8" fillId="2" borderId="9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wrapText="1" shrinkToFit="1"/>
    </xf>
    <xf numFmtId="0" fontId="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 applyProtection="1">
      <protection locked="0"/>
    </xf>
    <xf numFmtId="11" fontId="14" fillId="0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3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3" fontId="8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/>
    </xf>
    <xf numFmtId="165" fontId="17" fillId="0" borderId="9" xfId="1" applyNumberFormat="1" applyFont="1" applyFill="1" applyBorder="1" applyAlignment="1">
      <alignment horizontal="right" wrapText="1"/>
    </xf>
    <xf numFmtId="0" fontId="14" fillId="0" borderId="8" xfId="0" applyFont="1" applyFill="1" applyBorder="1" applyAlignment="1">
      <alignment wrapText="1"/>
    </xf>
    <xf numFmtId="49" fontId="9" fillId="0" borderId="0" xfId="0" applyNumberFormat="1" applyFont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47</xdr:row>
      <xdr:rowOff>0</xdr:rowOff>
    </xdr:from>
    <xdr:to>
      <xdr:col>2</xdr:col>
      <xdr:colOff>1333500</xdr:colOff>
      <xdr:row>47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97821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146</xdr:row>
      <xdr:rowOff>0</xdr:rowOff>
    </xdr:from>
    <xdr:to>
      <xdr:col>2</xdr:col>
      <xdr:colOff>1333500</xdr:colOff>
      <xdr:row>146</xdr:row>
      <xdr:rowOff>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3095625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149</xdr:row>
      <xdr:rowOff>0</xdr:rowOff>
    </xdr:from>
    <xdr:to>
      <xdr:col>2</xdr:col>
      <xdr:colOff>1247775</xdr:colOff>
      <xdr:row>149</xdr:row>
      <xdr:rowOff>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31527750"/>
          <a:ext cx="172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149</xdr:row>
      <xdr:rowOff>0</xdr:rowOff>
    </xdr:from>
    <xdr:to>
      <xdr:col>2</xdr:col>
      <xdr:colOff>1247775</xdr:colOff>
      <xdr:row>149</xdr:row>
      <xdr:rowOff>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31527750"/>
          <a:ext cx="172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149</xdr:row>
      <xdr:rowOff>0</xdr:rowOff>
    </xdr:from>
    <xdr:to>
      <xdr:col>2</xdr:col>
      <xdr:colOff>1247775</xdr:colOff>
      <xdr:row>149</xdr:row>
      <xdr:rowOff>0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31527750"/>
          <a:ext cx="172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148</xdr:row>
      <xdr:rowOff>0</xdr:rowOff>
    </xdr:from>
    <xdr:to>
      <xdr:col>3</xdr:col>
      <xdr:colOff>1247775</xdr:colOff>
      <xdr:row>148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" y="31337250"/>
          <a:ext cx="236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148</xdr:row>
      <xdr:rowOff>0</xdr:rowOff>
    </xdr:from>
    <xdr:to>
      <xdr:col>3</xdr:col>
      <xdr:colOff>1247775</xdr:colOff>
      <xdr:row>148</xdr:row>
      <xdr:rowOff>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" y="31337250"/>
          <a:ext cx="236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148</xdr:row>
      <xdr:rowOff>0</xdr:rowOff>
    </xdr:from>
    <xdr:to>
      <xdr:col>3</xdr:col>
      <xdr:colOff>1247775</xdr:colOff>
      <xdr:row>148</xdr:row>
      <xdr:rowOff>0</xdr:rowOff>
    </xdr:to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" y="31337250"/>
          <a:ext cx="236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148</xdr:row>
      <xdr:rowOff>0</xdr:rowOff>
    </xdr:from>
    <xdr:to>
      <xdr:col>3</xdr:col>
      <xdr:colOff>1247775</xdr:colOff>
      <xdr:row>148</xdr:row>
      <xdr:rowOff>0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" y="31337250"/>
          <a:ext cx="236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148</xdr:row>
      <xdr:rowOff>0</xdr:rowOff>
    </xdr:from>
    <xdr:to>
      <xdr:col>3</xdr:col>
      <xdr:colOff>1247775</xdr:colOff>
      <xdr:row>148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" y="31337250"/>
          <a:ext cx="236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148</xdr:row>
      <xdr:rowOff>0</xdr:rowOff>
    </xdr:from>
    <xdr:to>
      <xdr:col>3</xdr:col>
      <xdr:colOff>1247775</xdr:colOff>
      <xdr:row>148</xdr:row>
      <xdr:rowOff>0</xdr:rowOff>
    </xdr:to>
    <xdr:pic>
      <xdr:nvPicPr>
        <xdr:cNvPr id="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4375" y="31337250"/>
          <a:ext cx="236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46</xdr:row>
      <xdr:rowOff>0</xdr:rowOff>
    </xdr:from>
    <xdr:to>
      <xdr:col>2</xdr:col>
      <xdr:colOff>1333500</xdr:colOff>
      <xdr:row>46</xdr:row>
      <xdr:rowOff>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95916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145</xdr:row>
      <xdr:rowOff>0</xdr:rowOff>
    </xdr:from>
    <xdr:to>
      <xdr:col>2</xdr:col>
      <xdr:colOff>1333500</xdr:colOff>
      <xdr:row>145</xdr:row>
      <xdr:rowOff>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3076575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148</xdr:row>
      <xdr:rowOff>0</xdr:rowOff>
    </xdr:from>
    <xdr:to>
      <xdr:col>2</xdr:col>
      <xdr:colOff>1247775</xdr:colOff>
      <xdr:row>148</xdr:row>
      <xdr:rowOff>0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31337250"/>
          <a:ext cx="172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148</xdr:row>
      <xdr:rowOff>0</xdr:rowOff>
    </xdr:from>
    <xdr:to>
      <xdr:col>2</xdr:col>
      <xdr:colOff>1247775</xdr:colOff>
      <xdr:row>148</xdr:row>
      <xdr:rowOff>0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31337250"/>
          <a:ext cx="172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148</xdr:row>
      <xdr:rowOff>0</xdr:rowOff>
    </xdr:from>
    <xdr:to>
      <xdr:col>2</xdr:col>
      <xdr:colOff>1247775</xdr:colOff>
      <xdr:row>148</xdr:row>
      <xdr:rowOff>0</xdr:rowOff>
    </xdr:to>
    <xdr:pic>
      <xdr:nvPicPr>
        <xdr:cNvPr id="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31337250"/>
          <a:ext cx="172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39"/>
  <sheetViews>
    <sheetView tabSelected="1" workbookViewId="0">
      <selection sqref="A1:XFD1048576"/>
    </sheetView>
  </sheetViews>
  <sheetFormatPr defaultRowHeight="15"/>
  <cols>
    <col min="4" max="4" width="55.85546875" customWidth="1"/>
    <col min="5" max="5" width="14.28515625" customWidth="1"/>
    <col min="7" max="7" width="11.5703125" bestFit="1" customWidth="1"/>
    <col min="8" max="8" width="8.85546875" customWidth="1"/>
    <col min="9" max="9" width="9.140625" style="2"/>
    <col min="10" max="10" width="37.5703125" style="2" customWidth="1"/>
    <col min="11" max="11" width="14" style="2" customWidth="1"/>
    <col min="12" max="12" width="14.7109375" style="2" customWidth="1"/>
    <col min="13" max="32" width="9.140625" style="2"/>
    <col min="260" max="260" width="55.85546875" customWidth="1"/>
    <col min="261" max="261" width="14.28515625" customWidth="1"/>
    <col min="263" max="263" width="11.5703125" bestFit="1" customWidth="1"/>
    <col min="264" max="264" width="8.85546875" customWidth="1"/>
    <col min="266" max="266" width="37.5703125" customWidth="1"/>
    <col min="267" max="267" width="14" customWidth="1"/>
    <col min="268" max="268" width="14.7109375" customWidth="1"/>
    <col min="516" max="516" width="55.85546875" customWidth="1"/>
    <col min="517" max="517" width="14.28515625" customWidth="1"/>
    <col min="519" max="519" width="11.5703125" bestFit="1" customWidth="1"/>
    <col min="520" max="520" width="8.85546875" customWidth="1"/>
    <col min="522" max="522" width="37.5703125" customWidth="1"/>
    <col min="523" max="523" width="14" customWidth="1"/>
    <col min="524" max="524" width="14.7109375" customWidth="1"/>
    <col min="772" max="772" width="55.85546875" customWidth="1"/>
    <col min="773" max="773" width="14.28515625" customWidth="1"/>
    <col min="775" max="775" width="11.5703125" bestFit="1" customWidth="1"/>
    <col min="776" max="776" width="8.85546875" customWidth="1"/>
    <col min="778" max="778" width="37.5703125" customWidth="1"/>
    <col min="779" max="779" width="14" customWidth="1"/>
    <col min="780" max="780" width="14.7109375" customWidth="1"/>
    <col min="1028" max="1028" width="55.85546875" customWidth="1"/>
    <col min="1029" max="1029" width="14.28515625" customWidth="1"/>
    <col min="1031" max="1031" width="11.5703125" bestFit="1" customWidth="1"/>
    <col min="1032" max="1032" width="8.85546875" customWidth="1"/>
    <col min="1034" max="1034" width="37.5703125" customWidth="1"/>
    <col min="1035" max="1035" width="14" customWidth="1"/>
    <col min="1036" max="1036" width="14.7109375" customWidth="1"/>
    <col min="1284" max="1284" width="55.85546875" customWidth="1"/>
    <col min="1285" max="1285" width="14.28515625" customWidth="1"/>
    <col min="1287" max="1287" width="11.5703125" bestFit="1" customWidth="1"/>
    <col min="1288" max="1288" width="8.85546875" customWidth="1"/>
    <col min="1290" max="1290" width="37.5703125" customWidth="1"/>
    <col min="1291" max="1291" width="14" customWidth="1"/>
    <col min="1292" max="1292" width="14.7109375" customWidth="1"/>
    <col min="1540" max="1540" width="55.85546875" customWidth="1"/>
    <col min="1541" max="1541" width="14.28515625" customWidth="1"/>
    <col min="1543" max="1543" width="11.5703125" bestFit="1" customWidth="1"/>
    <col min="1544" max="1544" width="8.85546875" customWidth="1"/>
    <col min="1546" max="1546" width="37.5703125" customWidth="1"/>
    <col min="1547" max="1547" width="14" customWidth="1"/>
    <col min="1548" max="1548" width="14.7109375" customWidth="1"/>
    <col min="1796" max="1796" width="55.85546875" customWidth="1"/>
    <col min="1797" max="1797" width="14.28515625" customWidth="1"/>
    <col min="1799" max="1799" width="11.5703125" bestFit="1" customWidth="1"/>
    <col min="1800" max="1800" width="8.85546875" customWidth="1"/>
    <col min="1802" max="1802" width="37.5703125" customWidth="1"/>
    <col min="1803" max="1803" width="14" customWidth="1"/>
    <col min="1804" max="1804" width="14.7109375" customWidth="1"/>
    <col min="2052" max="2052" width="55.85546875" customWidth="1"/>
    <col min="2053" max="2053" width="14.28515625" customWidth="1"/>
    <col min="2055" max="2055" width="11.5703125" bestFit="1" customWidth="1"/>
    <col min="2056" max="2056" width="8.85546875" customWidth="1"/>
    <col min="2058" max="2058" width="37.5703125" customWidth="1"/>
    <col min="2059" max="2059" width="14" customWidth="1"/>
    <col min="2060" max="2060" width="14.7109375" customWidth="1"/>
    <col min="2308" max="2308" width="55.85546875" customWidth="1"/>
    <col min="2309" max="2309" width="14.28515625" customWidth="1"/>
    <col min="2311" max="2311" width="11.5703125" bestFit="1" customWidth="1"/>
    <col min="2312" max="2312" width="8.85546875" customWidth="1"/>
    <col min="2314" max="2314" width="37.5703125" customWidth="1"/>
    <col min="2315" max="2315" width="14" customWidth="1"/>
    <col min="2316" max="2316" width="14.7109375" customWidth="1"/>
    <col min="2564" max="2564" width="55.85546875" customWidth="1"/>
    <col min="2565" max="2565" width="14.28515625" customWidth="1"/>
    <col min="2567" max="2567" width="11.5703125" bestFit="1" customWidth="1"/>
    <col min="2568" max="2568" width="8.85546875" customWidth="1"/>
    <col min="2570" max="2570" width="37.5703125" customWidth="1"/>
    <col min="2571" max="2571" width="14" customWidth="1"/>
    <col min="2572" max="2572" width="14.7109375" customWidth="1"/>
    <col min="2820" max="2820" width="55.85546875" customWidth="1"/>
    <col min="2821" max="2821" width="14.28515625" customWidth="1"/>
    <col min="2823" max="2823" width="11.5703125" bestFit="1" customWidth="1"/>
    <col min="2824" max="2824" width="8.85546875" customWidth="1"/>
    <col min="2826" max="2826" width="37.5703125" customWidth="1"/>
    <col min="2827" max="2827" width="14" customWidth="1"/>
    <col min="2828" max="2828" width="14.7109375" customWidth="1"/>
    <col min="3076" max="3076" width="55.85546875" customWidth="1"/>
    <col min="3077" max="3077" width="14.28515625" customWidth="1"/>
    <col min="3079" max="3079" width="11.5703125" bestFit="1" customWidth="1"/>
    <col min="3080" max="3080" width="8.85546875" customWidth="1"/>
    <col min="3082" max="3082" width="37.5703125" customWidth="1"/>
    <col min="3083" max="3083" width="14" customWidth="1"/>
    <col min="3084" max="3084" width="14.7109375" customWidth="1"/>
    <col min="3332" max="3332" width="55.85546875" customWidth="1"/>
    <col min="3333" max="3333" width="14.28515625" customWidth="1"/>
    <col min="3335" max="3335" width="11.5703125" bestFit="1" customWidth="1"/>
    <col min="3336" max="3336" width="8.85546875" customWidth="1"/>
    <col min="3338" max="3338" width="37.5703125" customWidth="1"/>
    <col min="3339" max="3339" width="14" customWidth="1"/>
    <col min="3340" max="3340" width="14.7109375" customWidth="1"/>
    <col min="3588" max="3588" width="55.85546875" customWidth="1"/>
    <col min="3589" max="3589" width="14.28515625" customWidth="1"/>
    <col min="3591" max="3591" width="11.5703125" bestFit="1" customWidth="1"/>
    <col min="3592" max="3592" width="8.85546875" customWidth="1"/>
    <col min="3594" max="3594" width="37.5703125" customWidth="1"/>
    <col min="3595" max="3595" width="14" customWidth="1"/>
    <col min="3596" max="3596" width="14.7109375" customWidth="1"/>
    <col min="3844" max="3844" width="55.85546875" customWidth="1"/>
    <col min="3845" max="3845" width="14.28515625" customWidth="1"/>
    <col min="3847" max="3847" width="11.5703125" bestFit="1" customWidth="1"/>
    <col min="3848" max="3848" width="8.85546875" customWidth="1"/>
    <col min="3850" max="3850" width="37.5703125" customWidth="1"/>
    <col min="3851" max="3851" width="14" customWidth="1"/>
    <col min="3852" max="3852" width="14.7109375" customWidth="1"/>
    <col min="4100" max="4100" width="55.85546875" customWidth="1"/>
    <col min="4101" max="4101" width="14.28515625" customWidth="1"/>
    <col min="4103" max="4103" width="11.5703125" bestFit="1" customWidth="1"/>
    <col min="4104" max="4104" width="8.85546875" customWidth="1"/>
    <col min="4106" max="4106" width="37.5703125" customWidth="1"/>
    <col min="4107" max="4107" width="14" customWidth="1"/>
    <col min="4108" max="4108" width="14.7109375" customWidth="1"/>
    <col min="4356" max="4356" width="55.85546875" customWidth="1"/>
    <col min="4357" max="4357" width="14.28515625" customWidth="1"/>
    <col min="4359" max="4359" width="11.5703125" bestFit="1" customWidth="1"/>
    <col min="4360" max="4360" width="8.85546875" customWidth="1"/>
    <col min="4362" max="4362" width="37.5703125" customWidth="1"/>
    <col min="4363" max="4363" width="14" customWidth="1"/>
    <col min="4364" max="4364" width="14.7109375" customWidth="1"/>
    <col min="4612" max="4612" width="55.85546875" customWidth="1"/>
    <col min="4613" max="4613" width="14.28515625" customWidth="1"/>
    <col min="4615" max="4615" width="11.5703125" bestFit="1" customWidth="1"/>
    <col min="4616" max="4616" width="8.85546875" customWidth="1"/>
    <col min="4618" max="4618" width="37.5703125" customWidth="1"/>
    <col min="4619" max="4619" width="14" customWidth="1"/>
    <col min="4620" max="4620" width="14.7109375" customWidth="1"/>
    <col min="4868" max="4868" width="55.85546875" customWidth="1"/>
    <col min="4869" max="4869" width="14.28515625" customWidth="1"/>
    <col min="4871" max="4871" width="11.5703125" bestFit="1" customWidth="1"/>
    <col min="4872" max="4872" width="8.85546875" customWidth="1"/>
    <col min="4874" max="4874" width="37.5703125" customWidth="1"/>
    <col min="4875" max="4875" width="14" customWidth="1"/>
    <col min="4876" max="4876" width="14.7109375" customWidth="1"/>
    <col min="5124" max="5124" width="55.85546875" customWidth="1"/>
    <col min="5125" max="5125" width="14.28515625" customWidth="1"/>
    <col min="5127" max="5127" width="11.5703125" bestFit="1" customWidth="1"/>
    <col min="5128" max="5128" width="8.85546875" customWidth="1"/>
    <col min="5130" max="5130" width="37.5703125" customWidth="1"/>
    <col min="5131" max="5131" width="14" customWidth="1"/>
    <col min="5132" max="5132" width="14.7109375" customWidth="1"/>
    <col min="5380" max="5380" width="55.85546875" customWidth="1"/>
    <col min="5381" max="5381" width="14.28515625" customWidth="1"/>
    <col min="5383" max="5383" width="11.5703125" bestFit="1" customWidth="1"/>
    <col min="5384" max="5384" width="8.85546875" customWidth="1"/>
    <col min="5386" max="5386" width="37.5703125" customWidth="1"/>
    <col min="5387" max="5387" width="14" customWidth="1"/>
    <col min="5388" max="5388" width="14.7109375" customWidth="1"/>
    <col min="5636" max="5636" width="55.85546875" customWidth="1"/>
    <col min="5637" max="5637" width="14.28515625" customWidth="1"/>
    <col min="5639" max="5639" width="11.5703125" bestFit="1" customWidth="1"/>
    <col min="5640" max="5640" width="8.85546875" customWidth="1"/>
    <col min="5642" max="5642" width="37.5703125" customWidth="1"/>
    <col min="5643" max="5643" width="14" customWidth="1"/>
    <col min="5644" max="5644" width="14.7109375" customWidth="1"/>
    <col min="5892" max="5892" width="55.85546875" customWidth="1"/>
    <col min="5893" max="5893" width="14.28515625" customWidth="1"/>
    <col min="5895" max="5895" width="11.5703125" bestFit="1" customWidth="1"/>
    <col min="5896" max="5896" width="8.85546875" customWidth="1"/>
    <col min="5898" max="5898" width="37.5703125" customWidth="1"/>
    <col min="5899" max="5899" width="14" customWidth="1"/>
    <col min="5900" max="5900" width="14.7109375" customWidth="1"/>
    <col min="6148" max="6148" width="55.85546875" customWidth="1"/>
    <col min="6149" max="6149" width="14.28515625" customWidth="1"/>
    <col min="6151" max="6151" width="11.5703125" bestFit="1" customWidth="1"/>
    <col min="6152" max="6152" width="8.85546875" customWidth="1"/>
    <col min="6154" max="6154" width="37.5703125" customWidth="1"/>
    <col min="6155" max="6155" width="14" customWidth="1"/>
    <col min="6156" max="6156" width="14.7109375" customWidth="1"/>
    <col min="6404" max="6404" width="55.85546875" customWidth="1"/>
    <col min="6405" max="6405" width="14.28515625" customWidth="1"/>
    <col min="6407" max="6407" width="11.5703125" bestFit="1" customWidth="1"/>
    <col min="6408" max="6408" width="8.85546875" customWidth="1"/>
    <col min="6410" max="6410" width="37.5703125" customWidth="1"/>
    <col min="6411" max="6411" width="14" customWidth="1"/>
    <col min="6412" max="6412" width="14.7109375" customWidth="1"/>
    <col min="6660" max="6660" width="55.85546875" customWidth="1"/>
    <col min="6661" max="6661" width="14.28515625" customWidth="1"/>
    <col min="6663" max="6663" width="11.5703125" bestFit="1" customWidth="1"/>
    <col min="6664" max="6664" width="8.85546875" customWidth="1"/>
    <col min="6666" max="6666" width="37.5703125" customWidth="1"/>
    <col min="6667" max="6667" width="14" customWidth="1"/>
    <col min="6668" max="6668" width="14.7109375" customWidth="1"/>
    <col min="6916" max="6916" width="55.85546875" customWidth="1"/>
    <col min="6917" max="6917" width="14.28515625" customWidth="1"/>
    <col min="6919" max="6919" width="11.5703125" bestFit="1" customWidth="1"/>
    <col min="6920" max="6920" width="8.85546875" customWidth="1"/>
    <col min="6922" max="6922" width="37.5703125" customWidth="1"/>
    <col min="6923" max="6923" width="14" customWidth="1"/>
    <col min="6924" max="6924" width="14.7109375" customWidth="1"/>
    <col min="7172" max="7172" width="55.85546875" customWidth="1"/>
    <col min="7173" max="7173" width="14.28515625" customWidth="1"/>
    <col min="7175" max="7175" width="11.5703125" bestFit="1" customWidth="1"/>
    <col min="7176" max="7176" width="8.85546875" customWidth="1"/>
    <col min="7178" max="7178" width="37.5703125" customWidth="1"/>
    <col min="7179" max="7179" width="14" customWidth="1"/>
    <col min="7180" max="7180" width="14.7109375" customWidth="1"/>
    <col min="7428" max="7428" width="55.85546875" customWidth="1"/>
    <col min="7429" max="7429" width="14.28515625" customWidth="1"/>
    <col min="7431" max="7431" width="11.5703125" bestFit="1" customWidth="1"/>
    <col min="7432" max="7432" width="8.85546875" customWidth="1"/>
    <col min="7434" max="7434" width="37.5703125" customWidth="1"/>
    <col min="7435" max="7435" width="14" customWidth="1"/>
    <col min="7436" max="7436" width="14.7109375" customWidth="1"/>
    <col min="7684" max="7684" width="55.85546875" customWidth="1"/>
    <col min="7685" max="7685" width="14.28515625" customWidth="1"/>
    <col min="7687" max="7687" width="11.5703125" bestFit="1" customWidth="1"/>
    <col min="7688" max="7688" width="8.85546875" customWidth="1"/>
    <col min="7690" max="7690" width="37.5703125" customWidth="1"/>
    <col min="7691" max="7691" width="14" customWidth="1"/>
    <col min="7692" max="7692" width="14.7109375" customWidth="1"/>
    <col min="7940" max="7940" width="55.85546875" customWidth="1"/>
    <col min="7941" max="7941" width="14.28515625" customWidth="1"/>
    <col min="7943" max="7943" width="11.5703125" bestFit="1" customWidth="1"/>
    <col min="7944" max="7944" width="8.85546875" customWidth="1"/>
    <col min="7946" max="7946" width="37.5703125" customWidth="1"/>
    <col min="7947" max="7947" width="14" customWidth="1"/>
    <col min="7948" max="7948" width="14.7109375" customWidth="1"/>
    <col min="8196" max="8196" width="55.85546875" customWidth="1"/>
    <col min="8197" max="8197" width="14.28515625" customWidth="1"/>
    <col min="8199" max="8199" width="11.5703125" bestFit="1" customWidth="1"/>
    <col min="8200" max="8200" width="8.85546875" customWidth="1"/>
    <col min="8202" max="8202" width="37.5703125" customWidth="1"/>
    <col min="8203" max="8203" width="14" customWidth="1"/>
    <col min="8204" max="8204" width="14.7109375" customWidth="1"/>
    <col min="8452" max="8452" width="55.85546875" customWidth="1"/>
    <col min="8453" max="8453" width="14.28515625" customWidth="1"/>
    <col min="8455" max="8455" width="11.5703125" bestFit="1" customWidth="1"/>
    <col min="8456" max="8456" width="8.85546875" customWidth="1"/>
    <col min="8458" max="8458" width="37.5703125" customWidth="1"/>
    <col min="8459" max="8459" width="14" customWidth="1"/>
    <col min="8460" max="8460" width="14.7109375" customWidth="1"/>
    <col min="8708" max="8708" width="55.85546875" customWidth="1"/>
    <col min="8709" max="8709" width="14.28515625" customWidth="1"/>
    <col min="8711" max="8711" width="11.5703125" bestFit="1" customWidth="1"/>
    <col min="8712" max="8712" width="8.85546875" customWidth="1"/>
    <col min="8714" max="8714" width="37.5703125" customWidth="1"/>
    <col min="8715" max="8715" width="14" customWidth="1"/>
    <col min="8716" max="8716" width="14.7109375" customWidth="1"/>
    <col min="8964" max="8964" width="55.85546875" customWidth="1"/>
    <col min="8965" max="8965" width="14.28515625" customWidth="1"/>
    <col min="8967" max="8967" width="11.5703125" bestFit="1" customWidth="1"/>
    <col min="8968" max="8968" width="8.85546875" customWidth="1"/>
    <col min="8970" max="8970" width="37.5703125" customWidth="1"/>
    <col min="8971" max="8971" width="14" customWidth="1"/>
    <col min="8972" max="8972" width="14.7109375" customWidth="1"/>
    <col min="9220" max="9220" width="55.85546875" customWidth="1"/>
    <col min="9221" max="9221" width="14.28515625" customWidth="1"/>
    <col min="9223" max="9223" width="11.5703125" bestFit="1" customWidth="1"/>
    <col min="9224" max="9224" width="8.85546875" customWidth="1"/>
    <col min="9226" max="9226" width="37.5703125" customWidth="1"/>
    <col min="9227" max="9227" width="14" customWidth="1"/>
    <col min="9228" max="9228" width="14.7109375" customWidth="1"/>
    <col min="9476" max="9476" width="55.85546875" customWidth="1"/>
    <col min="9477" max="9477" width="14.28515625" customWidth="1"/>
    <col min="9479" max="9479" width="11.5703125" bestFit="1" customWidth="1"/>
    <col min="9480" max="9480" width="8.85546875" customWidth="1"/>
    <col min="9482" max="9482" width="37.5703125" customWidth="1"/>
    <col min="9483" max="9483" width="14" customWidth="1"/>
    <col min="9484" max="9484" width="14.7109375" customWidth="1"/>
    <col min="9732" max="9732" width="55.85546875" customWidth="1"/>
    <col min="9733" max="9733" width="14.28515625" customWidth="1"/>
    <col min="9735" max="9735" width="11.5703125" bestFit="1" customWidth="1"/>
    <col min="9736" max="9736" width="8.85546875" customWidth="1"/>
    <col min="9738" max="9738" width="37.5703125" customWidth="1"/>
    <col min="9739" max="9739" width="14" customWidth="1"/>
    <col min="9740" max="9740" width="14.7109375" customWidth="1"/>
    <col min="9988" max="9988" width="55.85546875" customWidth="1"/>
    <col min="9989" max="9989" width="14.28515625" customWidth="1"/>
    <col min="9991" max="9991" width="11.5703125" bestFit="1" customWidth="1"/>
    <col min="9992" max="9992" width="8.85546875" customWidth="1"/>
    <col min="9994" max="9994" width="37.5703125" customWidth="1"/>
    <col min="9995" max="9995" width="14" customWidth="1"/>
    <col min="9996" max="9996" width="14.7109375" customWidth="1"/>
    <col min="10244" max="10244" width="55.85546875" customWidth="1"/>
    <col min="10245" max="10245" width="14.28515625" customWidth="1"/>
    <col min="10247" max="10247" width="11.5703125" bestFit="1" customWidth="1"/>
    <col min="10248" max="10248" width="8.85546875" customWidth="1"/>
    <col min="10250" max="10250" width="37.5703125" customWidth="1"/>
    <col min="10251" max="10251" width="14" customWidth="1"/>
    <col min="10252" max="10252" width="14.7109375" customWidth="1"/>
    <col min="10500" max="10500" width="55.85546875" customWidth="1"/>
    <col min="10501" max="10501" width="14.28515625" customWidth="1"/>
    <col min="10503" max="10503" width="11.5703125" bestFit="1" customWidth="1"/>
    <col min="10504" max="10504" width="8.85546875" customWidth="1"/>
    <col min="10506" max="10506" width="37.5703125" customWidth="1"/>
    <col min="10507" max="10507" width="14" customWidth="1"/>
    <col min="10508" max="10508" width="14.7109375" customWidth="1"/>
    <col min="10756" max="10756" width="55.85546875" customWidth="1"/>
    <col min="10757" max="10757" width="14.28515625" customWidth="1"/>
    <col min="10759" max="10759" width="11.5703125" bestFit="1" customWidth="1"/>
    <col min="10760" max="10760" width="8.85546875" customWidth="1"/>
    <col min="10762" max="10762" width="37.5703125" customWidth="1"/>
    <col min="10763" max="10763" width="14" customWidth="1"/>
    <col min="10764" max="10764" width="14.7109375" customWidth="1"/>
    <col min="11012" max="11012" width="55.85546875" customWidth="1"/>
    <col min="11013" max="11013" width="14.28515625" customWidth="1"/>
    <col min="11015" max="11015" width="11.5703125" bestFit="1" customWidth="1"/>
    <col min="11016" max="11016" width="8.85546875" customWidth="1"/>
    <col min="11018" max="11018" width="37.5703125" customWidth="1"/>
    <col min="11019" max="11019" width="14" customWidth="1"/>
    <col min="11020" max="11020" width="14.7109375" customWidth="1"/>
    <col min="11268" max="11268" width="55.85546875" customWidth="1"/>
    <col min="11269" max="11269" width="14.28515625" customWidth="1"/>
    <col min="11271" max="11271" width="11.5703125" bestFit="1" customWidth="1"/>
    <col min="11272" max="11272" width="8.85546875" customWidth="1"/>
    <col min="11274" max="11274" width="37.5703125" customWidth="1"/>
    <col min="11275" max="11275" width="14" customWidth="1"/>
    <col min="11276" max="11276" width="14.7109375" customWidth="1"/>
    <col min="11524" max="11524" width="55.85546875" customWidth="1"/>
    <col min="11525" max="11525" width="14.28515625" customWidth="1"/>
    <col min="11527" max="11527" width="11.5703125" bestFit="1" customWidth="1"/>
    <col min="11528" max="11528" width="8.85546875" customWidth="1"/>
    <col min="11530" max="11530" width="37.5703125" customWidth="1"/>
    <col min="11531" max="11531" width="14" customWidth="1"/>
    <col min="11532" max="11532" width="14.7109375" customWidth="1"/>
    <col min="11780" max="11780" width="55.85546875" customWidth="1"/>
    <col min="11781" max="11781" width="14.28515625" customWidth="1"/>
    <col min="11783" max="11783" width="11.5703125" bestFit="1" customWidth="1"/>
    <col min="11784" max="11784" width="8.85546875" customWidth="1"/>
    <col min="11786" max="11786" width="37.5703125" customWidth="1"/>
    <col min="11787" max="11787" width="14" customWidth="1"/>
    <col min="11788" max="11788" width="14.7109375" customWidth="1"/>
    <col min="12036" max="12036" width="55.85546875" customWidth="1"/>
    <col min="12037" max="12037" width="14.28515625" customWidth="1"/>
    <col min="12039" max="12039" width="11.5703125" bestFit="1" customWidth="1"/>
    <col min="12040" max="12040" width="8.85546875" customWidth="1"/>
    <col min="12042" max="12042" width="37.5703125" customWidth="1"/>
    <col min="12043" max="12043" width="14" customWidth="1"/>
    <col min="12044" max="12044" width="14.7109375" customWidth="1"/>
    <col min="12292" max="12292" width="55.85546875" customWidth="1"/>
    <col min="12293" max="12293" width="14.28515625" customWidth="1"/>
    <col min="12295" max="12295" width="11.5703125" bestFit="1" customWidth="1"/>
    <col min="12296" max="12296" width="8.85546875" customWidth="1"/>
    <col min="12298" max="12298" width="37.5703125" customWidth="1"/>
    <col min="12299" max="12299" width="14" customWidth="1"/>
    <col min="12300" max="12300" width="14.7109375" customWidth="1"/>
    <col min="12548" max="12548" width="55.85546875" customWidth="1"/>
    <col min="12549" max="12549" width="14.28515625" customWidth="1"/>
    <col min="12551" max="12551" width="11.5703125" bestFit="1" customWidth="1"/>
    <col min="12552" max="12552" width="8.85546875" customWidth="1"/>
    <col min="12554" max="12554" width="37.5703125" customWidth="1"/>
    <col min="12555" max="12555" width="14" customWidth="1"/>
    <col min="12556" max="12556" width="14.7109375" customWidth="1"/>
    <col min="12804" max="12804" width="55.85546875" customWidth="1"/>
    <col min="12805" max="12805" width="14.28515625" customWidth="1"/>
    <col min="12807" max="12807" width="11.5703125" bestFit="1" customWidth="1"/>
    <col min="12808" max="12808" width="8.85546875" customWidth="1"/>
    <col min="12810" max="12810" width="37.5703125" customWidth="1"/>
    <col min="12811" max="12811" width="14" customWidth="1"/>
    <col min="12812" max="12812" width="14.7109375" customWidth="1"/>
    <col min="13060" max="13060" width="55.85546875" customWidth="1"/>
    <col min="13061" max="13061" width="14.28515625" customWidth="1"/>
    <col min="13063" max="13063" width="11.5703125" bestFit="1" customWidth="1"/>
    <col min="13064" max="13064" width="8.85546875" customWidth="1"/>
    <col min="13066" max="13066" width="37.5703125" customWidth="1"/>
    <col min="13067" max="13067" width="14" customWidth="1"/>
    <col min="13068" max="13068" width="14.7109375" customWidth="1"/>
    <col min="13316" max="13316" width="55.85546875" customWidth="1"/>
    <col min="13317" max="13317" width="14.28515625" customWidth="1"/>
    <col min="13319" max="13319" width="11.5703125" bestFit="1" customWidth="1"/>
    <col min="13320" max="13320" width="8.85546875" customWidth="1"/>
    <col min="13322" max="13322" width="37.5703125" customWidth="1"/>
    <col min="13323" max="13323" width="14" customWidth="1"/>
    <col min="13324" max="13324" width="14.7109375" customWidth="1"/>
    <col min="13572" max="13572" width="55.85546875" customWidth="1"/>
    <col min="13573" max="13573" width="14.28515625" customWidth="1"/>
    <col min="13575" max="13575" width="11.5703125" bestFit="1" customWidth="1"/>
    <col min="13576" max="13576" width="8.85546875" customWidth="1"/>
    <col min="13578" max="13578" width="37.5703125" customWidth="1"/>
    <col min="13579" max="13579" width="14" customWidth="1"/>
    <col min="13580" max="13580" width="14.7109375" customWidth="1"/>
    <col min="13828" max="13828" width="55.85546875" customWidth="1"/>
    <col min="13829" max="13829" width="14.28515625" customWidth="1"/>
    <col min="13831" max="13831" width="11.5703125" bestFit="1" customWidth="1"/>
    <col min="13832" max="13832" width="8.85546875" customWidth="1"/>
    <col min="13834" max="13834" width="37.5703125" customWidth="1"/>
    <col min="13835" max="13835" width="14" customWidth="1"/>
    <col min="13836" max="13836" width="14.7109375" customWidth="1"/>
    <col min="14084" max="14084" width="55.85546875" customWidth="1"/>
    <col min="14085" max="14085" width="14.28515625" customWidth="1"/>
    <col min="14087" max="14087" width="11.5703125" bestFit="1" customWidth="1"/>
    <col min="14088" max="14088" width="8.85546875" customWidth="1"/>
    <col min="14090" max="14090" width="37.5703125" customWidth="1"/>
    <col min="14091" max="14091" width="14" customWidth="1"/>
    <col min="14092" max="14092" width="14.7109375" customWidth="1"/>
    <col min="14340" max="14340" width="55.85546875" customWidth="1"/>
    <col min="14341" max="14341" width="14.28515625" customWidth="1"/>
    <col min="14343" max="14343" width="11.5703125" bestFit="1" customWidth="1"/>
    <col min="14344" max="14344" width="8.85546875" customWidth="1"/>
    <col min="14346" max="14346" width="37.5703125" customWidth="1"/>
    <col min="14347" max="14347" width="14" customWidth="1"/>
    <col min="14348" max="14348" width="14.7109375" customWidth="1"/>
    <col min="14596" max="14596" width="55.85546875" customWidth="1"/>
    <col min="14597" max="14597" width="14.28515625" customWidth="1"/>
    <col min="14599" max="14599" width="11.5703125" bestFit="1" customWidth="1"/>
    <col min="14600" max="14600" width="8.85546875" customWidth="1"/>
    <col min="14602" max="14602" width="37.5703125" customWidth="1"/>
    <col min="14603" max="14603" width="14" customWidth="1"/>
    <col min="14604" max="14604" width="14.7109375" customWidth="1"/>
    <col min="14852" max="14852" width="55.85546875" customWidth="1"/>
    <col min="14853" max="14853" width="14.28515625" customWidth="1"/>
    <col min="14855" max="14855" width="11.5703125" bestFit="1" customWidth="1"/>
    <col min="14856" max="14856" width="8.85546875" customWidth="1"/>
    <col min="14858" max="14858" width="37.5703125" customWidth="1"/>
    <col min="14859" max="14859" width="14" customWidth="1"/>
    <col min="14860" max="14860" width="14.7109375" customWidth="1"/>
    <col min="15108" max="15108" width="55.85546875" customWidth="1"/>
    <col min="15109" max="15109" width="14.28515625" customWidth="1"/>
    <col min="15111" max="15111" width="11.5703125" bestFit="1" customWidth="1"/>
    <col min="15112" max="15112" width="8.85546875" customWidth="1"/>
    <col min="15114" max="15114" width="37.5703125" customWidth="1"/>
    <col min="15115" max="15115" width="14" customWidth="1"/>
    <col min="15116" max="15116" width="14.7109375" customWidth="1"/>
    <col min="15364" max="15364" width="55.85546875" customWidth="1"/>
    <col min="15365" max="15365" width="14.28515625" customWidth="1"/>
    <col min="15367" max="15367" width="11.5703125" bestFit="1" customWidth="1"/>
    <col min="15368" max="15368" width="8.85546875" customWidth="1"/>
    <col min="15370" max="15370" width="37.5703125" customWidth="1"/>
    <col min="15371" max="15371" width="14" customWidth="1"/>
    <col min="15372" max="15372" width="14.7109375" customWidth="1"/>
    <col min="15620" max="15620" width="55.85546875" customWidth="1"/>
    <col min="15621" max="15621" width="14.28515625" customWidth="1"/>
    <col min="15623" max="15623" width="11.5703125" bestFit="1" customWidth="1"/>
    <col min="15624" max="15624" width="8.85546875" customWidth="1"/>
    <col min="15626" max="15626" width="37.5703125" customWidth="1"/>
    <col min="15627" max="15627" width="14" customWidth="1"/>
    <col min="15628" max="15628" width="14.7109375" customWidth="1"/>
    <col min="15876" max="15876" width="55.85546875" customWidth="1"/>
    <col min="15877" max="15877" width="14.28515625" customWidth="1"/>
    <col min="15879" max="15879" width="11.5703125" bestFit="1" customWidth="1"/>
    <col min="15880" max="15880" width="8.85546875" customWidth="1"/>
    <col min="15882" max="15882" width="37.5703125" customWidth="1"/>
    <col min="15883" max="15883" width="14" customWidth="1"/>
    <col min="15884" max="15884" width="14.7109375" customWidth="1"/>
    <col min="16132" max="16132" width="55.85546875" customWidth="1"/>
    <col min="16133" max="16133" width="14.28515625" customWidth="1"/>
    <col min="16135" max="16135" width="11.5703125" bestFit="1" customWidth="1"/>
    <col min="16136" max="16136" width="8.85546875" customWidth="1"/>
    <col min="16138" max="16138" width="37.5703125" customWidth="1"/>
    <col min="16139" max="16139" width="14" customWidth="1"/>
    <col min="16140" max="16140" width="14.7109375" customWidth="1"/>
  </cols>
  <sheetData>
    <row r="2" spans="2:32" ht="43.5" customHeight="1">
      <c r="B2" s="1" t="s">
        <v>0</v>
      </c>
      <c r="C2" s="1"/>
      <c r="D2" s="1"/>
      <c r="E2" s="1"/>
    </row>
    <row r="3" spans="2:32" ht="18.75" customHeight="1">
      <c r="D3" s="3"/>
      <c r="E3" s="4" t="s">
        <v>1</v>
      </c>
    </row>
    <row r="4" spans="2:32" ht="20.25">
      <c r="B4" s="5" t="s">
        <v>2</v>
      </c>
      <c r="C4" s="6"/>
      <c r="D4" s="6"/>
      <c r="E4" s="7"/>
    </row>
    <row r="6" spans="2:32" ht="15.75" thickBot="1"/>
    <row r="7" spans="2:32" ht="37.5" customHeight="1">
      <c r="B7" s="8" t="s">
        <v>3</v>
      </c>
      <c r="C7" s="9"/>
      <c r="D7" s="10" t="s">
        <v>4</v>
      </c>
      <c r="E7" s="11" t="s">
        <v>5</v>
      </c>
    </row>
    <row r="8" spans="2:32">
      <c r="B8" s="12" t="s">
        <v>6</v>
      </c>
      <c r="C8" s="13"/>
      <c r="D8" s="14" t="s">
        <v>7</v>
      </c>
      <c r="E8" s="15"/>
    </row>
    <row r="9" spans="2:32">
      <c r="B9" s="16">
        <v>1</v>
      </c>
      <c r="C9" s="17" t="s">
        <v>8</v>
      </c>
      <c r="D9" s="18" t="s">
        <v>9</v>
      </c>
      <c r="E9" s="19">
        <f>SUM(E10,E17,E38)</f>
        <v>1808276</v>
      </c>
    </row>
    <row r="10" spans="2:32">
      <c r="B10" s="16">
        <v>2</v>
      </c>
      <c r="C10" s="20" t="s">
        <v>10</v>
      </c>
      <c r="D10" s="21" t="s">
        <v>11</v>
      </c>
      <c r="E10" s="19">
        <f>E13</f>
        <v>359824</v>
      </c>
    </row>
    <row r="11" spans="2:32">
      <c r="B11" s="16">
        <v>3</v>
      </c>
      <c r="C11" s="20">
        <v>1</v>
      </c>
      <c r="D11" s="21" t="s">
        <v>12</v>
      </c>
      <c r="E11" s="22"/>
    </row>
    <row r="12" spans="2:32">
      <c r="B12" s="16">
        <v>4</v>
      </c>
      <c r="C12" s="20">
        <v>2</v>
      </c>
      <c r="D12" s="21" t="s">
        <v>13</v>
      </c>
      <c r="E12" s="22"/>
    </row>
    <row r="13" spans="2:32">
      <c r="B13" s="16">
        <v>5</v>
      </c>
      <c r="C13" s="20">
        <v>3</v>
      </c>
      <c r="D13" s="21" t="s">
        <v>14</v>
      </c>
      <c r="E13" s="22">
        <v>359824</v>
      </c>
    </row>
    <row r="14" spans="2:32">
      <c r="B14" s="16">
        <v>6</v>
      </c>
      <c r="C14" s="20">
        <v>4</v>
      </c>
      <c r="D14" s="21" t="s">
        <v>15</v>
      </c>
      <c r="E14" s="22">
        <v>0</v>
      </c>
    </row>
    <row r="15" spans="2:32" ht="15" customHeight="1">
      <c r="B15" s="16">
        <v>7</v>
      </c>
      <c r="C15" s="20">
        <v>5</v>
      </c>
      <c r="D15" s="21" t="s">
        <v>16</v>
      </c>
      <c r="E15" s="2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2:32" ht="15" customHeight="1">
      <c r="B16" s="16">
        <v>8</v>
      </c>
      <c r="C16" s="20">
        <v>6</v>
      </c>
      <c r="D16" s="21" t="s">
        <v>17</v>
      </c>
      <c r="E16" s="22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2:32" ht="15" customHeight="1">
      <c r="B17" s="16">
        <v>9</v>
      </c>
      <c r="C17" s="20" t="s">
        <v>18</v>
      </c>
      <c r="D17" s="21" t="s">
        <v>19</v>
      </c>
      <c r="E17" s="19">
        <f>E18+E31+E34</f>
        <v>1445120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2:32" ht="15" customHeight="1">
      <c r="B18" s="16">
        <v>10</v>
      </c>
      <c r="C18" s="20">
        <v>1</v>
      </c>
      <c r="D18" s="21" t="s">
        <v>20</v>
      </c>
      <c r="E18" s="24">
        <f>E19+E26</f>
        <v>1410794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2:32" ht="15" customHeight="1">
      <c r="B19" s="16">
        <v>11</v>
      </c>
      <c r="C19" s="25"/>
      <c r="D19" s="26" t="s">
        <v>21</v>
      </c>
      <c r="E19" s="27">
        <f>E20+E22</f>
        <v>1082356</v>
      </c>
      <c r="G19" s="28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2:32" ht="15" customHeight="1">
      <c r="B20" s="16">
        <v>12</v>
      </c>
      <c r="C20" s="25"/>
      <c r="D20" s="26" t="s">
        <v>22</v>
      </c>
      <c r="E20" s="27">
        <f>E21</f>
        <v>587148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2:32" ht="15" customHeight="1">
      <c r="B21" s="16">
        <v>13</v>
      </c>
      <c r="C21" s="25"/>
      <c r="D21" s="29" t="s">
        <v>23</v>
      </c>
      <c r="E21" s="30">
        <v>587148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2:32" ht="15.75" customHeight="1">
      <c r="B22" s="16">
        <v>14</v>
      </c>
      <c r="C22" s="25"/>
      <c r="D22" s="26" t="s">
        <v>24</v>
      </c>
      <c r="E22" s="31">
        <f>SUM(E23:E25)</f>
        <v>495208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2:32" ht="15" customHeight="1">
      <c r="B23" s="16">
        <v>15</v>
      </c>
      <c r="C23" s="25"/>
      <c r="D23" s="29" t="s">
        <v>25</v>
      </c>
      <c r="E23" s="30">
        <v>435883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2:32" ht="15" customHeight="1">
      <c r="B24" s="16">
        <v>16</v>
      </c>
      <c r="C24" s="25"/>
      <c r="D24" s="29" t="s">
        <v>26</v>
      </c>
      <c r="E24" s="30">
        <v>10580</v>
      </c>
      <c r="G24" s="28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2:32" ht="15" customHeight="1">
      <c r="B25" s="16">
        <v>17</v>
      </c>
      <c r="C25" s="25"/>
      <c r="D25" s="29" t="s">
        <v>27</v>
      </c>
      <c r="E25" s="30">
        <v>48745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2:32" ht="15.75" customHeight="1">
      <c r="B26" s="16">
        <v>18</v>
      </c>
      <c r="C26" s="25"/>
      <c r="D26" s="26" t="s">
        <v>28</v>
      </c>
      <c r="E26" s="31">
        <f>SUM(E27:E30)</f>
        <v>328438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2:32" ht="15" customHeight="1">
      <c r="B27" s="16">
        <v>19</v>
      </c>
      <c r="C27" s="25"/>
      <c r="D27" s="29" t="s">
        <v>29</v>
      </c>
      <c r="E27" s="30">
        <v>153110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2:32" ht="15" customHeight="1">
      <c r="B28" s="16">
        <v>20</v>
      </c>
      <c r="C28" s="25"/>
      <c r="D28" s="29" t="s">
        <v>30</v>
      </c>
      <c r="E28" s="30">
        <v>7511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5" customHeight="1">
      <c r="B29" s="16">
        <v>21</v>
      </c>
      <c r="C29" s="25"/>
      <c r="D29" s="29" t="s">
        <v>31</v>
      </c>
      <c r="E29" s="30">
        <v>161312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:32" ht="15" customHeight="1">
      <c r="B30" s="16">
        <v>22</v>
      </c>
      <c r="C30" s="25"/>
      <c r="D30" s="29" t="s">
        <v>32</v>
      </c>
      <c r="E30" s="30">
        <v>6505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:32" ht="15.75" customHeight="1">
      <c r="B31" s="16">
        <v>23</v>
      </c>
      <c r="C31" s="20">
        <v>2</v>
      </c>
      <c r="D31" s="21" t="s">
        <v>33</v>
      </c>
      <c r="E31" s="22">
        <v>11373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2:32" ht="15.75" customHeight="1">
      <c r="B32" s="16">
        <v>24</v>
      </c>
      <c r="C32" s="20">
        <v>3</v>
      </c>
      <c r="D32" s="21" t="s">
        <v>34</v>
      </c>
      <c r="E32" s="2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2:32" ht="15" customHeight="1">
      <c r="B33" s="16">
        <v>25</v>
      </c>
      <c r="C33" s="20">
        <v>4</v>
      </c>
      <c r="D33" s="21" t="s">
        <v>35</v>
      </c>
      <c r="E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2:32" ht="15" customHeight="1">
      <c r="B34" s="16">
        <v>26</v>
      </c>
      <c r="C34" s="20">
        <v>5</v>
      </c>
      <c r="D34" s="21" t="s">
        <v>36</v>
      </c>
      <c r="E34" s="22">
        <v>22953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2:32" ht="15" customHeight="1">
      <c r="B35" s="16">
        <v>27</v>
      </c>
      <c r="C35" s="20">
        <v>6</v>
      </c>
      <c r="D35" s="21" t="s">
        <v>37</v>
      </c>
      <c r="E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2:32" ht="15" customHeight="1">
      <c r="B36" s="16">
        <v>28</v>
      </c>
      <c r="C36" s="20">
        <v>7</v>
      </c>
      <c r="D36" s="21" t="s">
        <v>38</v>
      </c>
      <c r="E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2:32" ht="15" customHeight="1">
      <c r="B37" s="16">
        <v>29</v>
      </c>
      <c r="C37" s="20">
        <v>8</v>
      </c>
      <c r="D37" s="21" t="s">
        <v>39</v>
      </c>
      <c r="E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2:32" ht="15" customHeight="1">
      <c r="B38" s="16">
        <v>30</v>
      </c>
      <c r="C38" s="20" t="s">
        <v>40</v>
      </c>
      <c r="D38" s="21" t="s">
        <v>41</v>
      </c>
      <c r="E38" s="22">
        <f>SUM(E41,E39)</f>
        <v>3332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2:32" ht="15.75" customHeight="1">
      <c r="B39" s="16">
        <v>31</v>
      </c>
      <c r="C39" s="20">
        <v>1</v>
      </c>
      <c r="D39" s="21" t="s">
        <v>42</v>
      </c>
      <c r="E39" s="33">
        <v>3332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2:32" ht="15" customHeight="1">
      <c r="B40" s="16">
        <v>32</v>
      </c>
      <c r="C40" s="20">
        <v>2</v>
      </c>
      <c r="D40" s="21" t="s">
        <v>43</v>
      </c>
      <c r="E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2:32" ht="15" customHeight="1">
      <c r="B41" s="16">
        <v>33</v>
      </c>
      <c r="C41" s="20">
        <v>3</v>
      </c>
      <c r="D41" s="21" t="s">
        <v>44</v>
      </c>
      <c r="E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2:32" ht="15" customHeight="1">
      <c r="B42" s="16">
        <v>34</v>
      </c>
      <c r="C42" s="20">
        <v>4</v>
      </c>
      <c r="D42" s="21" t="s">
        <v>45</v>
      </c>
      <c r="E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:32" ht="15" customHeight="1">
      <c r="B43" s="16">
        <v>35</v>
      </c>
      <c r="C43" s="20">
        <v>5</v>
      </c>
      <c r="D43" s="21" t="s">
        <v>46</v>
      </c>
      <c r="E43" s="22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:32" ht="15" customHeight="1">
      <c r="B44" s="16">
        <v>36</v>
      </c>
      <c r="C44" s="20">
        <v>6</v>
      </c>
      <c r="D44" s="21" t="s">
        <v>47</v>
      </c>
      <c r="E44" s="22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:32" ht="15.75" customHeight="1">
      <c r="B45" s="16">
        <v>43</v>
      </c>
      <c r="C45" s="17" t="s">
        <v>48</v>
      </c>
      <c r="D45" s="34" t="s">
        <v>49</v>
      </c>
      <c r="E45" s="19">
        <f>SUM(E46,E53,E72,E77,E65)</f>
        <v>251643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2:32" ht="15" customHeight="1">
      <c r="B46" s="16">
        <v>44</v>
      </c>
      <c r="C46" s="20" t="s">
        <v>10</v>
      </c>
      <c r="D46" s="21" t="s">
        <v>50</v>
      </c>
      <c r="E46" s="19">
        <f>SUM(E47:E52)</f>
        <v>321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2:32" ht="15" customHeight="1">
      <c r="B47" s="16">
        <v>45</v>
      </c>
      <c r="C47" s="20">
        <v>1</v>
      </c>
      <c r="D47" s="21" t="s">
        <v>51</v>
      </c>
      <c r="E47" s="22">
        <v>321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2:32" ht="15" customHeight="1">
      <c r="B48" s="16">
        <v>46</v>
      </c>
      <c r="C48" s="20">
        <v>2</v>
      </c>
      <c r="D48" s="21" t="s">
        <v>52</v>
      </c>
      <c r="E48" s="22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2:32" ht="15" customHeight="1">
      <c r="B49" s="16">
        <v>47</v>
      </c>
      <c r="C49" s="20">
        <v>3</v>
      </c>
      <c r="D49" s="21" t="s">
        <v>53</v>
      </c>
      <c r="E49" s="22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2:32" ht="15" customHeight="1">
      <c r="B50" s="16">
        <v>48</v>
      </c>
      <c r="C50" s="20">
        <v>4</v>
      </c>
      <c r="D50" s="21" t="s">
        <v>54</v>
      </c>
      <c r="E50" s="22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2:32" ht="15" customHeight="1">
      <c r="B51" s="16">
        <v>49</v>
      </c>
      <c r="C51" s="20">
        <v>5</v>
      </c>
      <c r="D51" s="36" t="s">
        <v>55</v>
      </c>
      <c r="E51" s="22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2:32" ht="15.75" customHeight="1">
      <c r="B52" s="16">
        <v>50</v>
      </c>
      <c r="C52" s="20">
        <v>6</v>
      </c>
      <c r="D52" s="36" t="s">
        <v>56</v>
      </c>
      <c r="E52" s="2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2:32" ht="15" customHeight="1">
      <c r="B53" s="16">
        <v>51</v>
      </c>
      <c r="C53" s="20" t="s">
        <v>18</v>
      </c>
      <c r="D53" s="21" t="s">
        <v>57</v>
      </c>
      <c r="E53" s="22">
        <f>SUM(E54:E57)</f>
        <v>75594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2:32" ht="15" customHeight="1">
      <c r="B54" s="16">
        <v>52</v>
      </c>
      <c r="C54" s="20">
        <v>1</v>
      </c>
      <c r="D54" s="21" t="s">
        <v>58</v>
      </c>
      <c r="E54" s="33">
        <v>5692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2:32" ht="15" customHeight="1">
      <c r="B55" s="16">
        <v>53</v>
      </c>
      <c r="C55" s="20">
        <v>2</v>
      </c>
      <c r="D55" s="21" t="s">
        <v>59</v>
      </c>
      <c r="E55" s="22">
        <v>69318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2:32" ht="15" customHeight="1">
      <c r="B56" s="16">
        <v>54</v>
      </c>
      <c r="C56" s="20">
        <v>3</v>
      </c>
      <c r="D56" s="37" t="s">
        <v>60</v>
      </c>
      <c r="E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2:32" ht="15.75" customHeight="1">
      <c r="B57" s="16">
        <v>55</v>
      </c>
      <c r="C57" s="20">
        <v>4</v>
      </c>
      <c r="D57" s="21" t="s">
        <v>61</v>
      </c>
      <c r="E57" s="24">
        <v>584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2:32" ht="15" customHeight="1">
      <c r="B58" s="16">
        <v>56</v>
      </c>
      <c r="C58" s="38"/>
      <c r="D58" s="39" t="s">
        <v>62</v>
      </c>
      <c r="E58" s="40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2:32" ht="15" customHeight="1">
      <c r="B59" s="16">
        <v>57</v>
      </c>
      <c r="C59" s="36"/>
      <c r="D59" s="41" t="s">
        <v>63</v>
      </c>
      <c r="E59" s="40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2:32" ht="15" customHeight="1">
      <c r="B60" s="16">
        <v>58</v>
      </c>
      <c r="C60" s="36"/>
      <c r="D60" s="41" t="s">
        <v>64</v>
      </c>
      <c r="E60" s="4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2:32" ht="15" customHeight="1">
      <c r="B61" s="16">
        <v>59</v>
      </c>
      <c r="C61" s="36"/>
      <c r="D61" s="41" t="s">
        <v>65</v>
      </c>
      <c r="E61" s="40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2:32" ht="15.75" customHeight="1">
      <c r="B62" s="16">
        <v>60</v>
      </c>
      <c r="C62" s="36"/>
      <c r="D62" s="41" t="s">
        <v>66</v>
      </c>
      <c r="E62" s="4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2:32" ht="15.75" customHeight="1">
      <c r="B63" s="16">
        <v>61</v>
      </c>
      <c r="C63" s="36"/>
      <c r="D63" s="41" t="s">
        <v>67</v>
      </c>
      <c r="E63" s="4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2:32" ht="16.5" customHeight="1">
      <c r="B64" s="16">
        <v>62</v>
      </c>
      <c r="C64" s="36"/>
      <c r="D64" s="41" t="s">
        <v>68</v>
      </c>
      <c r="E64" s="4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2:32" ht="15" customHeight="1">
      <c r="B65" s="16">
        <v>63</v>
      </c>
      <c r="C65" s="20" t="s">
        <v>40</v>
      </c>
      <c r="D65" s="21" t="s">
        <v>69</v>
      </c>
      <c r="E65" s="24">
        <f>E66+E69</f>
        <v>0</v>
      </c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2:32">
      <c r="B66" s="16">
        <v>64</v>
      </c>
      <c r="C66" s="20">
        <v>1</v>
      </c>
      <c r="D66" s="21" t="s">
        <v>70</v>
      </c>
      <c r="E66" s="4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2:32" ht="18" customHeight="1">
      <c r="B67" s="16">
        <v>65</v>
      </c>
      <c r="C67" s="20" t="s">
        <v>71</v>
      </c>
      <c r="D67" s="21" t="s">
        <v>72</v>
      </c>
      <c r="E67" s="40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2:32" ht="15" customHeight="1">
      <c r="B68" s="16">
        <v>66</v>
      </c>
      <c r="C68" s="20" t="s">
        <v>73</v>
      </c>
      <c r="D68" s="21" t="s">
        <v>74</v>
      </c>
      <c r="E68" s="40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2:32" ht="15" customHeight="1">
      <c r="B69" s="16">
        <v>67</v>
      </c>
      <c r="C69" s="20">
        <v>2</v>
      </c>
      <c r="D69" s="21" t="s">
        <v>75</v>
      </c>
      <c r="E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2:32" ht="15.75" customHeight="1">
      <c r="B70" s="16">
        <v>68</v>
      </c>
      <c r="C70" s="20" t="s">
        <v>76</v>
      </c>
      <c r="D70" s="21" t="s">
        <v>77</v>
      </c>
      <c r="E70" s="2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2:32" ht="15" customHeight="1">
      <c r="B71" s="16">
        <v>69</v>
      </c>
      <c r="C71" s="20" t="s">
        <v>78</v>
      </c>
      <c r="D71" s="21" t="s">
        <v>79</v>
      </c>
      <c r="E71" s="22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2:32" ht="15" customHeight="1">
      <c r="B72" s="16">
        <v>70</v>
      </c>
      <c r="C72" s="20" t="s">
        <v>80</v>
      </c>
      <c r="D72" s="21" t="s">
        <v>81</v>
      </c>
      <c r="E72" s="19">
        <f>SUM(E73:E76)</f>
        <v>110694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2:32" ht="15.75" customHeight="1">
      <c r="B73" s="16">
        <v>71</v>
      </c>
      <c r="C73" s="20">
        <v>1</v>
      </c>
      <c r="D73" s="21" t="s">
        <v>82</v>
      </c>
      <c r="E73" s="22">
        <v>138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2:32" ht="15" customHeight="1">
      <c r="B74" s="16">
        <v>72</v>
      </c>
      <c r="C74" s="20">
        <v>2</v>
      </c>
      <c r="D74" s="21" t="s">
        <v>83</v>
      </c>
      <c r="E74" s="22">
        <v>110522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2:32" ht="15" customHeight="1">
      <c r="B75" s="16">
        <v>73</v>
      </c>
      <c r="C75" s="20">
        <v>3</v>
      </c>
      <c r="D75" s="21" t="s">
        <v>84</v>
      </c>
      <c r="E75" s="22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2:32" ht="15.75" customHeight="1">
      <c r="B76" s="16">
        <v>74</v>
      </c>
      <c r="C76" s="20">
        <v>4</v>
      </c>
      <c r="D76" s="21" t="s">
        <v>85</v>
      </c>
      <c r="E76" s="22">
        <v>34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2:32" ht="15.75" customHeight="1">
      <c r="B77" s="16">
        <v>75</v>
      </c>
      <c r="C77" s="17" t="s">
        <v>86</v>
      </c>
      <c r="D77" s="34" t="s">
        <v>87</v>
      </c>
      <c r="E77" s="22">
        <f>E78+E79</f>
        <v>65034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2:32" ht="15" customHeight="1">
      <c r="B78" s="16">
        <v>76</v>
      </c>
      <c r="C78" s="20">
        <v>1</v>
      </c>
      <c r="D78" s="21" t="s">
        <v>88</v>
      </c>
      <c r="E78" s="22">
        <v>57091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2:32" ht="15" customHeight="1">
      <c r="B79" s="44">
        <v>77</v>
      </c>
      <c r="C79" s="45">
        <v>2</v>
      </c>
      <c r="D79" s="46" t="s">
        <v>89</v>
      </c>
      <c r="E79" s="47">
        <v>7943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2:32" ht="15.75" customHeight="1" thickBot="1">
      <c r="B80" s="48">
        <v>80</v>
      </c>
      <c r="C80" s="49"/>
      <c r="D80" s="50" t="s">
        <v>90</v>
      </c>
      <c r="E80" s="51">
        <f>SUM(E9,E45)</f>
        <v>2059919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2:32" s="55" customFormat="1" ht="15" customHeight="1" thickBot="1">
      <c r="B81" s="52"/>
      <c r="C81" s="53"/>
      <c r="D81" s="54"/>
      <c r="E81" s="53"/>
      <c r="I81" s="56"/>
      <c r="J81" s="56"/>
      <c r="K81" s="56"/>
      <c r="L81" s="56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2:32" s="55" customFormat="1" ht="45" customHeight="1">
      <c r="B82" s="8" t="s">
        <v>3</v>
      </c>
      <c r="C82" s="9"/>
      <c r="D82" s="10" t="s">
        <v>91</v>
      </c>
      <c r="E82" s="11" t="s">
        <v>5</v>
      </c>
      <c r="I82" s="56"/>
      <c r="J82" s="56"/>
      <c r="K82" s="56"/>
      <c r="L82" s="56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2:32" ht="15" customHeight="1">
      <c r="B83" s="16">
        <v>81</v>
      </c>
      <c r="C83" s="17" t="s">
        <v>92</v>
      </c>
      <c r="D83" s="34" t="s">
        <v>93</v>
      </c>
      <c r="E83" s="19">
        <f>E84+E87+E90+E91</f>
        <v>1968991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2:32" ht="15" customHeight="1">
      <c r="B84" s="16">
        <v>82</v>
      </c>
      <c r="C84" s="17" t="s">
        <v>94</v>
      </c>
      <c r="D84" s="34" t="s">
        <v>95</v>
      </c>
      <c r="E84" s="19">
        <f>E85+E86</f>
        <v>2510279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2:32" ht="15" customHeight="1">
      <c r="B85" s="16">
        <v>83</v>
      </c>
      <c r="C85" s="57">
        <v>1</v>
      </c>
      <c r="D85" s="58" t="s">
        <v>96</v>
      </c>
      <c r="E85" s="19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2:32" ht="15" customHeight="1">
      <c r="B86" s="16">
        <v>84</v>
      </c>
      <c r="C86" s="20">
        <v>2</v>
      </c>
      <c r="D86" s="21" t="s">
        <v>97</v>
      </c>
      <c r="E86" s="24">
        <v>2510279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2:32" ht="15" customHeight="1">
      <c r="B87" s="16">
        <v>85</v>
      </c>
      <c r="C87" s="20" t="s">
        <v>18</v>
      </c>
      <c r="D87" s="59" t="s">
        <v>98</v>
      </c>
      <c r="E87" s="24">
        <f>E88+E89</f>
        <v>71021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2:32" ht="15" customHeight="1">
      <c r="B88" s="16">
        <v>86</v>
      </c>
      <c r="C88" s="20">
        <v>1</v>
      </c>
      <c r="D88" s="58" t="s">
        <v>99</v>
      </c>
      <c r="E88" s="22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2:32" ht="15.75" customHeight="1">
      <c r="B89" s="16">
        <v>87</v>
      </c>
      <c r="C89" s="20">
        <v>2</v>
      </c>
      <c r="D89" s="21" t="s">
        <v>100</v>
      </c>
      <c r="E89" s="22">
        <v>71021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2:32" ht="15.75" customHeight="1">
      <c r="B90" s="16">
        <v>88</v>
      </c>
      <c r="C90" s="20" t="s">
        <v>40</v>
      </c>
      <c r="D90" s="59" t="s">
        <v>101</v>
      </c>
      <c r="E90" s="24">
        <v>25743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2:32" ht="15" customHeight="1">
      <c r="B91" s="16">
        <v>91</v>
      </c>
      <c r="C91" s="60" t="s">
        <v>102</v>
      </c>
      <c r="D91" s="59" t="s">
        <v>103</v>
      </c>
      <c r="E91" s="22">
        <f>E92</f>
        <v>-638052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2:32" ht="15" customHeight="1">
      <c r="B92" s="16">
        <v>92</v>
      </c>
      <c r="C92" s="20" t="s">
        <v>10</v>
      </c>
      <c r="D92" s="21" t="s">
        <v>103</v>
      </c>
      <c r="E92" s="22">
        <f>SUM(E93)</f>
        <v>-638052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2:32" ht="15" customHeight="1">
      <c r="B93" s="16">
        <v>93</v>
      </c>
      <c r="C93" s="20">
        <v>1</v>
      </c>
      <c r="D93" s="21" t="s">
        <v>103</v>
      </c>
      <c r="E93" s="22">
        <v>-638052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2:32" ht="15" customHeight="1">
      <c r="B94" s="16">
        <v>100</v>
      </c>
      <c r="C94" s="57" t="s">
        <v>18</v>
      </c>
      <c r="D94" s="58" t="s">
        <v>104</v>
      </c>
      <c r="E94" s="61">
        <f>E95+E98+E99+E100</f>
        <v>0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2:32" ht="15" customHeight="1">
      <c r="B95" s="16">
        <v>101</v>
      </c>
      <c r="C95" s="20">
        <v>1</v>
      </c>
      <c r="D95" s="58" t="s">
        <v>105</v>
      </c>
      <c r="E95" s="61">
        <f>E96+E97</f>
        <v>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2:32" ht="15" customHeight="1">
      <c r="B96" s="16">
        <v>102</v>
      </c>
      <c r="C96" s="20"/>
      <c r="D96" s="62" t="s">
        <v>106</v>
      </c>
      <c r="E96" s="22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2:32" ht="15" customHeight="1">
      <c r="B97" s="16">
        <v>103</v>
      </c>
      <c r="C97" s="20"/>
      <c r="D97" s="62" t="s">
        <v>107</v>
      </c>
      <c r="E97" s="22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2:32" ht="15" customHeight="1">
      <c r="B98" s="16">
        <v>104</v>
      </c>
      <c r="C98" s="20">
        <v>2</v>
      </c>
      <c r="D98" s="58" t="s">
        <v>108</v>
      </c>
      <c r="E98" s="22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2:32" ht="15" customHeight="1">
      <c r="B99" s="16">
        <v>105</v>
      </c>
      <c r="C99" s="60">
        <v>3</v>
      </c>
      <c r="D99" s="58" t="s">
        <v>109</v>
      </c>
      <c r="E99" s="22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2:32" ht="15" customHeight="1">
      <c r="B100" s="16">
        <v>106</v>
      </c>
      <c r="C100" s="20">
        <v>4</v>
      </c>
      <c r="D100" s="58" t="s">
        <v>110</v>
      </c>
      <c r="E100" s="22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2:32" ht="15" customHeight="1">
      <c r="B101" s="16">
        <v>107</v>
      </c>
      <c r="C101" s="60" t="s">
        <v>111</v>
      </c>
      <c r="D101" s="59" t="s">
        <v>112</v>
      </c>
      <c r="E101" s="22">
        <f>E109</f>
        <v>41933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2:32" ht="15" customHeight="1">
      <c r="B102" s="16">
        <v>108</v>
      </c>
      <c r="C102" s="57" t="s">
        <v>10</v>
      </c>
      <c r="D102" s="21" t="s">
        <v>113</v>
      </c>
      <c r="E102" s="22">
        <f>SUM(E103:E108)</f>
        <v>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2:32" ht="15" customHeight="1">
      <c r="B103" s="16">
        <v>109</v>
      </c>
      <c r="C103" s="57">
        <v>1</v>
      </c>
      <c r="D103" s="58" t="s">
        <v>114</v>
      </c>
      <c r="E103" s="22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2:32" ht="15" customHeight="1">
      <c r="B104" s="16">
        <v>110</v>
      </c>
      <c r="C104" s="57">
        <v>2</v>
      </c>
      <c r="D104" s="58" t="s">
        <v>115</v>
      </c>
      <c r="E104" s="22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2:32" ht="15" customHeight="1">
      <c r="B105" s="16">
        <v>111</v>
      </c>
      <c r="C105" s="57">
        <v>3</v>
      </c>
      <c r="D105" s="58" t="s">
        <v>116</v>
      </c>
      <c r="E105" s="22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2:32" ht="15" customHeight="1">
      <c r="B106" s="16">
        <v>112</v>
      </c>
      <c r="C106" s="57">
        <v>4</v>
      </c>
      <c r="D106" s="58" t="s">
        <v>117</v>
      </c>
      <c r="E106" s="22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</row>
    <row r="107" spans="2:32" ht="15" customHeight="1">
      <c r="B107" s="16">
        <v>113</v>
      </c>
      <c r="C107" s="57">
        <v>5</v>
      </c>
      <c r="D107" s="58" t="s">
        <v>118</v>
      </c>
      <c r="E107" s="22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</row>
    <row r="108" spans="2:32" ht="15" customHeight="1">
      <c r="B108" s="16">
        <v>114</v>
      </c>
      <c r="C108" s="57">
        <v>6</v>
      </c>
      <c r="D108" s="58" t="s">
        <v>119</v>
      </c>
      <c r="E108" s="22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</row>
    <row r="109" spans="2:32" ht="15" customHeight="1">
      <c r="B109" s="16">
        <v>115</v>
      </c>
      <c r="C109" s="57" t="s">
        <v>18</v>
      </c>
      <c r="D109" s="58" t="s">
        <v>120</v>
      </c>
      <c r="E109" s="22">
        <f>E111+E113+E116</f>
        <v>41933</v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</row>
    <row r="110" spans="2:32" ht="15" customHeight="1">
      <c r="B110" s="16">
        <v>116</v>
      </c>
      <c r="C110" s="57">
        <v>1</v>
      </c>
      <c r="D110" s="64" t="s">
        <v>60</v>
      </c>
      <c r="E110" s="22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</row>
    <row r="111" spans="2:32" ht="15" customHeight="1">
      <c r="B111" s="16">
        <v>117</v>
      </c>
      <c r="C111" s="57">
        <v>2</v>
      </c>
      <c r="D111" s="64" t="s">
        <v>121</v>
      </c>
      <c r="E111" s="22">
        <v>0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2:32" ht="15" customHeight="1">
      <c r="B112" s="16">
        <v>118</v>
      </c>
      <c r="C112" s="57"/>
      <c r="D112" s="65" t="s">
        <v>122</v>
      </c>
      <c r="E112" s="22">
        <v>0</v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</row>
    <row r="113" spans="2:32" ht="15" customHeight="1">
      <c r="B113" s="16">
        <v>119</v>
      </c>
      <c r="C113" s="57">
        <v>3</v>
      </c>
      <c r="D113" s="64" t="s">
        <v>123</v>
      </c>
      <c r="E113" s="22">
        <f>SUM(E114:E115)</f>
        <v>10460</v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</row>
    <row r="114" spans="2:32" ht="15" customHeight="1">
      <c r="B114" s="16">
        <v>120</v>
      </c>
      <c r="C114" s="57"/>
      <c r="D114" s="65" t="s">
        <v>124</v>
      </c>
      <c r="E114" s="22">
        <v>10460</v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2:32" ht="15.75" customHeight="1">
      <c r="B115" s="16">
        <v>121</v>
      </c>
      <c r="C115" s="57"/>
      <c r="D115" s="65" t="s">
        <v>125</v>
      </c>
      <c r="E115" s="2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2:32" ht="15" customHeight="1">
      <c r="B116" s="16">
        <v>122</v>
      </c>
      <c r="C116" s="17">
        <v>4</v>
      </c>
      <c r="D116" s="64" t="s">
        <v>126</v>
      </c>
      <c r="E116" s="22">
        <f>SUM(E118:E135)</f>
        <v>31473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2:32" ht="15" customHeight="1">
      <c r="B117" s="16">
        <v>123</v>
      </c>
      <c r="C117" s="17"/>
      <c r="D117" s="66" t="s">
        <v>127</v>
      </c>
      <c r="E117" s="22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2:32" ht="15" customHeight="1">
      <c r="B118" s="16">
        <v>124</v>
      </c>
      <c r="C118" s="17"/>
      <c r="D118" s="66" t="s">
        <v>128</v>
      </c>
      <c r="E118" s="22">
        <v>167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2:32" ht="15" customHeight="1">
      <c r="B119" s="16">
        <v>125</v>
      </c>
      <c r="C119" s="17"/>
      <c r="D119" s="66" t="s">
        <v>129</v>
      </c>
      <c r="E119" s="22">
        <v>7512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2:32" ht="15" customHeight="1">
      <c r="B120" s="16">
        <v>126</v>
      </c>
      <c r="C120" s="17"/>
      <c r="D120" s="66" t="s">
        <v>130</v>
      </c>
      <c r="E120" s="22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2:32" ht="15" customHeight="1">
      <c r="B121" s="16">
        <v>127</v>
      </c>
      <c r="C121" s="17"/>
      <c r="D121" s="66" t="s">
        <v>131</v>
      </c>
      <c r="E121" s="22">
        <v>23771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2:32" ht="15.75" customHeight="1">
      <c r="B122" s="16">
        <v>128</v>
      </c>
      <c r="C122" s="17"/>
      <c r="D122" s="66" t="s">
        <v>132</v>
      </c>
      <c r="E122" s="2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2:32" ht="15.75" customHeight="1">
      <c r="B123" s="16">
        <v>129</v>
      </c>
      <c r="C123" s="17"/>
      <c r="D123" s="66" t="s">
        <v>133</v>
      </c>
      <c r="E123" s="2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2:32" ht="16.5" customHeight="1">
      <c r="B124" s="16">
        <v>130</v>
      </c>
      <c r="C124" s="17"/>
      <c r="D124" s="66" t="s">
        <v>134</v>
      </c>
      <c r="E124" s="2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2:32">
      <c r="B125" s="16">
        <v>131</v>
      </c>
      <c r="C125" s="17"/>
      <c r="D125" s="66" t="s">
        <v>135</v>
      </c>
      <c r="E125" s="22"/>
    </row>
    <row r="126" spans="2:32" ht="30">
      <c r="B126" s="16">
        <v>132</v>
      </c>
      <c r="C126" s="17"/>
      <c r="D126" s="66" t="s">
        <v>136</v>
      </c>
      <c r="E126" s="22"/>
    </row>
    <row r="127" spans="2:32" ht="30">
      <c r="B127" s="16">
        <v>133</v>
      </c>
      <c r="C127" s="17"/>
      <c r="D127" s="66" t="s">
        <v>137</v>
      </c>
      <c r="E127" s="22"/>
    </row>
    <row r="128" spans="2:32" ht="30">
      <c r="B128" s="16">
        <v>134</v>
      </c>
      <c r="C128" s="17"/>
      <c r="D128" s="66" t="s">
        <v>138</v>
      </c>
      <c r="E128" s="22"/>
    </row>
    <row r="129" spans="2:5" ht="30">
      <c r="B129" s="16">
        <v>135</v>
      </c>
      <c r="C129" s="17"/>
      <c r="D129" s="66" t="s">
        <v>139</v>
      </c>
      <c r="E129" s="22"/>
    </row>
    <row r="130" spans="2:5" ht="30">
      <c r="B130" s="16">
        <v>136</v>
      </c>
      <c r="C130" s="17"/>
      <c r="D130" s="66" t="s">
        <v>140</v>
      </c>
      <c r="E130" s="22"/>
    </row>
    <row r="131" spans="2:5" ht="30">
      <c r="B131" s="16">
        <v>137</v>
      </c>
      <c r="C131" s="17"/>
      <c r="D131" s="66" t="s">
        <v>141</v>
      </c>
      <c r="E131" s="22"/>
    </row>
    <row r="132" spans="2:5" ht="30">
      <c r="B132" s="16">
        <v>138</v>
      </c>
      <c r="C132" s="17"/>
      <c r="D132" s="66" t="s">
        <v>142</v>
      </c>
      <c r="E132" s="22"/>
    </row>
    <row r="133" spans="2:5" ht="30">
      <c r="B133" s="16">
        <v>139</v>
      </c>
      <c r="C133" s="17"/>
      <c r="D133" s="66" t="s">
        <v>143</v>
      </c>
      <c r="E133" s="22"/>
    </row>
    <row r="134" spans="2:5" ht="30">
      <c r="B134" s="16">
        <v>140</v>
      </c>
      <c r="C134" s="60"/>
      <c r="D134" s="66" t="s">
        <v>144</v>
      </c>
      <c r="E134" s="22"/>
    </row>
    <row r="135" spans="2:5">
      <c r="B135" s="16">
        <v>141</v>
      </c>
      <c r="C135" s="20"/>
      <c r="D135" s="66" t="s">
        <v>145</v>
      </c>
      <c r="E135" s="22">
        <v>23</v>
      </c>
    </row>
    <row r="136" spans="2:5">
      <c r="B136" s="16">
        <v>142</v>
      </c>
      <c r="C136" s="60" t="s">
        <v>146</v>
      </c>
      <c r="D136" s="59" t="s">
        <v>147</v>
      </c>
      <c r="E136" s="22">
        <f>SUM(E137:E138)</f>
        <v>48995</v>
      </c>
    </row>
    <row r="137" spans="2:5">
      <c r="B137" s="16">
        <v>143</v>
      </c>
      <c r="C137" s="57">
        <v>1</v>
      </c>
      <c r="D137" s="21" t="s">
        <v>148</v>
      </c>
      <c r="E137" s="22">
        <v>34</v>
      </c>
    </row>
    <row r="138" spans="2:5">
      <c r="B138" s="16">
        <v>146</v>
      </c>
      <c r="C138" s="20">
        <v>4</v>
      </c>
      <c r="D138" s="64" t="s">
        <v>149</v>
      </c>
      <c r="E138" s="22">
        <v>48961</v>
      </c>
    </row>
    <row r="139" spans="2:5" ht="15.75" thickBot="1">
      <c r="B139" s="48">
        <v>150</v>
      </c>
      <c r="C139" s="67"/>
      <c r="D139" s="68" t="s">
        <v>150</v>
      </c>
      <c r="E139" s="51">
        <f>E83+E101+E136</f>
        <v>2059919</v>
      </c>
    </row>
  </sheetData>
  <mergeCells count="2">
    <mergeCell ref="B2:E2"/>
    <mergeCell ref="B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2015-05-27T11:58:47Z</dcterms:created>
  <dcterms:modified xsi:type="dcterms:W3CDTF">2015-05-27T11:59:12Z</dcterms:modified>
</cp:coreProperties>
</file>