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Csép 20180130\"/>
    </mc:Choice>
  </mc:AlternateContent>
  <bookViews>
    <workbookView xWindow="0" yWindow="0" windowWidth="2370" windowHeight="0" activeTab="1"/>
  </bookViews>
  <sheets>
    <sheet name="1. melléklet" sheetId="1" r:id="rId1"/>
    <sheet name="2. melléklet " sheetId="3" r:id="rId2"/>
  </sheets>
  <calcPr calcId="162913"/>
</workbook>
</file>

<file path=xl/calcChain.xml><?xml version="1.0" encoding="utf-8"?>
<calcChain xmlns="http://schemas.openxmlformats.org/spreadsheetml/2006/main">
  <c r="N22" i="3" l="1"/>
  <c r="N21" i="3"/>
  <c r="N20" i="3"/>
  <c r="N19" i="3"/>
  <c r="C12" i="3"/>
  <c r="N10" i="3"/>
  <c r="N9" i="3"/>
  <c r="N8" i="3"/>
  <c r="N12" i="3"/>
  <c r="M12" i="3"/>
  <c r="L12" i="3"/>
  <c r="K12" i="3"/>
  <c r="J12" i="3"/>
  <c r="I12" i="3"/>
  <c r="H12" i="3"/>
  <c r="G12" i="3"/>
  <c r="F12" i="3"/>
  <c r="E12" i="3"/>
  <c r="D12" i="3"/>
  <c r="M10" i="3"/>
  <c r="L10" i="3"/>
  <c r="K10" i="3"/>
  <c r="J10" i="3"/>
  <c r="I10" i="3"/>
  <c r="H10" i="3"/>
  <c r="G10" i="3"/>
  <c r="F10" i="3"/>
  <c r="E10" i="3"/>
  <c r="D10" i="3"/>
  <c r="C10" i="3"/>
  <c r="G32" i="1" l="1"/>
  <c r="G37" i="1" s="1"/>
  <c r="J23" i="3"/>
  <c r="M9" i="3"/>
  <c r="L9" i="3"/>
  <c r="K9" i="3"/>
  <c r="J9" i="3"/>
  <c r="I9" i="3"/>
  <c r="H9" i="3"/>
  <c r="G9" i="3"/>
  <c r="F9" i="3"/>
  <c r="E9" i="3"/>
  <c r="D9" i="3"/>
  <c r="C9" i="3"/>
  <c r="M13" i="3"/>
  <c r="J13" i="3"/>
  <c r="G13" i="3"/>
  <c r="D13" i="3"/>
  <c r="O27" i="3" l="1"/>
  <c r="M23" i="3"/>
  <c r="L23" i="3"/>
  <c r="K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N27" i="3"/>
  <c r="M19" i="3"/>
  <c r="L19" i="3"/>
  <c r="K19" i="3"/>
  <c r="J19" i="3"/>
  <c r="I19" i="3"/>
  <c r="H19" i="3"/>
  <c r="G19" i="3"/>
  <c r="F19" i="3"/>
  <c r="E19" i="3"/>
  <c r="D19" i="3"/>
  <c r="C19" i="3"/>
  <c r="O16" i="3"/>
  <c r="N11" i="3"/>
  <c r="M11" i="3"/>
  <c r="L11" i="3"/>
  <c r="K11" i="3"/>
  <c r="J11" i="3"/>
  <c r="I11" i="3"/>
  <c r="H11" i="3"/>
  <c r="G11" i="3"/>
  <c r="F11" i="3"/>
  <c r="E11" i="3"/>
  <c r="D11" i="3"/>
  <c r="M8" i="3"/>
  <c r="L8" i="3"/>
  <c r="K8" i="3"/>
  <c r="J8" i="3"/>
  <c r="I8" i="3"/>
  <c r="H8" i="3"/>
  <c r="G8" i="3"/>
  <c r="F8" i="3"/>
  <c r="F18" i="3" s="1"/>
  <c r="E8" i="3"/>
  <c r="D8" i="3"/>
  <c r="C8" i="3"/>
  <c r="L18" i="3" l="1"/>
  <c r="D27" i="3"/>
  <c r="L27" i="3"/>
  <c r="C27" i="3"/>
  <c r="G27" i="3"/>
  <c r="H27" i="3"/>
  <c r="H18" i="3"/>
  <c r="K27" i="3"/>
  <c r="E18" i="3"/>
  <c r="I18" i="3"/>
  <c r="M18" i="3"/>
  <c r="E27" i="3"/>
  <c r="I27" i="3"/>
  <c r="M27" i="3"/>
  <c r="F27" i="3"/>
  <c r="J27" i="3"/>
  <c r="C18" i="3"/>
  <c r="K18" i="3"/>
  <c r="J21" i="1"/>
  <c r="I21" i="1"/>
  <c r="H21" i="1"/>
  <c r="H36" i="1" s="1"/>
  <c r="I35" i="1" l="1"/>
  <c r="I40" i="1" s="1"/>
  <c r="I29" i="1"/>
  <c r="I39" i="1" s="1"/>
  <c r="I36" i="1"/>
  <c r="I38" i="1" s="1"/>
  <c r="H35" i="1"/>
  <c r="H40" i="1" s="1"/>
  <c r="H29" i="1"/>
  <c r="H39" i="1" s="1"/>
  <c r="H38" i="1"/>
  <c r="G35" i="1"/>
  <c r="G40" i="1" s="1"/>
  <c r="G29" i="1"/>
  <c r="G39" i="1" s="1"/>
  <c r="G21" i="1"/>
  <c r="J35" i="1"/>
  <c r="J40" i="1" s="1"/>
  <c r="J29" i="1"/>
  <c r="J39" i="1" s="1"/>
  <c r="J36" i="1"/>
  <c r="J38" i="1" s="1"/>
  <c r="G36" i="1" l="1"/>
  <c r="G38" i="1" s="1"/>
  <c r="J41" i="1"/>
  <c r="H41" i="1"/>
  <c r="I41" i="1"/>
  <c r="G41" i="1"/>
  <c r="J18" i="3"/>
  <c r="O18" i="3"/>
  <c r="G18" i="3"/>
  <c r="D18" i="3"/>
  <c r="N18" i="3"/>
</calcChain>
</file>

<file path=xl/sharedStrings.xml><?xml version="1.0" encoding="utf-8"?>
<sst xmlns="http://schemas.openxmlformats.org/spreadsheetml/2006/main" count="95" uniqueCount="87">
  <si>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</si>
  <si>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</si>
  <si>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</si>
  <si>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</si>
  <si>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</si>
  <si>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</si>
  <si>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</si>
  <si>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</si>
  <si>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</si>
  <si>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</si>
  <si>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</si>
  <si>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</si>
  <si>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</si>
  <si>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</si>
  <si>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</si>
  <si>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</si>
  <si>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</si>
  <si>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</si>
  <si>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</si>
  <si>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</si>
  <si>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</si>
  <si>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</si>
  <si>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</si>
  <si>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</si>
  <si>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</si>
  <si>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</si>
  <si>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</si>
  <si>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</si>
  <si>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</si>
  <si>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</si>
  <si>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</si>
  <si>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</si>
  <si>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</si>
  <si>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</si>
  <si>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</si>
  <si>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</si>
  <si>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</si>
  <si>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</si>
  <si>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</si>
  <si>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</si>
  <si>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</si>
  <si>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</si>
  <si>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</si>
  <si>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</si>
  <si>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</si>
  <si>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</si>
  <si>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</si>
  <si>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</si>
  <si>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</si>
  <si>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</si>
  <si>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</si>
  <si>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</si>
  <si>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</si>
  <si>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</si>
  <si>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</si>
  <si>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</si>
  <si>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</si>
  <si>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</si>
  <si>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</si>
  <si>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</si>
  <si>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</si>
  <si>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</si>
  <si>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</si>
  <si>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</si>
  <si>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</si>
  <si>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</si>
  <si>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</si>
  <si>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</si>
  <si>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</si>
  <si>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</si>
  <si>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</si>
  <si>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</si>
  <si>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</si>
  <si>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</si>
  <si>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</si>
  <si>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Előirányzat felhasználási ütemterv a 2018. évre</t>
  </si>
  <si>
    <t>Működési bevétel -NAV</t>
  </si>
  <si>
    <t>Felhalmozási célú támogatás</t>
  </si>
  <si>
    <t>Működési és felhalmozási célú bevételek és kiadások 2018-2021. évi várható alakulása</t>
  </si>
  <si>
    <t>2018.évi</t>
  </si>
  <si>
    <t xml:space="preserve">2019. évi </t>
  </si>
  <si>
    <t xml:space="preserve">2020. évi </t>
  </si>
  <si>
    <t>2021. évi</t>
  </si>
  <si>
    <t>Működési célútámogatásértékű bevétel egyéb</t>
  </si>
  <si>
    <t xml:space="preserve">Működési célútámogatásértékű bevétel </t>
  </si>
  <si>
    <t xml:space="preserve">Felhalmozási célú bevételek </t>
  </si>
  <si>
    <t>Működési célú bevétel-egyéb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</si>
</sst>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4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4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4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4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4" fontId="6" fillId="0" borderId="20" xfId="1" applyNumberFormat="1" applyFont="1" applyBorder="1"/>
    <xf numFmtId="0" fontId="6" fillId="0" borderId="21" xfId="0" applyFont="1" applyBorder="1" applyAlignment="1">
      <alignment wrapText="1"/>
    </xf>
    <xf numFmtId="164" fontId="6" fillId="0" borderId="20" xfId="1" applyNumberFormat="1" applyFont="1" applyFill="1" applyBorder="1"/>
    <xf numFmtId="0" fontId="7" fillId="0" borderId="17" xfId="0" applyFont="1" applyBorder="1"/>
    <xf numFmtId="164" fontId="7" fillId="0" borderId="18" xfId="1" applyNumberFormat="1" applyFont="1" applyBorder="1"/>
    <xf numFmtId="164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18" xfId="0" applyNumberFormat="1" applyFont="1" applyBorder="1"/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3" fillId="0" borderId="0" xfId="0" applyFont="1" applyFill="1" applyBorder="1"/>
    <xf numFmtId="0" fontId="3" fillId="0" borderId="1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opLeftCell="A16" workbookViewId="0">
      <selection activeCell="J29" sqref="J29"/>
    </sheetView>
  </sheetViews>
  <sheetFormatPr defaultRowHeight="12.75" x14ac:dyDescent="0.2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0" x14ac:dyDescent="0.2">
      <c r="A6" s="68" t="s">
        <v>78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18.75" customHeight="1" thickBot="1" x14ac:dyDescent="0.25">
      <c r="J7" t="s">
        <v>22</v>
      </c>
    </row>
    <row r="8" spans="1:10" ht="13.5" thickBot="1" x14ac:dyDescent="0.25">
      <c r="A8" s="12"/>
      <c r="B8" s="65" t="s">
        <v>23</v>
      </c>
      <c r="C8" s="66"/>
      <c r="D8" s="66"/>
      <c r="E8" s="66"/>
      <c r="F8" s="67"/>
      <c r="G8" s="10" t="s">
        <v>24</v>
      </c>
      <c r="H8" s="10" t="s">
        <v>25</v>
      </c>
      <c r="I8" s="10" t="s">
        <v>26</v>
      </c>
      <c r="J8" s="10" t="s">
        <v>38</v>
      </c>
    </row>
    <row r="9" spans="1:10" x14ac:dyDescent="0.2">
      <c r="A9" s="9" t="s">
        <v>32</v>
      </c>
      <c r="B9" s="1"/>
      <c r="C9" s="2"/>
      <c r="D9" s="2"/>
      <c r="E9" s="2"/>
      <c r="F9" s="3"/>
      <c r="G9" s="4" t="s">
        <v>79</v>
      </c>
      <c r="H9" s="4" t="s">
        <v>80</v>
      </c>
      <c r="I9" s="4" t="s">
        <v>81</v>
      </c>
      <c r="J9" s="4" t="s">
        <v>82</v>
      </c>
    </row>
    <row r="10" spans="1:10" ht="13.5" thickBot="1" x14ac:dyDescent="0.25">
      <c r="A10" s="11"/>
      <c r="B10" s="5"/>
      <c r="C10" s="6"/>
      <c r="D10" s="6"/>
      <c r="E10" s="6"/>
      <c r="F10" s="7"/>
      <c r="G10" s="8" t="s">
        <v>39</v>
      </c>
      <c r="H10" s="8" t="s">
        <v>1</v>
      </c>
      <c r="I10" s="8" t="s">
        <v>1</v>
      </c>
      <c r="J10" s="8" t="s">
        <v>1</v>
      </c>
    </row>
    <row r="11" spans="1:10" x14ac:dyDescent="0.2">
      <c r="A11" s="29">
        <v>1</v>
      </c>
      <c r="B11" s="14" t="s">
        <v>0</v>
      </c>
      <c r="C11" s="14"/>
      <c r="D11" s="14"/>
      <c r="E11" s="14"/>
      <c r="F11" s="14"/>
      <c r="G11" s="15">
        <v>1959</v>
      </c>
      <c r="H11" s="15">
        <v>2000</v>
      </c>
      <c r="I11" s="15">
        <v>2000</v>
      </c>
      <c r="J11" s="15">
        <v>2000</v>
      </c>
    </row>
    <row r="12" spans="1:10" x14ac:dyDescent="0.2">
      <c r="A12" s="30">
        <v>2</v>
      </c>
      <c r="B12" s="14" t="s">
        <v>2</v>
      </c>
      <c r="C12" s="14"/>
      <c r="D12" s="14"/>
      <c r="E12" s="14"/>
      <c r="F12" s="14"/>
      <c r="G12" s="15">
        <v>5390</v>
      </c>
      <c r="H12" s="15">
        <v>5000</v>
      </c>
      <c r="I12" s="15">
        <v>5000</v>
      </c>
      <c r="J12" s="15">
        <v>5000</v>
      </c>
    </row>
    <row r="13" spans="1:10" x14ac:dyDescent="0.2">
      <c r="A13" s="30">
        <v>3</v>
      </c>
      <c r="B13" s="14" t="s">
        <v>21</v>
      </c>
      <c r="C13" s="14"/>
      <c r="D13" s="14"/>
      <c r="E13" s="14"/>
      <c r="F13" s="14"/>
      <c r="G13" s="15">
        <v>790</v>
      </c>
      <c r="H13" s="15">
        <v>700</v>
      </c>
      <c r="I13" s="15">
        <v>700</v>
      </c>
      <c r="J13" s="15">
        <v>700</v>
      </c>
    </row>
    <row r="14" spans="1:10" x14ac:dyDescent="0.2">
      <c r="A14" s="30">
        <v>4</v>
      </c>
      <c r="B14" s="14" t="s">
        <v>3</v>
      </c>
      <c r="C14" s="14"/>
      <c r="D14" s="14"/>
      <c r="E14" s="14"/>
      <c r="F14" s="14"/>
      <c r="G14" s="15">
        <v>19561</v>
      </c>
      <c r="H14" s="15">
        <v>19561</v>
      </c>
      <c r="I14" s="15">
        <v>19561</v>
      </c>
      <c r="J14" s="15">
        <v>19561</v>
      </c>
    </row>
    <row r="15" spans="1:10" x14ac:dyDescent="0.2">
      <c r="A15" s="30">
        <v>5</v>
      </c>
      <c r="B15" s="16" t="s">
        <v>34</v>
      </c>
      <c r="C15" s="17"/>
      <c r="D15" s="17"/>
      <c r="E15" s="17"/>
      <c r="F15" s="17"/>
      <c r="G15" s="15">
        <v>0</v>
      </c>
      <c r="H15" s="15">
        <v>0</v>
      </c>
      <c r="I15" s="15">
        <v>0</v>
      </c>
      <c r="J15" s="15">
        <v>0</v>
      </c>
    </row>
    <row r="16" spans="1:10" x14ac:dyDescent="0.2">
      <c r="A16" s="30">
        <v>6</v>
      </c>
      <c r="B16" s="16" t="s">
        <v>35</v>
      </c>
      <c r="C16" s="17"/>
      <c r="D16" s="17"/>
      <c r="E16" s="17"/>
      <c r="F16" s="17"/>
      <c r="G16" s="15">
        <v>14541</v>
      </c>
      <c r="H16" s="15">
        <v>14000</v>
      </c>
      <c r="I16" s="15">
        <v>14000</v>
      </c>
      <c r="J16" s="15">
        <v>14000</v>
      </c>
    </row>
    <row r="17" spans="1:10" x14ac:dyDescent="0.2">
      <c r="A17" s="30">
        <v>7</v>
      </c>
      <c r="B17" s="63" t="s">
        <v>84</v>
      </c>
      <c r="C17" s="17"/>
      <c r="D17" s="17"/>
      <c r="E17" s="17"/>
      <c r="F17" s="17"/>
      <c r="G17" s="15">
        <v>0</v>
      </c>
      <c r="H17" s="15">
        <v>0</v>
      </c>
      <c r="I17" s="15">
        <v>0</v>
      </c>
      <c r="J17" s="15">
        <v>0</v>
      </c>
    </row>
    <row r="18" spans="1:10" x14ac:dyDescent="0.2">
      <c r="A18" s="30">
        <v>8</v>
      </c>
      <c r="B18" s="63" t="s">
        <v>83</v>
      </c>
      <c r="C18" s="17"/>
      <c r="D18" s="17"/>
      <c r="E18" s="17"/>
      <c r="F18" s="17"/>
      <c r="G18" s="15">
        <v>0</v>
      </c>
      <c r="H18" s="15">
        <v>0</v>
      </c>
      <c r="I18" s="15">
        <v>0</v>
      </c>
      <c r="J18" s="15">
        <v>0</v>
      </c>
    </row>
    <row r="19" spans="1:10" x14ac:dyDescent="0.2">
      <c r="A19" s="30">
        <v>9</v>
      </c>
      <c r="B19" s="16" t="s">
        <v>36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 x14ac:dyDescent="0.25">
      <c r="A20" s="30">
        <v>10</v>
      </c>
      <c r="B20" s="14" t="s">
        <v>20</v>
      </c>
      <c r="C20" s="14"/>
      <c r="D20" s="14"/>
      <c r="E20" s="14"/>
      <c r="F20" s="14"/>
      <c r="G20" s="15">
        <v>50820</v>
      </c>
      <c r="H20" s="15">
        <v>20000</v>
      </c>
      <c r="I20" s="15">
        <v>20000</v>
      </c>
      <c r="J20" s="15">
        <v>10000</v>
      </c>
    </row>
    <row r="21" spans="1:10" ht="13.5" thickBot="1" x14ac:dyDescent="0.25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93061</v>
      </c>
      <c r="H21" s="19">
        <f>SUM(H11:H20)</f>
        <v>61261</v>
      </c>
      <c r="I21" s="19">
        <f>SUM(I11:I20)</f>
        <v>61261</v>
      </c>
      <c r="J21" s="19">
        <f>SUM(J11:J20)</f>
        <v>51261</v>
      </c>
    </row>
    <row r="22" spans="1:10" x14ac:dyDescent="0.2">
      <c r="A22" s="29">
        <v>12</v>
      </c>
      <c r="B22" s="14" t="s">
        <v>5</v>
      </c>
      <c r="C22" s="14"/>
      <c r="D22" s="14"/>
      <c r="E22" s="14"/>
      <c r="F22" s="20"/>
      <c r="G22" s="15">
        <v>12971</v>
      </c>
      <c r="H22" s="15">
        <v>13000</v>
      </c>
      <c r="I22" s="15">
        <v>14000</v>
      </c>
      <c r="J22" s="15">
        <v>14000</v>
      </c>
    </row>
    <row r="23" spans="1:10" x14ac:dyDescent="0.2">
      <c r="A23" s="30">
        <v>13</v>
      </c>
      <c r="B23" s="14" t="s">
        <v>6</v>
      </c>
      <c r="C23" s="14"/>
      <c r="D23" s="14"/>
      <c r="E23" s="14"/>
      <c r="F23" s="20"/>
      <c r="G23" s="15">
        <v>2004</v>
      </c>
      <c r="H23" s="15">
        <v>2000</v>
      </c>
      <c r="I23" s="15">
        <v>2500</v>
      </c>
      <c r="J23" s="15">
        <v>2500</v>
      </c>
    </row>
    <row r="24" spans="1:10" x14ac:dyDescent="0.2">
      <c r="A24" s="30">
        <v>14</v>
      </c>
      <c r="B24" s="14" t="s">
        <v>7</v>
      </c>
      <c r="C24" s="14"/>
      <c r="D24" s="14"/>
      <c r="E24" s="14"/>
      <c r="F24" s="20"/>
      <c r="G24" s="15">
        <v>21569</v>
      </c>
      <c r="H24" s="15">
        <v>22000</v>
      </c>
      <c r="I24" s="15">
        <v>23000</v>
      </c>
      <c r="J24" s="15">
        <v>23000</v>
      </c>
    </row>
    <row r="25" spans="1:10" x14ac:dyDescent="0.2">
      <c r="A25" s="30">
        <v>15</v>
      </c>
      <c r="B25" s="14" t="s">
        <v>8</v>
      </c>
      <c r="C25" s="14"/>
      <c r="D25" s="14"/>
      <c r="E25" s="14"/>
      <c r="F25" s="20"/>
      <c r="G25" s="15">
        <v>5517</v>
      </c>
      <c r="H25" s="15">
        <v>5600</v>
      </c>
      <c r="I25" s="15">
        <v>6000</v>
      </c>
      <c r="J25" s="15">
        <v>6000</v>
      </c>
    </row>
    <row r="26" spans="1:10" x14ac:dyDescent="0.2">
      <c r="A26" s="30">
        <v>16</v>
      </c>
      <c r="B26" s="14" t="s">
        <v>37</v>
      </c>
      <c r="C26" s="14"/>
      <c r="D26" s="14"/>
      <c r="E26" s="14"/>
      <c r="F26" s="20"/>
      <c r="G26" s="15">
        <v>3573</v>
      </c>
      <c r="H26" s="15">
        <v>3600</v>
      </c>
      <c r="I26" s="15">
        <v>3700</v>
      </c>
      <c r="J26" s="15">
        <v>3700</v>
      </c>
    </row>
    <row r="27" spans="1:10" x14ac:dyDescent="0.2">
      <c r="A27" s="30">
        <v>17</v>
      </c>
      <c r="B27" s="14" t="s">
        <v>30</v>
      </c>
      <c r="C27" s="14"/>
      <c r="D27" s="14"/>
      <c r="E27" s="14"/>
      <c r="F27" s="20"/>
      <c r="G27" s="15">
        <v>0</v>
      </c>
      <c r="H27" s="15">
        <v>0</v>
      </c>
      <c r="I27" s="15">
        <v>0</v>
      </c>
      <c r="J27" s="15">
        <v>0</v>
      </c>
    </row>
    <row r="28" spans="1:10" ht="13.5" thickBot="1" x14ac:dyDescent="0.25">
      <c r="A28" s="30">
        <v>18</v>
      </c>
      <c r="B28" s="14" t="s">
        <v>31</v>
      </c>
      <c r="C28" s="14"/>
      <c r="D28" s="14"/>
      <c r="E28" s="14"/>
      <c r="F28" s="20"/>
      <c r="G28" s="15">
        <v>37065</v>
      </c>
      <c r="H28" s="15">
        <v>0</v>
      </c>
      <c r="I28" s="15">
        <v>0</v>
      </c>
      <c r="J28" s="15">
        <v>0</v>
      </c>
    </row>
    <row r="29" spans="1:10" ht="13.5" thickBot="1" x14ac:dyDescent="0.25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82699</v>
      </c>
      <c r="H29" s="19">
        <f>SUM(H22:H28)</f>
        <v>46200</v>
      </c>
      <c r="I29" s="19">
        <f>SUM(I22:I28)</f>
        <v>49200</v>
      </c>
      <c r="J29" s="19">
        <f>SUM(J22:J28)</f>
        <v>49200</v>
      </c>
    </row>
    <row r="30" spans="1:10" x14ac:dyDescent="0.2">
      <c r="A30" s="30">
        <v>20</v>
      </c>
      <c r="B30" s="23" t="s">
        <v>19</v>
      </c>
      <c r="C30" s="14"/>
      <c r="D30" s="14"/>
      <c r="E30" s="14"/>
      <c r="F30" s="20"/>
      <c r="G30" s="15">
        <v>0</v>
      </c>
      <c r="H30" s="15">
        <v>0</v>
      </c>
      <c r="I30" s="15">
        <v>0</v>
      </c>
      <c r="J30" s="15">
        <v>0</v>
      </c>
    </row>
    <row r="31" spans="1:10" ht="13.5" thickBot="1" x14ac:dyDescent="0.25">
      <c r="A31" s="30">
        <v>21</v>
      </c>
      <c r="B31" s="64" t="s">
        <v>85</v>
      </c>
      <c r="C31" s="14"/>
      <c r="D31" s="14"/>
      <c r="E31" s="14"/>
      <c r="F31" s="20"/>
      <c r="G31" s="15">
        <v>0</v>
      </c>
      <c r="H31" s="15">
        <v>0</v>
      </c>
      <c r="I31" s="15">
        <v>0</v>
      </c>
      <c r="J31" s="15">
        <v>0</v>
      </c>
    </row>
    <row r="32" spans="1:10" ht="13.5" thickBot="1" x14ac:dyDescent="0.25">
      <c r="A32" s="31">
        <v>22</v>
      </c>
      <c r="B32" s="24" t="s">
        <v>10</v>
      </c>
      <c r="C32" s="21"/>
      <c r="D32" s="21"/>
      <c r="E32" s="21"/>
      <c r="F32" s="22"/>
      <c r="G32" s="19">
        <f>SUM(G30:G31)</f>
        <v>0</v>
      </c>
      <c r="H32" s="19">
        <v>0</v>
      </c>
      <c r="I32" s="19">
        <v>0</v>
      </c>
      <c r="J32" s="19">
        <v>0</v>
      </c>
    </row>
    <row r="33" spans="1:10" x14ac:dyDescent="0.2">
      <c r="A33" s="30">
        <v>23</v>
      </c>
      <c r="B33" s="23" t="s">
        <v>11</v>
      </c>
      <c r="C33" s="14"/>
      <c r="D33" s="14"/>
      <c r="E33" s="14"/>
      <c r="F33" s="20"/>
      <c r="G33" s="15">
        <v>10362</v>
      </c>
      <c r="H33" s="15">
        <v>15061</v>
      </c>
      <c r="I33" s="15">
        <v>12061</v>
      </c>
      <c r="J33" s="15">
        <v>2061</v>
      </c>
    </row>
    <row r="34" spans="1:10" ht="13.5" thickBot="1" x14ac:dyDescent="0.25">
      <c r="A34" s="30">
        <v>24</v>
      </c>
      <c r="B34" s="23" t="s">
        <v>33</v>
      </c>
      <c r="C34" s="14"/>
      <c r="D34" s="14"/>
      <c r="E34" s="14"/>
      <c r="F34" s="20"/>
      <c r="G34" s="15"/>
      <c r="H34" s="15">
        <v>0</v>
      </c>
      <c r="I34" s="15"/>
      <c r="J34" s="15"/>
    </row>
    <row r="35" spans="1:10" ht="13.5" thickBot="1" x14ac:dyDescent="0.25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10362</v>
      </c>
      <c r="H35" s="19">
        <f>SUM(H33:H34)</f>
        <v>15061</v>
      </c>
      <c r="I35" s="19">
        <f>SUM(I33:I34)</f>
        <v>12061</v>
      </c>
      <c r="J35" s="19">
        <f>SUM(J33:J34)</f>
        <v>2061</v>
      </c>
    </row>
    <row r="36" spans="1:10" x14ac:dyDescent="0.2">
      <c r="A36" s="30">
        <v>26</v>
      </c>
      <c r="B36" s="23" t="s">
        <v>13</v>
      </c>
      <c r="C36" s="14"/>
      <c r="D36" s="14"/>
      <c r="E36" s="14"/>
      <c r="F36" s="20"/>
      <c r="G36" s="15">
        <f>G21</f>
        <v>93061</v>
      </c>
      <c r="H36" s="15">
        <f>H21</f>
        <v>61261</v>
      </c>
      <c r="I36" s="15">
        <f>I21</f>
        <v>61261</v>
      </c>
      <c r="J36" s="15">
        <f>J21</f>
        <v>51261</v>
      </c>
    </row>
    <row r="37" spans="1:10" ht="13.5" thickBot="1" x14ac:dyDescent="0.25">
      <c r="A37" s="30">
        <v>27</v>
      </c>
      <c r="B37" s="23" t="s">
        <v>14</v>
      </c>
      <c r="C37" s="14"/>
      <c r="D37" s="14"/>
      <c r="E37" s="14"/>
      <c r="F37" s="20"/>
      <c r="G37" s="15">
        <f>G32</f>
        <v>0</v>
      </c>
      <c r="H37" s="15">
        <v>0</v>
      </c>
      <c r="I37" s="15">
        <v>0</v>
      </c>
      <c r="J37" s="15">
        <v>0</v>
      </c>
    </row>
    <row r="38" spans="1:10" ht="13.5" thickBot="1" x14ac:dyDescent="0.25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93061</v>
      </c>
      <c r="H38" s="28">
        <f>SUM(H36:H37)</f>
        <v>61261</v>
      </c>
      <c r="I38" s="28">
        <f>SUM(I36:I37)</f>
        <v>61261</v>
      </c>
      <c r="J38" s="28">
        <f>SUM(J36:J37)</f>
        <v>51261</v>
      </c>
    </row>
    <row r="39" spans="1:10" x14ac:dyDescent="0.2">
      <c r="A39" s="30">
        <v>29</v>
      </c>
      <c r="B39" s="23" t="s">
        <v>16</v>
      </c>
      <c r="C39" s="14"/>
      <c r="D39" s="14"/>
      <c r="E39" s="14"/>
      <c r="F39" s="20"/>
      <c r="G39" s="15">
        <f>G29</f>
        <v>82699</v>
      </c>
      <c r="H39" s="15">
        <f>H29</f>
        <v>46200</v>
      </c>
      <c r="I39" s="15">
        <f>I29</f>
        <v>49200</v>
      </c>
      <c r="J39" s="15">
        <f>J29</f>
        <v>49200</v>
      </c>
    </row>
    <row r="40" spans="1:10" ht="13.5" thickBot="1" x14ac:dyDescent="0.25">
      <c r="A40" s="30">
        <v>30</v>
      </c>
      <c r="B40" s="23" t="s">
        <v>17</v>
      </c>
      <c r="C40" s="14"/>
      <c r="D40" s="14"/>
      <c r="E40" s="14"/>
      <c r="F40" s="20"/>
      <c r="G40" s="15">
        <f>G35</f>
        <v>10362</v>
      </c>
      <c r="H40" s="15">
        <f>H35</f>
        <v>15061</v>
      </c>
      <c r="I40" s="15">
        <f>I35</f>
        <v>12061</v>
      </c>
      <c r="J40" s="15">
        <f>J35</f>
        <v>2061</v>
      </c>
    </row>
    <row r="41" spans="1:10" ht="13.5" thickBot="1" x14ac:dyDescent="0.25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93061</v>
      </c>
      <c r="H41" s="28">
        <f>SUM(H39:H40)</f>
        <v>61261</v>
      </c>
      <c r="I41" s="28">
        <f>SUM(I39:I40)</f>
        <v>61261</v>
      </c>
      <c r="J41" s="28">
        <f>SUM(J39:J40)</f>
        <v>51261</v>
      </c>
    </row>
    <row r="42" spans="1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orientation="landscape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tabSelected="1" topLeftCell="A13" workbookViewId="0">
      <selection activeCell="O25" sqref="O25"/>
    </sheetView>
  </sheetViews>
  <sheetFormatPr defaultRowHeight="12.75" x14ac:dyDescent="0.2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 x14ac:dyDescent="0.2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 x14ac:dyDescent="0.25">
      <c r="B4" s="33"/>
      <c r="C4" s="33"/>
      <c r="D4" s="33"/>
      <c r="E4" s="36"/>
      <c r="F4" s="33"/>
      <c r="G4" s="37" t="s">
        <v>75</v>
      </c>
      <c r="H4" s="38"/>
      <c r="I4" s="38"/>
      <c r="J4" s="33"/>
      <c r="K4" s="33"/>
      <c r="L4" s="33"/>
      <c r="M4" s="33"/>
      <c r="N4" s="39"/>
      <c r="O4" s="33"/>
    </row>
    <row r="5" spans="1:15" ht="13.5" x14ac:dyDescent="0.2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 x14ac:dyDescent="0.2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38</v>
      </c>
      <c r="G6" s="42" t="s">
        <v>40</v>
      </c>
      <c r="H6" s="42" t="s">
        <v>41</v>
      </c>
      <c r="I6" s="42" t="s">
        <v>42</v>
      </c>
      <c r="J6" s="42" t="s">
        <v>27</v>
      </c>
      <c r="K6" s="42" t="s">
        <v>43</v>
      </c>
      <c r="L6" s="42" t="s">
        <v>44</v>
      </c>
      <c r="M6" s="42" t="s">
        <v>45</v>
      </c>
      <c r="N6" s="42" t="s">
        <v>46</v>
      </c>
      <c r="O6" s="42" t="s">
        <v>47</v>
      </c>
    </row>
    <row r="7" spans="1:15" ht="15.75" customHeight="1" thickBot="1" x14ac:dyDescent="0.25">
      <c r="A7" s="43">
        <v>1</v>
      </c>
      <c r="B7" s="44" t="s">
        <v>48</v>
      </c>
      <c r="C7" s="45" t="s">
        <v>49</v>
      </c>
      <c r="D7" s="45" t="s">
        <v>50</v>
      </c>
      <c r="E7" s="45" t="s">
        <v>51</v>
      </c>
      <c r="F7" s="45" t="s">
        <v>52</v>
      </c>
      <c r="G7" s="46" t="s">
        <v>53</v>
      </c>
      <c r="H7" s="45" t="s">
        <v>54</v>
      </c>
      <c r="I7" s="46" t="s">
        <v>55</v>
      </c>
      <c r="J7" s="46" t="s">
        <v>56</v>
      </c>
      <c r="K7" s="46" t="s">
        <v>57</v>
      </c>
      <c r="L7" s="46" t="s">
        <v>58</v>
      </c>
      <c r="M7" s="46" t="s">
        <v>59</v>
      </c>
      <c r="N7" s="46" t="s">
        <v>60</v>
      </c>
      <c r="O7" s="47" t="s">
        <v>61</v>
      </c>
    </row>
    <row r="8" spans="1:15" ht="17.25" customHeight="1" x14ac:dyDescent="0.2">
      <c r="A8" s="48">
        <v>2</v>
      </c>
      <c r="B8" s="49" t="s">
        <v>62</v>
      </c>
      <c r="C8" s="50">
        <f>O8/12</f>
        <v>163.25</v>
      </c>
      <c r="D8" s="50">
        <f>O8/12</f>
        <v>163.25</v>
      </c>
      <c r="E8" s="50">
        <f>O8/12</f>
        <v>163.25</v>
      </c>
      <c r="F8" s="50">
        <f>O8/12</f>
        <v>163.25</v>
      </c>
      <c r="G8" s="50">
        <f>O8/12</f>
        <v>163.25</v>
      </c>
      <c r="H8" s="50">
        <f>O8/12</f>
        <v>163.25</v>
      </c>
      <c r="I8" s="50">
        <f>O8/12</f>
        <v>163.25</v>
      </c>
      <c r="J8" s="50">
        <f>O8/12</f>
        <v>163.25</v>
      </c>
      <c r="K8" s="50">
        <f>O8/12</f>
        <v>163.25</v>
      </c>
      <c r="L8" s="50">
        <f>O8/12</f>
        <v>163.25</v>
      </c>
      <c r="M8" s="50">
        <f>O8/12</f>
        <v>163.25</v>
      </c>
      <c r="N8" s="50">
        <f>O8/12+3</f>
        <v>166.25</v>
      </c>
      <c r="O8" s="50">
        <v>1959</v>
      </c>
    </row>
    <row r="9" spans="1:15" ht="30" customHeight="1" x14ac:dyDescent="0.2">
      <c r="A9" s="48">
        <v>3</v>
      </c>
      <c r="B9" s="51" t="s">
        <v>63</v>
      </c>
      <c r="C9" s="50">
        <f>O9/12</f>
        <v>515</v>
      </c>
      <c r="D9" s="50">
        <f>O9/12</f>
        <v>515</v>
      </c>
      <c r="E9" s="50">
        <f>O9/12</f>
        <v>515</v>
      </c>
      <c r="F9" s="50">
        <f>O9/12</f>
        <v>515</v>
      </c>
      <c r="G9" s="50">
        <f>O9/12</f>
        <v>515</v>
      </c>
      <c r="H9" s="50">
        <f>O9/12</f>
        <v>515</v>
      </c>
      <c r="I9" s="50">
        <f>O9/12</f>
        <v>515</v>
      </c>
      <c r="J9" s="50">
        <f>O9/12</f>
        <v>515</v>
      </c>
      <c r="K9" s="50">
        <f>O9/12</f>
        <v>515</v>
      </c>
      <c r="L9" s="50">
        <f>O9/12</f>
        <v>515</v>
      </c>
      <c r="M9" s="50">
        <f>O9/12</f>
        <v>515</v>
      </c>
      <c r="N9" s="50">
        <f>O9/12</f>
        <v>515</v>
      </c>
      <c r="O9" s="50">
        <v>6180</v>
      </c>
    </row>
    <row r="10" spans="1:15" ht="26.25" customHeight="1" x14ac:dyDescent="0.2">
      <c r="A10" s="48">
        <v>4</v>
      </c>
      <c r="B10" s="51" t="s">
        <v>28</v>
      </c>
      <c r="C10" s="50">
        <f>O10/12</f>
        <v>1630.0833333333333</v>
      </c>
      <c r="D10" s="50">
        <f>O10/12</f>
        <v>1630.0833333333333</v>
      </c>
      <c r="E10" s="50">
        <f>O10/12</f>
        <v>1630.0833333333333</v>
      </c>
      <c r="F10" s="50">
        <f>O10/12</f>
        <v>1630.0833333333333</v>
      </c>
      <c r="G10" s="50">
        <f>O10/12</f>
        <v>1630.0833333333333</v>
      </c>
      <c r="H10" s="50">
        <f>O10/12</f>
        <v>1630.0833333333333</v>
      </c>
      <c r="I10" s="50">
        <f>O10/12</f>
        <v>1630.0833333333333</v>
      </c>
      <c r="J10" s="50">
        <f>O10/12</f>
        <v>1630.0833333333333</v>
      </c>
      <c r="K10" s="50">
        <f>O10/12</f>
        <v>1630.0833333333333</v>
      </c>
      <c r="L10" s="50">
        <f>O10/12</f>
        <v>1630.0833333333333</v>
      </c>
      <c r="M10" s="50">
        <f>O10/12</f>
        <v>1630.0833333333333</v>
      </c>
      <c r="N10" s="50">
        <f>O10/12+1</f>
        <v>1631.0833333333333</v>
      </c>
      <c r="O10" s="50">
        <v>19561</v>
      </c>
    </row>
    <row r="11" spans="1:15" ht="15" customHeight="1" x14ac:dyDescent="0.2">
      <c r="A11" s="48">
        <v>5</v>
      </c>
      <c r="B11" s="49" t="s">
        <v>64</v>
      </c>
      <c r="C11" s="50">
        <v>0</v>
      </c>
      <c r="D11" s="50">
        <f>O11/12</f>
        <v>0</v>
      </c>
      <c r="E11" s="50">
        <f>O11/12</f>
        <v>0</v>
      </c>
      <c r="F11" s="50">
        <f>O11/12</f>
        <v>0</v>
      </c>
      <c r="G11" s="50">
        <f>O11/12</f>
        <v>0</v>
      </c>
      <c r="H11" s="50">
        <f>O11/12</f>
        <v>0</v>
      </c>
      <c r="I11" s="50">
        <f>O11/12</f>
        <v>0</v>
      </c>
      <c r="J11" s="50">
        <f>O11/12</f>
        <v>0</v>
      </c>
      <c r="K11" s="50">
        <f>O11/12</f>
        <v>0</v>
      </c>
      <c r="L11" s="50">
        <f>O11/12</f>
        <v>0</v>
      </c>
      <c r="M11" s="50">
        <f>O11/12</f>
        <v>0</v>
      </c>
      <c r="N11" s="50">
        <f>O11/12</f>
        <v>0</v>
      </c>
      <c r="O11" s="50">
        <v>0</v>
      </c>
    </row>
    <row r="12" spans="1:15" ht="15" customHeight="1" x14ac:dyDescent="0.2">
      <c r="A12" s="48">
        <v>6</v>
      </c>
      <c r="B12" s="49" t="s">
        <v>65</v>
      </c>
      <c r="C12" s="50">
        <f>O12/12-3</f>
        <v>1208.75</v>
      </c>
      <c r="D12" s="50">
        <f>O12/12</f>
        <v>1211.75</v>
      </c>
      <c r="E12" s="50">
        <f>O12/12</f>
        <v>1211.75</v>
      </c>
      <c r="F12" s="50">
        <f>O12/12</f>
        <v>1211.75</v>
      </c>
      <c r="G12" s="50">
        <f>O12/12</f>
        <v>1211.75</v>
      </c>
      <c r="H12" s="50">
        <f>O12/12</f>
        <v>1211.75</v>
      </c>
      <c r="I12" s="50">
        <f>O12/12</f>
        <v>1211.75</v>
      </c>
      <c r="J12" s="50">
        <f>O12/12</f>
        <v>1211.75</v>
      </c>
      <c r="K12" s="50">
        <f>O12/12</f>
        <v>1211.75</v>
      </c>
      <c r="L12" s="50">
        <f>O12/12</f>
        <v>1211.75</v>
      </c>
      <c r="M12" s="50">
        <f>O12/12</f>
        <v>1211.75</v>
      </c>
      <c r="N12" s="50">
        <f>O12/12</f>
        <v>1211.75</v>
      </c>
      <c r="O12" s="50">
        <v>14541</v>
      </c>
    </row>
    <row r="13" spans="1:15" ht="18" customHeight="1" x14ac:dyDescent="0.2">
      <c r="A13" s="48">
        <v>7</v>
      </c>
      <c r="B13" s="49" t="s">
        <v>76</v>
      </c>
      <c r="C13" s="50">
        <v>0</v>
      </c>
      <c r="D13" s="50">
        <f>O13/4</f>
        <v>0</v>
      </c>
      <c r="E13" s="50">
        <v>0</v>
      </c>
      <c r="F13" s="50">
        <v>0</v>
      </c>
      <c r="G13" s="50">
        <f>O13/4</f>
        <v>0</v>
      </c>
      <c r="H13" s="50">
        <v>0</v>
      </c>
      <c r="I13" s="50">
        <v>0</v>
      </c>
      <c r="J13" s="50">
        <f>O13/4</f>
        <v>0</v>
      </c>
      <c r="K13" s="50">
        <v>0</v>
      </c>
      <c r="L13" s="50">
        <v>0</v>
      </c>
      <c r="M13" s="50">
        <f>O13/4</f>
        <v>0</v>
      </c>
      <c r="N13" s="52">
        <v>0</v>
      </c>
      <c r="O13" s="50">
        <v>0</v>
      </c>
    </row>
    <row r="14" spans="1:15" ht="24" customHeight="1" x14ac:dyDescent="0.2">
      <c r="A14" s="48">
        <v>8</v>
      </c>
      <c r="B14" s="51" t="s">
        <v>86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</row>
    <row r="15" spans="1:15" ht="22.5" customHeight="1" x14ac:dyDescent="0.2">
      <c r="A15" s="48">
        <v>9</v>
      </c>
      <c r="B15" s="51" t="s">
        <v>77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v>0</v>
      </c>
    </row>
    <row r="16" spans="1:15" ht="22.5" customHeight="1" x14ac:dyDescent="0.2">
      <c r="A16" s="48">
        <v>10</v>
      </c>
      <c r="B16" s="51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>
        <f t="shared" ref="O16" si="0">SUM(C16:N16)</f>
        <v>0</v>
      </c>
    </row>
    <row r="17" spans="1:15" ht="18.75" customHeight="1" x14ac:dyDescent="0.2">
      <c r="A17" s="48">
        <v>11</v>
      </c>
      <c r="B17" s="51" t="s">
        <v>66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2">
        <v>50820</v>
      </c>
    </row>
    <row r="18" spans="1:15" ht="21" customHeight="1" x14ac:dyDescent="0.2">
      <c r="A18" s="48">
        <v>12</v>
      </c>
      <c r="B18" s="53" t="s">
        <v>67</v>
      </c>
      <c r="C18" s="54">
        <f t="shared" ref="C18:O18" si="1">SUM(C8:C17)</f>
        <v>3517.083333333333</v>
      </c>
      <c r="D18" s="54">
        <f t="shared" si="1"/>
        <v>3520.083333333333</v>
      </c>
      <c r="E18" s="54">
        <f t="shared" si="1"/>
        <v>3520.083333333333</v>
      </c>
      <c r="F18" s="54">
        <f t="shared" si="1"/>
        <v>3520.083333333333</v>
      </c>
      <c r="G18" s="54">
        <f t="shared" si="1"/>
        <v>3520.083333333333</v>
      </c>
      <c r="H18" s="54">
        <f t="shared" si="1"/>
        <v>3520.083333333333</v>
      </c>
      <c r="I18" s="54">
        <f t="shared" si="1"/>
        <v>3520.083333333333</v>
      </c>
      <c r="J18" s="54">
        <f t="shared" si="1"/>
        <v>3520.083333333333</v>
      </c>
      <c r="K18" s="54">
        <f t="shared" si="1"/>
        <v>3520.083333333333</v>
      </c>
      <c r="L18" s="54">
        <f t="shared" si="1"/>
        <v>3520.083333333333</v>
      </c>
      <c r="M18" s="54">
        <f t="shared" si="1"/>
        <v>3520.083333333333</v>
      </c>
      <c r="N18" s="54">
        <f t="shared" si="1"/>
        <v>3524.083333333333</v>
      </c>
      <c r="O18" s="54">
        <f t="shared" si="1"/>
        <v>93061</v>
      </c>
    </row>
    <row r="19" spans="1:15" s="62" customFormat="1" ht="16.5" customHeight="1" x14ac:dyDescent="0.2">
      <c r="A19" s="48">
        <v>13</v>
      </c>
      <c r="B19" s="49" t="s">
        <v>68</v>
      </c>
      <c r="C19" s="50">
        <f>O19/12</f>
        <v>1080.9166666666667</v>
      </c>
      <c r="D19" s="50">
        <f>O19/12</f>
        <v>1080.9166666666667</v>
      </c>
      <c r="E19" s="50">
        <f>O19/12</f>
        <v>1080.9166666666667</v>
      </c>
      <c r="F19" s="50">
        <f>O19/12</f>
        <v>1080.9166666666667</v>
      </c>
      <c r="G19" s="50">
        <f>O19/12</f>
        <v>1080.9166666666667</v>
      </c>
      <c r="H19" s="50">
        <f>O19/12</f>
        <v>1080.9166666666667</v>
      </c>
      <c r="I19" s="50">
        <f>O19/12</f>
        <v>1080.9166666666667</v>
      </c>
      <c r="J19" s="50">
        <f>O19/12</f>
        <v>1080.9166666666667</v>
      </c>
      <c r="K19" s="50">
        <f>O19/12</f>
        <v>1080.9166666666667</v>
      </c>
      <c r="L19" s="50">
        <f>O19/12</f>
        <v>1080.9166666666667</v>
      </c>
      <c r="M19" s="50">
        <f>O19/12</f>
        <v>1080.9166666666667</v>
      </c>
      <c r="N19" s="50">
        <f>O19/12-1</f>
        <v>1079.9166666666667</v>
      </c>
      <c r="O19" s="50">
        <v>12971</v>
      </c>
    </row>
    <row r="20" spans="1:15" ht="17.25" customHeight="1" x14ac:dyDescent="0.2">
      <c r="A20" s="48">
        <v>14</v>
      </c>
      <c r="B20" s="49" t="s">
        <v>69</v>
      </c>
      <c r="C20" s="50">
        <f>O20/12</f>
        <v>167</v>
      </c>
      <c r="D20" s="50">
        <f>O20/12</f>
        <v>167</v>
      </c>
      <c r="E20" s="50">
        <f>O20/12</f>
        <v>167</v>
      </c>
      <c r="F20" s="50">
        <f>O20/12</f>
        <v>167</v>
      </c>
      <c r="G20" s="50">
        <f>O20/12</f>
        <v>167</v>
      </c>
      <c r="H20" s="50">
        <f>O20/12</f>
        <v>167</v>
      </c>
      <c r="I20" s="50">
        <f>O20/12</f>
        <v>167</v>
      </c>
      <c r="J20" s="50">
        <f>O20/12</f>
        <v>167</v>
      </c>
      <c r="K20" s="50">
        <f>O20/12</f>
        <v>167</v>
      </c>
      <c r="L20" s="50">
        <f>O20/12</f>
        <v>167</v>
      </c>
      <c r="M20" s="50">
        <f>O20/12</f>
        <v>167</v>
      </c>
      <c r="N20" s="50">
        <f>O20/12</f>
        <v>167</v>
      </c>
      <c r="O20" s="50">
        <v>2004</v>
      </c>
    </row>
    <row r="21" spans="1:15" ht="16.5" customHeight="1" x14ac:dyDescent="0.2">
      <c r="A21" s="48">
        <v>15</v>
      </c>
      <c r="B21" s="49" t="s">
        <v>70</v>
      </c>
      <c r="C21" s="50">
        <f>O21/12</f>
        <v>1797.4166666666667</v>
      </c>
      <c r="D21" s="50">
        <f>O21/12</f>
        <v>1797.4166666666667</v>
      </c>
      <c r="E21" s="50">
        <f>O21/12</f>
        <v>1797.4166666666667</v>
      </c>
      <c r="F21" s="50">
        <f>O21/12</f>
        <v>1797.4166666666667</v>
      </c>
      <c r="G21" s="50">
        <f>O21/12</f>
        <v>1797.4166666666667</v>
      </c>
      <c r="H21" s="50">
        <f>O21/12</f>
        <v>1797.4166666666667</v>
      </c>
      <c r="I21" s="50">
        <f>O21/12</f>
        <v>1797.4166666666667</v>
      </c>
      <c r="J21" s="50">
        <f>O21/12</f>
        <v>1797.4166666666667</v>
      </c>
      <c r="K21" s="50">
        <f>O21/12</f>
        <v>1797.4166666666667</v>
      </c>
      <c r="L21" s="50">
        <f>O21/12</f>
        <v>1797.4166666666667</v>
      </c>
      <c r="M21" s="50">
        <f>O21/12</f>
        <v>1797.4166666666667</v>
      </c>
      <c r="N21" s="50">
        <f>O21/12+5</f>
        <v>1802.4166666666667</v>
      </c>
      <c r="O21" s="50">
        <v>21569</v>
      </c>
    </row>
    <row r="22" spans="1:15" ht="14.25" customHeight="1" x14ac:dyDescent="0.2">
      <c r="A22" s="48">
        <v>16</v>
      </c>
      <c r="B22" s="49" t="s">
        <v>71</v>
      </c>
      <c r="C22" s="50">
        <f>O22/12</f>
        <v>459.75</v>
      </c>
      <c r="D22" s="50">
        <f>O22/12</f>
        <v>459.75</v>
      </c>
      <c r="E22" s="50">
        <f>O22/12</f>
        <v>459.75</v>
      </c>
      <c r="F22" s="50">
        <f>O22/12</f>
        <v>459.75</v>
      </c>
      <c r="G22" s="50">
        <f>O22/12</f>
        <v>459.75</v>
      </c>
      <c r="H22" s="50">
        <f>O22/12</f>
        <v>459.75</v>
      </c>
      <c r="I22" s="50">
        <f>O22/12</f>
        <v>459.75</v>
      </c>
      <c r="J22" s="50">
        <f>O22/12</f>
        <v>459.75</v>
      </c>
      <c r="K22" s="50">
        <f>O22/12</f>
        <v>459.75</v>
      </c>
      <c r="L22" s="50">
        <f>O22/12</f>
        <v>459.75</v>
      </c>
      <c r="M22" s="50">
        <f>O22/12</f>
        <v>459.75</v>
      </c>
      <c r="N22" s="50">
        <f>O22/12-3</f>
        <v>456.75</v>
      </c>
      <c r="O22" s="50">
        <v>5517</v>
      </c>
    </row>
    <row r="23" spans="1:15" ht="16.5" customHeight="1" x14ac:dyDescent="0.2">
      <c r="A23" s="48">
        <v>17</v>
      </c>
      <c r="B23" s="49" t="s">
        <v>37</v>
      </c>
      <c r="C23" s="50">
        <f>O23/13</f>
        <v>274.84615384615387</v>
      </c>
      <c r="D23" s="50">
        <f>O23/13</f>
        <v>274.84615384615387</v>
      </c>
      <c r="E23" s="50">
        <f>O23/13</f>
        <v>274.84615384615387</v>
      </c>
      <c r="F23" s="50">
        <f>O23/13</f>
        <v>274.84615384615387</v>
      </c>
      <c r="G23" s="50">
        <f>O23/13</f>
        <v>274.84615384615387</v>
      </c>
      <c r="H23" s="50">
        <f>O23/13</f>
        <v>274.84615384615387</v>
      </c>
      <c r="I23" s="50">
        <f>O23/13</f>
        <v>274.84615384615387</v>
      </c>
      <c r="J23" s="50">
        <f>O23/13</f>
        <v>274.84615384615387</v>
      </c>
      <c r="K23" s="50">
        <f>O23/13</f>
        <v>274.84615384615387</v>
      </c>
      <c r="L23" s="50">
        <f>O23/13</f>
        <v>274.84615384615387</v>
      </c>
      <c r="M23" s="50">
        <f>O23/13</f>
        <v>274.84615384615387</v>
      </c>
      <c r="N23" s="50">
        <v>548</v>
      </c>
      <c r="O23" s="50">
        <v>3573</v>
      </c>
    </row>
    <row r="24" spans="1:15" ht="15.75" customHeight="1" x14ac:dyDescent="0.2">
      <c r="A24" s="48">
        <v>18</v>
      </c>
      <c r="B24" s="49" t="s">
        <v>72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2">
        <v>37065</v>
      </c>
    </row>
    <row r="25" spans="1:15" ht="18.75" customHeight="1" x14ac:dyDescent="0.2">
      <c r="A25" s="48">
        <v>19</v>
      </c>
      <c r="B25" s="49" t="s">
        <v>29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10362</v>
      </c>
    </row>
    <row r="26" spans="1:15" ht="25.5" customHeight="1" x14ac:dyDescent="0.2">
      <c r="A26" s="48"/>
      <c r="B26" s="49" t="s">
        <v>74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2"/>
    </row>
    <row r="27" spans="1:15" x14ac:dyDescent="0.2">
      <c r="A27" s="56">
        <v>20</v>
      </c>
      <c r="B27" s="53" t="s">
        <v>73</v>
      </c>
      <c r="C27" s="54">
        <f t="shared" ref="C27:N27" si="2">SUM(C19:C25)</f>
        <v>3779.9294871794873</v>
      </c>
      <c r="D27" s="54">
        <f t="shared" si="2"/>
        <v>3779.9294871794873</v>
      </c>
      <c r="E27" s="54">
        <f t="shared" si="2"/>
        <v>3779.9294871794873</v>
      </c>
      <c r="F27" s="54">
        <f t="shared" si="2"/>
        <v>3779.9294871794873</v>
      </c>
      <c r="G27" s="54">
        <f t="shared" si="2"/>
        <v>3779.9294871794873</v>
      </c>
      <c r="H27" s="54">
        <f t="shared" si="2"/>
        <v>3779.9294871794873</v>
      </c>
      <c r="I27" s="54">
        <f t="shared" si="2"/>
        <v>3779.9294871794873</v>
      </c>
      <c r="J27" s="54">
        <f t="shared" si="2"/>
        <v>3779.9294871794873</v>
      </c>
      <c r="K27" s="54">
        <f t="shared" si="2"/>
        <v>3779.9294871794873</v>
      </c>
      <c r="L27" s="54">
        <f t="shared" si="2"/>
        <v>3779.9294871794873</v>
      </c>
      <c r="M27" s="54">
        <f t="shared" si="2"/>
        <v>3779.9294871794873</v>
      </c>
      <c r="N27" s="54">
        <f t="shared" si="2"/>
        <v>4054.0833333333335</v>
      </c>
      <c r="O27" s="57">
        <f>SUM(O19:O26)</f>
        <v>93061</v>
      </c>
    </row>
    <row r="30" spans="1:15" x14ac:dyDescent="0.2">
      <c r="O30" s="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User</cp:lastModifiedBy>
  <cp:lastPrinted>2018-10-09T09:00:36Z</cp:lastPrinted>
  <dcterms:created xsi:type="dcterms:W3CDTF">2011-01-27T18:11:13Z</dcterms:created>
  <dcterms:modified xsi:type="dcterms:W3CDTF">2018-10-17T17:04:07Z</dcterms:modified>
</cp:coreProperties>
</file>