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1. melléklet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D42" i="1"/>
  <c r="E41" i="1"/>
  <c r="E40" i="1"/>
  <c r="B29" i="1"/>
  <c r="A29" i="1"/>
  <c r="H28" i="1"/>
  <c r="F28" i="1"/>
  <c r="D28" i="1"/>
  <c r="C28" i="1"/>
  <c r="A28" i="1"/>
  <c r="H27" i="1"/>
  <c r="G27" i="1"/>
  <c r="F27" i="1"/>
  <c r="D27" i="1"/>
  <c r="C27" i="1"/>
  <c r="B27" i="1"/>
  <c r="A27" i="1"/>
  <c r="H26" i="1"/>
  <c r="G26" i="1"/>
  <c r="F26" i="1"/>
  <c r="D26" i="1"/>
  <c r="C26" i="1"/>
  <c r="B26" i="1"/>
  <c r="A26" i="1"/>
  <c r="A25" i="1"/>
  <c r="H24" i="1"/>
  <c r="H23" i="1" s="1"/>
  <c r="G23" i="1"/>
  <c r="B23" i="1"/>
  <c r="A23" i="1"/>
  <c r="B22" i="1"/>
  <c r="A22" i="1"/>
  <c r="H21" i="1"/>
  <c r="G21" i="1"/>
  <c r="F21" i="1"/>
  <c r="D21" i="1"/>
  <c r="C21" i="1"/>
  <c r="B21" i="1"/>
  <c r="A21" i="1"/>
  <c r="H20" i="1"/>
  <c r="G20" i="1"/>
  <c r="F20" i="1"/>
  <c r="D20" i="1"/>
  <c r="B20" i="1"/>
  <c r="A20" i="1"/>
  <c r="H19" i="1"/>
  <c r="G19" i="1"/>
  <c r="F19" i="1"/>
  <c r="D19" i="1"/>
  <c r="B19" i="1"/>
  <c r="A19" i="1"/>
  <c r="H18" i="1"/>
  <c r="G18" i="1"/>
  <c r="F18" i="1"/>
  <c r="D18" i="1"/>
  <c r="B18" i="1"/>
  <c r="A18" i="1"/>
  <c r="H17" i="1"/>
  <c r="G17" i="1"/>
  <c r="F17" i="1"/>
  <c r="D17" i="1"/>
  <c r="C17" i="1"/>
  <c r="B17" i="1"/>
  <c r="A17" i="1"/>
  <c r="H16" i="1"/>
  <c r="G16" i="1"/>
  <c r="F16" i="1"/>
  <c r="D16" i="1"/>
  <c r="B16" i="1"/>
  <c r="A16" i="1"/>
  <c r="H15" i="1"/>
  <c r="G15" i="1"/>
  <c r="F15" i="1"/>
  <c r="D15" i="1"/>
  <c r="B15" i="1"/>
  <c r="A15" i="1"/>
  <c r="B14" i="1"/>
  <c r="A14" i="1"/>
  <c r="G13" i="1"/>
  <c r="G14" i="1" s="1"/>
  <c r="G22" i="1" s="1"/>
  <c r="G25" i="1" s="1"/>
  <c r="G29" i="1" s="1"/>
  <c r="F13" i="1"/>
  <c r="E13" i="1"/>
  <c r="E14" i="1" s="1"/>
  <c r="E22" i="1" s="1"/>
  <c r="E25" i="1" s="1"/>
  <c r="D13" i="1"/>
  <c r="B13" i="1"/>
  <c r="A13" i="1"/>
  <c r="C12" i="1"/>
  <c r="H12" i="1" s="1"/>
  <c r="B12" i="1"/>
  <c r="A12" i="1"/>
  <c r="H11" i="1"/>
  <c r="H13" i="1" s="1"/>
  <c r="B11" i="1"/>
  <c r="A11" i="1"/>
  <c r="G10" i="1"/>
  <c r="F10" i="1"/>
  <c r="F14" i="1" s="1"/>
  <c r="F22" i="1" s="1"/>
  <c r="F25" i="1" s="1"/>
  <c r="E10" i="1"/>
  <c r="D10" i="1"/>
  <c r="D14" i="1" s="1"/>
  <c r="D22" i="1" s="1"/>
  <c r="D25" i="1" s="1"/>
  <c r="C10" i="1"/>
  <c r="B10" i="1"/>
  <c r="A10" i="1"/>
  <c r="H9" i="1"/>
  <c r="H10" i="1" s="1"/>
  <c r="H14" i="1" s="1"/>
  <c r="H22" i="1" s="1"/>
  <c r="H25" i="1" s="1"/>
  <c r="H29" i="1" s="1"/>
  <c r="B9" i="1"/>
  <c r="A9" i="1"/>
  <c r="H8" i="1"/>
  <c r="B8" i="1"/>
  <c r="A8" i="1"/>
  <c r="H6" i="1"/>
  <c r="G6" i="1"/>
  <c r="F6" i="1"/>
  <c r="D6" i="1"/>
  <c r="C6" i="1"/>
  <c r="C37" i="1" l="1"/>
  <c r="E37" i="1" s="1"/>
  <c r="D29" i="1"/>
  <c r="C38" i="1"/>
  <c r="E38" i="1" s="1"/>
  <c r="F29" i="1"/>
  <c r="C39" i="1"/>
  <c r="E39" i="1" s="1"/>
  <c r="E29" i="1"/>
  <c r="C13" i="1"/>
  <c r="C14" i="1" s="1"/>
  <c r="C22" i="1" s="1"/>
  <c r="C25" i="1" s="1"/>
  <c r="C36" i="1" l="1"/>
  <c r="C29" i="1"/>
  <c r="C42" i="1" l="1"/>
  <c r="E36" i="1"/>
  <c r="E42" i="1" s="1"/>
</calcChain>
</file>

<file path=xl/sharedStrings.xml><?xml version="1.0" encoding="utf-8"?>
<sst xmlns="http://schemas.openxmlformats.org/spreadsheetml/2006/main" count="42" uniqueCount="35">
  <si>
    <t>KÖLTSÉGVETÉSI SZERVEK MARADVÁNYKIMUTATÁSA</t>
  </si>
  <si>
    <t xml:space="preserve"> Forintban</t>
  </si>
  <si>
    <t xml:space="preserve">Költségvetési szerv neve </t>
  </si>
  <si>
    <t>Bölcsőde</t>
  </si>
  <si>
    <t>Sor-szám</t>
  </si>
  <si>
    <t>A</t>
  </si>
  <si>
    <t>B</t>
  </si>
  <si>
    <t>C</t>
  </si>
  <si>
    <t>D</t>
  </si>
  <si>
    <t>E</t>
  </si>
  <si>
    <t>F</t>
  </si>
  <si>
    <t>G</t>
  </si>
  <si>
    <t>ebből: 2018. évi közvilágítási díj elszámolása</t>
  </si>
  <si>
    <t>E)        Alaptevékenység szabad maradványa (=C-D)</t>
  </si>
  <si>
    <t>H)        2018. évi költségvetésben felhasznált maradvány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</si>
  <si>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</si>
  <si>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</si>
  <si>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</si>
  <si>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</si>
  <si>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</si>
  <si>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</si>
  <si>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</si>
  <si>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10"/>
        <rFont val="Arial"/>
        <family val="2"/>
        <charset val="238"/>
      </rPr>
      <t>+D</t>
    </r>
    <r>
      <rPr>
        <b/>
        <sz val="10"/>
        <rFont val="Times New Roman CE"/>
        <family val="1"/>
        <charset val="238"/>
      </rPr>
      <t>)</t>
    </r>
  </si>
  <si>
    <t>1.</t>
  </si>
  <si>
    <t>Téglási Polgármesteri Hivatal</t>
  </si>
  <si>
    <t>2.</t>
  </si>
  <si>
    <t xml:space="preserve"> Bárczay Anna Városi Óvoda</t>
  </si>
  <si>
    <t>3.</t>
  </si>
  <si>
    <t>Téglási Városi Könyvtár és Közművelődési Intézmény</t>
  </si>
  <si>
    <t>4.</t>
  </si>
  <si>
    <t>Téglási Bölcsőde, Családsegítő - és Gyermekjóléti Szolgálat</t>
  </si>
  <si>
    <t>5.</t>
  </si>
  <si>
    <t>6.</t>
  </si>
  <si>
    <t>Összesen:</t>
  </si>
  <si>
    <t>11.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</si>
</sst>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right"/>
    </xf>
    <xf numFmtId="0" fontId="5" fillId="0" borderId="2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/>
    </xf>
    <xf numFmtId="3" fontId="10" fillId="0" borderId="7" xfId="1" applyNumberFormat="1" applyFont="1" applyBorder="1" applyAlignment="1">
      <alignment horizontal="right" vertical="center" wrapText="1" indent="1"/>
    </xf>
    <xf numFmtId="3" fontId="10" fillId="0" borderId="8" xfId="1" applyNumberFormat="1" applyFont="1" applyBorder="1" applyAlignment="1">
      <alignment horizontal="right" vertical="center" wrapText="1" indent="1"/>
    </xf>
    <xf numFmtId="3" fontId="10" fillId="0" borderId="9" xfId="1" applyNumberFormat="1" applyFont="1" applyBorder="1" applyAlignment="1">
      <alignment horizontal="right" vertical="center" wrapText="1" inden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left" vertical="top" wrapText="1"/>
    </xf>
    <xf numFmtId="3" fontId="7" fillId="0" borderId="7" xfId="1" applyNumberFormat="1" applyFont="1" applyBorder="1" applyAlignment="1">
      <alignment horizontal="right" vertical="center" wrapText="1" indent="1"/>
    </xf>
    <xf numFmtId="3" fontId="7" fillId="0" borderId="8" xfId="1" applyNumberFormat="1" applyFont="1" applyBorder="1" applyAlignment="1">
      <alignment horizontal="right" vertical="center" wrapText="1" indent="1"/>
    </xf>
    <xf numFmtId="3" fontId="7" fillId="0" borderId="9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wrapText="1" indent="1"/>
    </xf>
    <xf numFmtId="3" fontId="7" fillId="0" borderId="12" xfId="1" applyNumberFormat="1" applyFont="1" applyBorder="1" applyAlignment="1">
      <alignment horizontal="right" vertical="center" wrapText="1" indent="1"/>
    </xf>
    <xf numFmtId="3" fontId="7" fillId="0" borderId="13" xfId="1" applyNumberFormat="1" applyFont="1" applyBorder="1" applyAlignment="1">
      <alignment horizontal="right" vertical="center" wrapText="1" indent="1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wrapText="1" indent="1"/>
    </xf>
    <xf numFmtId="3" fontId="7" fillId="0" borderId="5" xfId="1" applyNumberFormat="1" applyFont="1" applyBorder="1" applyAlignment="1">
      <alignment horizontal="right" vertical="center" wrapText="1" indent="1"/>
    </xf>
    <xf numFmtId="3" fontId="0" fillId="0" borderId="0" xfId="0" applyNumberFormat="1"/>
    <xf numFmtId="3" fontId="11" fillId="0" borderId="3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indent="5"/>
    </xf>
    <xf numFmtId="3" fontId="12" fillId="0" borderId="12" xfId="1" applyNumberFormat="1" applyFont="1" applyBorder="1" applyAlignment="1">
      <alignment horizontal="right" vertical="center" wrapText="1" indent="1"/>
    </xf>
    <xf numFmtId="3" fontId="12" fillId="0" borderId="13" xfId="1" applyNumberFormat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3" fontId="7" fillId="0" borderId="15" xfId="1" applyNumberFormat="1" applyFont="1" applyBorder="1" applyAlignment="1">
      <alignment horizontal="right" vertical="center" wrapText="1" indent="1"/>
    </xf>
    <xf numFmtId="3" fontId="7" fillId="0" borderId="16" xfId="1" applyNumberFormat="1" applyFont="1" applyBorder="1" applyAlignment="1">
      <alignment horizontal="right" vertical="center" wrapText="1" indent="1"/>
    </xf>
    <xf numFmtId="3" fontId="7" fillId="0" borderId="17" xfId="1" applyNumberFormat="1" applyFont="1" applyBorder="1" applyAlignment="1">
      <alignment horizontal="right" vertical="center" wrapText="1" indent="1"/>
    </xf>
    <xf numFmtId="0" fontId="13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indent="1"/>
    </xf>
    <xf numFmtId="3" fontId="7" fillId="0" borderId="12" xfId="1" applyNumberFormat="1" applyFont="1" applyBorder="1" applyAlignment="1">
      <alignment horizontal="right" vertical="center" indent="1"/>
    </xf>
    <xf numFmtId="3" fontId="7" fillId="0" borderId="13" xfId="1" applyNumberFormat="1" applyFont="1" applyBorder="1" applyAlignment="1">
      <alignment horizontal="right" vertical="center" indent="1"/>
    </xf>
    <xf numFmtId="0" fontId="13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indent="1"/>
    </xf>
    <xf numFmtId="3" fontId="7" fillId="0" borderId="4" xfId="1" applyNumberFormat="1" applyFont="1" applyBorder="1" applyAlignment="1">
      <alignment horizontal="right" vertical="center" indent="1"/>
    </xf>
    <xf numFmtId="3" fontId="13" fillId="0" borderId="5" xfId="1" applyNumberFormat="1" applyFont="1" applyBorder="1" applyAlignment="1">
      <alignment horizontal="right" vertical="center" inden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right" vertical="center" wrapText="1" indent="1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3" fontId="17" fillId="0" borderId="15" xfId="0" applyNumberFormat="1" applyFont="1" applyFill="1" applyBorder="1" applyAlignment="1" applyProtection="1">
      <alignment vertical="center" wrapText="1"/>
    </xf>
    <xf numFmtId="3" fontId="17" fillId="0" borderId="15" xfId="0" applyNumberFormat="1" applyFont="1" applyFill="1" applyBorder="1" applyAlignment="1" applyProtection="1">
      <alignment vertical="center" wrapText="1"/>
      <protection locked="0"/>
    </xf>
    <xf numFmtId="3" fontId="17" fillId="0" borderId="23" xfId="0" applyNumberFormat="1" applyFont="1" applyFill="1" applyBorder="1" applyAlignment="1" applyProtection="1">
      <alignment vertical="center" wrapText="1"/>
      <protection locked="0"/>
    </xf>
    <xf numFmtId="0" fontId="17" fillId="0" borderId="6" xfId="0" applyFont="1" applyFill="1" applyBorder="1" applyAlignment="1" applyProtection="1">
      <alignment horizontal="right" vertical="center" wrapText="1" indent="1"/>
    </xf>
    <xf numFmtId="0" fontId="10" fillId="0" borderId="7" xfId="0" applyFont="1" applyBorder="1"/>
    <xf numFmtId="164" fontId="17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3" fontId="17" fillId="0" borderId="7" xfId="0" applyNumberFormat="1" applyFont="1" applyFill="1" applyBorder="1" applyAlignment="1" applyProtection="1">
      <alignment vertical="center" wrapText="1"/>
      <protection locked="0"/>
    </xf>
    <xf numFmtId="3" fontId="17" fillId="0" borderId="24" xfId="0" applyNumberFormat="1" applyFont="1" applyFill="1" applyBorder="1" applyAlignment="1" applyProtection="1">
      <alignment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0" fontId="14" fillId="0" borderId="25" xfId="0" applyFont="1" applyFill="1" applyBorder="1" applyAlignment="1" applyProtection="1">
      <alignment horizontal="left" vertical="center" wrapText="1" indent="1"/>
    </xf>
    <xf numFmtId="0" fontId="14" fillId="0" borderId="26" xfId="0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vm\2014%20z&#225;rsz&#225;mad&#225;s\maradv&#225;n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i"/>
      <sheetName val="pénzügyi"/>
    </sheetNames>
    <sheetDataSet>
      <sheetData sheetId="0">
        <row r="2">
          <cell r="C2" t="str">
            <v xml:space="preserve"> Hivatal</v>
          </cell>
          <cell r="E2" t="str">
            <v>Óvoda</v>
          </cell>
          <cell r="F2" t="str">
            <v>Könyvtár</v>
          </cell>
          <cell r="G2" t="str">
            <v>Önkormányzat</v>
          </cell>
          <cell r="H2" t="str">
            <v>Összesen</v>
          </cell>
        </row>
        <row r="5">
          <cell r="A5" t="str">
            <v>01</v>
          </cell>
          <cell r="B5" t="str">
            <v>01        Alaptevékenység költségvetési bevételei</v>
          </cell>
        </row>
        <row r="6">
          <cell r="A6" t="str">
            <v>02</v>
          </cell>
          <cell r="B6" t="str">
            <v>02        Alaptevékenység költségvetési kiadásai</v>
          </cell>
        </row>
        <row r="7">
          <cell r="A7" t="str">
            <v>03</v>
          </cell>
          <cell r="B7" t="str">
            <v>I          Alaptevékenység költségvetési egyenlege (=01-02)</v>
          </cell>
        </row>
        <row r="8">
          <cell r="A8" t="str">
            <v>04</v>
          </cell>
          <cell r="B8" t="str">
            <v>03        Alaptevékenység finanszírozási bevételei</v>
          </cell>
        </row>
        <row r="9">
          <cell r="A9" t="str">
            <v>05</v>
          </cell>
          <cell r="B9" t="str">
            <v>04        Alaptevékenység finanszírozási kiadásai</v>
          </cell>
          <cell r="C9"/>
        </row>
        <row r="10">
          <cell r="A10" t="str">
            <v>06</v>
          </cell>
          <cell r="B10" t="str">
            <v>II         Alaptevékenység finanszírozási egyenlege (=03-04)</v>
          </cell>
        </row>
        <row r="11">
          <cell r="A11" t="str">
            <v>07</v>
          </cell>
          <cell r="B11" t="str">
            <v>A)        Alaptevékenység maradványa (=±I±II)</v>
          </cell>
        </row>
        <row r="12">
          <cell r="A12" t="str">
            <v>08</v>
          </cell>
          <cell r="B12" t="str">
            <v>05        Vállalkozási tevékenység költségvetési bevételei</v>
          </cell>
          <cell r="E12"/>
          <cell r="F12"/>
          <cell r="G12"/>
          <cell r="H12">
            <v>0</v>
          </cell>
        </row>
        <row r="13">
          <cell r="A13" t="str">
            <v>09</v>
          </cell>
          <cell r="B13" t="str">
            <v>06        Vállalkozási tevékenység költségvetési kiadásai</v>
          </cell>
          <cell r="E13"/>
          <cell r="F13"/>
          <cell r="G13"/>
          <cell r="H13">
            <v>0</v>
          </cell>
        </row>
        <row r="14">
          <cell r="A14" t="str">
            <v>10</v>
          </cell>
          <cell r="B14" t="str">
            <v>III        Vállalkozási tevékenység költségvetési egyenlege (=05-06)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</v>
          </cell>
          <cell r="B15" t="str">
            <v>07        Vállalkozási tevékenység finanszírozási bevételei</v>
          </cell>
          <cell r="E15"/>
          <cell r="F15"/>
          <cell r="G15"/>
          <cell r="H15">
            <v>0</v>
          </cell>
        </row>
        <row r="16">
          <cell r="A16" t="str">
            <v>12</v>
          </cell>
          <cell r="B16" t="str">
            <v>08        Vállalkozási tevékenység finanszírozási kiadásai</v>
          </cell>
          <cell r="E16"/>
          <cell r="F16"/>
          <cell r="G16"/>
          <cell r="H16">
            <v>0</v>
          </cell>
        </row>
        <row r="17">
          <cell r="A17" t="str">
            <v>13</v>
          </cell>
          <cell r="B17" t="str">
            <v>IV        Vállalkozási tevékenység finanszírozási egyenlege (=07-08)</v>
          </cell>
          <cell r="E17"/>
          <cell r="F17"/>
          <cell r="G17"/>
          <cell r="H17">
            <v>0</v>
          </cell>
        </row>
        <row r="18">
          <cell r="A18" t="str">
            <v>14</v>
          </cell>
          <cell r="B18" t="str">
            <v>B)        Vállalkozási tevékenység maradványa (=±III±IV)</v>
          </cell>
          <cell r="C18"/>
          <cell r="E18"/>
          <cell r="F18"/>
          <cell r="G18"/>
          <cell r="H18">
            <v>0</v>
          </cell>
        </row>
        <row r="19">
          <cell r="A19" t="str">
            <v>15</v>
          </cell>
          <cell r="B19" t="str">
            <v>C)        Összes maradvány (=A+B)</v>
          </cell>
        </row>
        <row r="20">
          <cell r="A20" t="str">
            <v>16</v>
          </cell>
          <cell r="B20" t="str">
            <v>D)        Alaptevékenység kötelezettségvállalással terhelt maradványa</v>
          </cell>
        </row>
        <row r="25">
          <cell r="A25" t="str">
            <v>17</v>
          </cell>
        </row>
        <row r="26">
          <cell r="A26" t="str">
            <v>18</v>
          </cell>
          <cell r="B26" t="str">
            <v>F)        Vállalkozási tevékenységet terhelő befizetési kötelezettség (=B*0,1)</v>
          </cell>
          <cell r="C26"/>
          <cell r="E26"/>
          <cell r="F26"/>
          <cell r="G26"/>
          <cell r="H26">
            <v>0</v>
          </cell>
        </row>
        <row r="27">
          <cell r="A27" t="str">
            <v>19</v>
          </cell>
          <cell r="B27" t="str">
            <v>G)        Vállalkozási tevékenység felhasználható maradványa (=B-F)</v>
          </cell>
          <cell r="C27"/>
          <cell r="E27"/>
          <cell r="F27"/>
          <cell r="G27"/>
          <cell r="H27">
            <v>0</v>
          </cell>
        </row>
        <row r="28">
          <cell r="A28" t="str">
            <v>20</v>
          </cell>
          <cell r="C28"/>
          <cell r="E28"/>
          <cell r="F28"/>
        </row>
        <row r="29">
          <cell r="A29" t="str">
            <v>21</v>
          </cell>
          <cell r="B29" t="str">
            <v>I)         Korrigált szabad maradvány (=E-H)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2"/>
  <sheetViews>
    <sheetView tabSelected="1" view="pageBreakPreview" zoomScaleNormal="100" zoomScaleSheetLayoutView="100" workbookViewId="0">
      <selection activeCell="A32" sqref="A32:B32"/>
    </sheetView>
  </sheetViews>
  <sheetFormatPr defaultRowHeight="12.75" x14ac:dyDescent="0.2"/>
  <cols>
    <col min="1" max="1" width="7.33203125" style="1" customWidth="1"/>
    <col min="2" max="2" width="70.83203125" style="2" customWidth="1"/>
    <col min="3" max="3" width="16.5" style="2" customWidth="1"/>
    <col min="4" max="5" width="15.6640625" style="2" customWidth="1"/>
    <col min="6" max="6" width="14.5" style="2" customWidth="1"/>
    <col min="7" max="7" width="18.5" style="2" customWidth="1"/>
    <col min="8" max="8" width="18.33203125" customWidth="1"/>
    <col min="10" max="10" width="10.1640625" bestFit="1" customWidth="1"/>
  </cols>
  <sheetData>
    <row r="1" spans="1:8" ht="12.75" customHeight="1" x14ac:dyDescent="0.2">
      <c r="C1" s="3" t="s">
        <v>34</v>
      </c>
      <c r="D1" s="3"/>
      <c r="E1" s="3"/>
      <c r="F1" s="3"/>
      <c r="G1" s="3"/>
      <c r="H1" s="3"/>
    </row>
    <row r="2" spans="1:8" ht="12.75" customHeight="1" x14ac:dyDescent="0.2">
      <c r="C2" s="4"/>
      <c r="D2" s="4"/>
      <c r="E2" s="4"/>
      <c r="F2" s="4"/>
      <c r="G2" s="4"/>
      <c r="H2" s="4"/>
    </row>
    <row r="3" spans="1:8" ht="15" x14ac:dyDescent="0.2">
      <c r="A3" s="5" t="s">
        <v>0</v>
      </c>
      <c r="B3" s="5"/>
      <c r="C3" s="5"/>
      <c r="D3" s="5"/>
      <c r="E3" s="5"/>
      <c r="F3" s="5"/>
      <c r="G3" s="5"/>
    </row>
    <row r="4" spans="1:8" ht="15" x14ac:dyDescent="0.2">
      <c r="A4" s="6"/>
      <c r="B4" s="6"/>
      <c r="C4" s="6"/>
      <c r="D4" s="6"/>
      <c r="E4" s="6"/>
      <c r="F4" s="6"/>
      <c r="G4" s="6"/>
    </row>
    <row r="5" spans="1:8" ht="39" customHeight="1" thickBot="1" x14ac:dyDescent="0.3">
      <c r="A5" s="7"/>
      <c r="B5" s="7"/>
      <c r="H5" s="8" t="s">
        <v>1</v>
      </c>
    </row>
    <row r="6" spans="1:8" ht="16.5" thickBot="1" x14ac:dyDescent="0.25">
      <c r="A6" s="9"/>
      <c r="B6" s="10" t="s">
        <v>2</v>
      </c>
      <c r="C6" s="11" t="str">
        <f>[1]költségvetési!C2</f>
        <v xml:space="preserve"> Hivatal</v>
      </c>
      <c r="D6" s="11" t="str">
        <f>[1]költségvetési!E2</f>
        <v>Óvoda</v>
      </c>
      <c r="E6" s="11" t="s">
        <v>3</v>
      </c>
      <c r="F6" s="11" t="str">
        <f>[1]költségvetési!F2</f>
        <v>Könyvtár</v>
      </c>
      <c r="G6" s="12" t="str">
        <f>[1]költségvetési!G2</f>
        <v>Önkormányzat</v>
      </c>
      <c r="H6" s="13" t="str">
        <f>[1]költségvetési!H2</f>
        <v>Összesen</v>
      </c>
    </row>
    <row r="7" spans="1:8" ht="26.25" customHeight="1" thickBot="1" x14ac:dyDescent="0.25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6" t="s">
        <v>10</v>
      </c>
      <c r="H7" s="17" t="s">
        <v>11</v>
      </c>
    </row>
    <row r="8" spans="1:8" x14ac:dyDescent="0.2">
      <c r="A8" s="18" t="str">
        <f>[1]költségvetési!A5</f>
        <v>01</v>
      </c>
      <c r="B8" s="19" t="str">
        <f>[1]költségvetési!B5</f>
        <v>01        Alaptevékenység költségvetési bevételei</v>
      </c>
      <c r="C8" s="20">
        <v>79318220</v>
      </c>
      <c r="D8" s="20">
        <v>1569890</v>
      </c>
      <c r="E8" s="20">
        <v>592596</v>
      </c>
      <c r="F8" s="20">
        <v>5044311</v>
      </c>
      <c r="G8" s="21">
        <v>1034525538</v>
      </c>
      <c r="H8" s="22">
        <f>SUM(C8:G8)</f>
        <v>1121050555</v>
      </c>
    </row>
    <row r="9" spans="1:8" x14ac:dyDescent="0.2">
      <c r="A9" s="18" t="str">
        <f>[1]költségvetési!A6</f>
        <v>02</v>
      </c>
      <c r="B9" s="19" t="str">
        <f>[1]költségvetési!B6</f>
        <v>02        Alaptevékenység költségvetési kiadásai</v>
      </c>
      <c r="C9" s="20">
        <v>309034100</v>
      </c>
      <c r="D9" s="20">
        <v>165793061</v>
      </c>
      <c r="E9" s="20">
        <v>56444837</v>
      </c>
      <c r="F9" s="20">
        <v>44485402</v>
      </c>
      <c r="G9" s="21">
        <v>572776625</v>
      </c>
      <c r="H9" s="22">
        <f>SUM(C9:G9)</f>
        <v>1148534025</v>
      </c>
    </row>
    <row r="10" spans="1:8" x14ac:dyDescent="0.2">
      <c r="A10" s="23" t="str">
        <f>[1]költségvetési!A7</f>
        <v>03</v>
      </c>
      <c r="B10" s="24" t="str">
        <f>[1]költségvetési!B7</f>
        <v>I          Alaptevékenység költségvetési egyenlege (=01-02)</v>
      </c>
      <c r="C10" s="25">
        <f t="shared" ref="C10:H10" si="0">+C8-C9</f>
        <v>-229715880</v>
      </c>
      <c r="D10" s="25">
        <f t="shared" si="0"/>
        <v>-164223171</v>
      </c>
      <c r="E10" s="25">
        <f t="shared" si="0"/>
        <v>-55852241</v>
      </c>
      <c r="F10" s="25">
        <f t="shared" si="0"/>
        <v>-39441091</v>
      </c>
      <c r="G10" s="26">
        <f t="shared" si="0"/>
        <v>461748913</v>
      </c>
      <c r="H10" s="27">
        <f t="shared" si="0"/>
        <v>-27483470</v>
      </c>
    </row>
    <row r="11" spans="1:8" x14ac:dyDescent="0.2">
      <c r="A11" s="18" t="str">
        <f>[1]költségvetési!A8</f>
        <v>04</v>
      </c>
      <c r="B11" s="19" t="str">
        <f>[1]költségvetési!B8</f>
        <v>03        Alaptevékenység finanszírozási bevételei</v>
      </c>
      <c r="C11" s="20">
        <v>230935452</v>
      </c>
      <c r="D11" s="20">
        <v>164789961</v>
      </c>
      <c r="E11" s="20">
        <v>56411170</v>
      </c>
      <c r="F11" s="20">
        <v>39693469</v>
      </c>
      <c r="G11" s="21">
        <v>881308247</v>
      </c>
      <c r="H11" s="22">
        <f>SUM(C11:G11)</f>
        <v>1373138299</v>
      </c>
    </row>
    <row r="12" spans="1:8" x14ac:dyDescent="0.2">
      <c r="A12" s="18" t="str">
        <f>[1]költségvetési!A9</f>
        <v>05</v>
      </c>
      <c r="B12" s="19" t="str">
        <f>[1]költségvetési!B9</f>
        <v>04        Alaptevékenység finanszírozási kiadásai</v>
      </c>
      <c r="C12" s="20">
        <f>[1]költségvetési!C9</f>
        <v>0</v>
      </c>
      <c r="D12" s="20">
        <v>0</v>
      </c>
      <c r="E12" s="20">
        <v>0</v>
      </c>
      <c r="F12" s="20">
        <v>0</v>
      </c>
      <c r="G12" s="21">
        <v>501800190</v>
      </c>
      <c r="H12" s="22">
        <f>SUM(C12:G12)</f>
        <v>501800190</v>
      </c>
    </row>
    <row r="13" spans="1:8" x14ac:dyDescent="0.2">
      <c r="A13" s="23" t="str">
        <f>[1]költségvetési!A10</f>
        <v>06</v>
      </c>
      <c r="B13" s="24" t="str">
        <f>[1]költségvetési!B10</f>
        <v>II         Alaptevékenység finanszírozási egyenlege (=03-04)</v>
      </c>
      <c r="C13" s="25">
        <f t="shared" ref="C13:H13" si="1">+C11-C12</f>
        <v>230935452</v>
      </c>
      <c r="D13" s="25">
        <f t="shared" si="1"/>
        <v>164789961</v>
      </c>
      <c r="E13" s="25">
        <f t="shared" si="1"/>
        <v>56411170</v>
      </c>
      <c r="F13" s="25">
        <f t="shared" si="1"/>
        <v>39693469</v>
      </c>
      <c r="G13" s="26">
        <f t="shared" si="1"/>
        <v>379508057</v>
      </c>
      <c r="H13" s="27">
        <f t="shared" si="1"/>
        <v>871338109</v>
      </c>
    </row>
    <row r="14" spans="1:8" x14ac:dyDescent="0.2">
      <c r="A14" s="23" t="str">
        <f>[1]költségvetési!A11</f>
        <v>07</v>
      </c>
      <c r="B14" s="24" t="str">
        <f>[1]költségvetési!B11</f>
        <v>A)        Alaptevékenység maradványa (=±I±II)</v>
      </c>
      <c r="C14" s="25">
        <f t="shared" ref="C14:H14" si="2">+C10+C13</f>
        <v>1219572</v>
      </c>
      <c r="D14" s="25">
        <f t="shared" si="2"/>
        <v>566790</v>
      </c>
      <c r="E14" s="25">
        <f t="shared" si="2"/>
        <v>558929</v>
      </c>
      <c r="F14" s="25">
        <f>+F10+F13</f>
        <v>252378</v>
      </c>
      <c r="G14" s="26">
        <f t="shared" si="2"/>
        <v>841256970</v>
      </c>
      <c r="H14" s="27">
        <f t="shared" si="2"/>
        <v>843854639</v>
      </c>
    </row>
    <row r="15" spans="1:8" x14ac:dyDescent="0.2">
      <c r="A15" s="18" t="str">
        <f>[1]költségvetési!A12</f>
        <v>08</v>
      </c>
      <c r="B15" s="19" t="str">
        <f>[1]költségvetési!B12</f>
        <v>05        Vállalkozási tevékenység költségvetési bevételei</v>
      </c>
      <c r="C15" s="20">
        <v>0</v>
      </c>
      <c r="D15" s="20">
        <f>[1]költségvetési!E12</f>
        <v>0</v>
      </c>
      <c r="E15" s="20">
        <v>0</v>
      </c>
      <c r="F15" s="20">
        <f>[1]költségvetési!F12</f>
        <v>0</v>
      </c>
      <c r="G15" s="21">
        <f>[1]költségvetési!G12</f>
        <v>0</v>
      </c>
      <c r="H15" s="22">
        <f>[1]költségvetési!H12</f>
        <v>0</v>
      </c>
    </row>
    <row r="16" spans="1:8" x14ac:dyDescent="0.2">
      <c r="A16" s="18" t="str">
        <f>[1]költségvetési!A13</f>
        <v>09</v>
      </c>
      <c r="B16" s="19" t="str">
        <f>[1]költségvetési!B13</f>
        <v>06        Vállalkozási tevékenység költségvetési kiadásai</v>
      </c>
      <c r="C16" s="20">
        <v>0</v>
      </c>
      <c r="D16" s="20">
        <f>[1]költségvetési!E13</f>
        <v>0</v>
      </c>
      <c r="E16" s="20">
        <v>0</v>
      </c>
      <c r="F16" s="20">
        <f>[1]költségvetési!F13</f>
        <v>0</v>
      </c>
      <c r="G16" s="21">
        <f>[1]költségvetési!G13</f>
        <v>0</v>
      </c>
      <c r="H16" s="22">
        <f>[1]költségvetési!H13</f>
        <v>0</v>
      </c>
    </row>
    <row r="17" spans="1:10" x14ac:dyDescent="0.2">
      <c r="A17" s="23" t="str">
        <f>[1]költségvetési!A14</f>
        <v>10</v>
      </c>
      <c r="B17" s="24" t="str">
        <f>[1]költségvetési!B14</f>
        <v>III        Vállalkozási tevékenység költségvetési egyenlege (=05-06)</v>
      </c>
      <c r="C17" s="25">
        <f>[1]költségvetési!C14</f>
        <v>0</v>
      </c>
      <c r="D17" s="25">
        <f>[1]költségvetési!E14</f>
        <v>0</v>
      </c>
      <c r="E17" s="25">
        <v>0</v>
      </c>
      <c r="F17" s="25">
        <f>[1]költségvetési!F14</f>
        <v>0</v>
      </c>
      <c r="G17" s="26">
        <f>[1]költségvetési!G14</f>
        <v>0</v>
      </c>
      <c r="H17" s="27">
        <f>[1]költségvetési!H14</f>
        <v>0</v>
      </c>
    </row>
    <row r="18" spans="1:10" x14ac:dyDescent="0.2">
      <c r="A18" s="18" t="str">
        <f>[1]költségvetési!A15</f>
        <v>11</v>
      </c>
      <c r="B18" s="19" t="str">
        <f>[1]költségvetési!B15</f>
        <v>07        Vállalkozási tevékenység finanszírozási bevételei</v>
      </c>
      <c r="C18" s="20">
        <v>0</v>
      </c>
      <c r="D18" s="20">
        <f>[1]költségvetési!E15</f>
        <v>0</v>
      </c>
      <c r="E18" s="20">
        <v>0</v>
      </c>
      <c r="F18" s="20">
        <f>[1]költségvetési!F15</f>
        <v>0</v>
      </c>
      <c r="G18" s="21">
        <f>[1]költségvetési!G15</f>
        <v>0</v>
      </c>
      <c r="H18" s="22">
        <f>[1]költségvetési!H15</f>
        <v>0</v>
      </c>
    </row>
    <row r="19" spans="1:10" x14ac:dyDescent="0.2">
      <c r="A19" s="18" t="str">
        <f>[1]költségvetési!A16</f>
        <v>12</v>
      </c>
      <c r="B19" s="19" t="str">
        <f>[1]költségvetési!B16</f>
        <v>08        Vállalkozási tevékenység finanszírozási kiadásai</v>
      </c>
      <c r="C19" s="20">
        <v>0</v>
      </c>
      <c r="D19" s="20">
        <f>[1]költségvetési!E16</f>
        <v>0</v>
      </c>
      <c r="E19" s="20">
        <v>0</v>
      </c>
      <c r="F19" s="20">
        <f>[1]költségvetési!F16</f>
        <v>0</v>
      </c>
      <c r="G19" s="21">
        <f>[1]költségvetési!G16</f>
        <v>0</v>
      </c>
      <c r="H19" s="22">
        <f>[1]költségvetési!H16</f>
        <v>0</v>
      </c>
    </row>
    <row r="20" spans="1:10" x14ac:dyDescent="0.2">
      <c r="A20" s="23" t="str">
        <f>[1]költségvetési!A17</f>
        <v>13</v>
      </c>
      <c r="B20" s="24" t="str">
        <f>[1]költségvetési!B17</f>
        <v>IV        Vállalkozási tevékenység finanszírozási egyenlege (=07-08)</v>
      </c>
      <c r="C20" s="25">
        <v>0</v>
      </c>
      <c r="D20" s="25">
        <f>[1]költségvetési!E17</f>
        <v>0</v>
      </c>
      <c r="E20" s="25">
        <v>0</v>
      </c>
      <c r="F20" s="25">
        <f>[1]költségvetési!F17</f>
        <v>0</v>
      </c>
      <c r="G20" s="26">
        <f>[1]költségvetési!G17</f>
        <v>0</v>
      </c>
      <c r="H20" s="27">
        <f>[1]költségvetési!H17</f>
        <v>0</v>
      </c>
    </row>
    <row r="21" spans="1:10" ht="13.5" thickBot="1" x14ac:dyDescent="0.25">
      <c r="A21" s="28" t="str">
        <f>[1]költségvetési!A18</f>
        <v>14</v>
      </c>
      <c r="B21" s="29" t="str">
        <f>[1]költségvetési!B18</f>
        <v>B)        Vállalkozási tevékenység maradványa (=±III±IV)</v>
      </c>
      <c r="C21" s="30">
        <f>[1]költségvetési!C18</f>
        <v>0</v>
      </c>
      <c r="D21" s="30">
        <f>[1]költségvetési!E18</f>
        <v>0</v>
      </c>
      <c r="E21" s="30">
        <v>0</v>
      </c>
      <c r="F21" s="30">
        <f>[1]költségvetési!F18</f>
        <v>0</v>
      </c>
      <c r="G21" s="31">
        <f>[1]költségvetési!G18</f>
        <v>0</v>
      </c>
      <c r="H21" s="32">
        <f>[1]költségvetési!H18</f>
        <v>0</v>
      </c>
    </row>
    <row r="22" spans="1:10" ht="13.5" thickBot="1" x14ac:dyDescent="0.25">
      <c r="A22" s="33" t="str">
        <f>[1]költségvetési!A19</f>
        <v>15</v>
      </c>
      <c r="B22" s="34" t="str">
        <f>[1]költségvetési!B19</f>
        <v>C)        Összes maradvány (=A+B)</v>
      </c>
      <c r="C22" s="35">
        <f t="shared" ref="C22:H22" si="3">+C14+C21</f>
        <v>1219572</v>
      </c>
      <c r="D22" s="35">
        <f t="shared" si="3"/>
        <v>566790</v>
      </c>
      <c r="E22" s="35">
        <f t="shared" si="3"/>
        <v>558929</v>
      </c>
      <c r="F22" s="35">
        <f t="shared" si="3"/>
        <v>252378</v>
      </c>
      <c r="G22" s="35">
        <f t="shared" si="3"/>
        <v>841256970</v>
      </c>
      <c r="H22" s="36">
        <f t="shared" si="3"/>
        <v>843854639</v>
      </c>
      <c r="J22" s="37"/>
    </row>
    <row r="23" spans="1:10" ht="13.5" thickBot="1" x14ac:dyDescent="0.25">
      <c r="A23" s="33" t="str">
        <f>[1]költségvetési!A20</f>
        <v>16</v>
      </c>
      <c r="B23" s="34" t="str">
        <f>[1]költségvetési!B20</f>
        <v>D)        Alaptevékenység kötelezettségvállalással terhelt maradványa</v>
      </c>
      <c r="C23" s="35"/>
      <c r="D23" s="35"/>
      <c r="E23" s="35"/>
      <c r="F23" s="35"/>
      <c r="G23" s="38">
        <f>+G24</f>
        <v>5000000</v>
      </c>
      <c r="H23" s="36">
        <f>+H24</f>
        <v>5000000</v>
      </c>
    </row>
    <row r="24" spans="1:10" ht="13.5" thickBot="1" x14ac:dyDescent="0.25">
      <c r="A24" s="39"/>
      <c r="B24" s="40" t="s">
        <v>12</v>
      </c>
      <c r="C24" s="30"/>
      <c r="D24" s="30"/>
      <c r="E24" s="30"/>
      <c r="F24" s="30"/>
      <c r="G24" s="41">
        <v>5000000</v>
      </c>
      <c r="H24" s="42">
        <f>SUM(C24:G24)</f>
        <v>5000000</v>
      </c>
    </row>
    <row r="25" spans="1:10" ht="13.5" thickBot="1" x14ac:dyDescent="0.25">
      <c r="A25" s="33" t="str">
        <f>[1]költségvetési!A25</f>
        <v>17</v>
      </c>
      <c r="B25" s="34" t="s">
        <v>13</v>
      </c>
      <c r="C25" s="35">
        <f t="shared" ref="C25:H25" si="4">+C22-C23</f>
        <v>1219572</v>
      </c>
      <c r="D25" s="35">
        <f t="shared" si="4"/>
        <v>566790</v>
      </c>
      <c r="E25" s="35">
        <f t="shared" si="4"/>
        <v>558929</v>
      </c>
      <c r="F25" s="35">
        <f t="shared" si="4"/>
        <v>252378</v>
      </c>
      <c r="G25" s="35">
        <f t="shared" si="4"/>
        <v>836256970</v>
      </c>
      <c r="H25" s="36">
        <f t="shared" si="4"/>
        <v>838854639</v>
      </c>
    </row>
    <row r="26" spans="1:10" ht="17.25" customHeight="1" x14ac:dyDescent="0.2">
      <c r="A26" s="43" t="str">
        <f>[1]költségvetési!A26</f>
        <v>18</v>
      </c>
      <c r="B26" s="44" t="str">
        <f>[1]költségvetési!B26</f>
        <v>F)        Vállalkozási tevékenységet terhelő befizetési kötelezettség (=B*0,1)</v>
      </c>
      <c r="C26" s="45">
        <f>[1]költségvetési!C26</f>
        <v>0</v>
      </c>
      <c r="D26" s="45">
        <f>[1]költségvetési!E26</f>
        <v>0</v>
      </c>
      <c r="E26" s="45">
        <v>0</v>
      </c>
      <c r="F26" s="45">
        <f>[1]költségvetési!F26</f>
        <v>0</v>
      </c>
      <c r="G26" s="46">
        <f>[1]költségvetési!G26</f>
        <v>0</v>
      </c>
      <c r="H26" s="47">
        <f>[1]költségvetési!H26</f>
        <v>0</v>
      </c>
    </row>
    <row r="27" spans="1:10" x14ac:dyDescent="0.2">
      <c r="A27" s="23" t="str">
        <f>[1]költségvetési!A27</f>
        <v>19</v>
      </c>
      <c r="B27" s="24" t="str">
        <f>[1]költségvetési!B27</f>
        <v>G)        Vállalkozási tevékenység felhasználható maradványa (=B-F)</v>
      </c>
      <c r="C27" s="25">
        <f>[1]költségvetési!C27</f>
        <v>0</v>
      </c>
      <c r="D27" s="25">
        <f>[1]költségvetési!E27</f>
        <v>0</v>
      </c>
      <c r="E27" s="25">
        <v>0</v>
      </c>
      <c r="F27" s="25">
        <f>[1]költségvetési!F27</f>
        <v>0</v>
      </c>
      <c r="G27" s="26">
        <f>[1]költségvetési!G27</f>
        <v>0</v>
      </c>
      <c r="H27" s="27">
        <f>[1]költségvetési!H27</f>
        <v>0</v>
      </c>
    </row>
    <row r="28" spans="1:10" ht="15" thickBot="1" x14ac:dyDescent="0.25">
      <c r="A28" s="28" t="str">
        <f>[1]költségvetési!A28</f>
        <v>20</v>
      </c>
      <c r="B28" s="48" t="s">
        <v>14</v>
      </c>
      <c r="C28" s="49">
        <f>[1]költségvetési!C28</f>
        <v>0</v>
      </c>
      <c r="D28" s="49">
        <f>[1]költségvetési!E28</f>
        <v>0</v>
      </c>
      <c r="E28" s="49">
        <v>0</v>
      </c>
      <c r="F28" s="49">
        <f>[1]költségvetési!F28</f>
        <v>0</v>
      </c>
      <c r="G28" s="50">
        <v>786712845</v>
      </c>
      <c r="H28" s="51">
        <f>+G28</f>
        <v>786712845</v>
      </c>
    </row>
    <row r="29" spans="1:10" ht="15" thickBot="1" x14ac:dyDescent="0.25">
      <c r="A29" s="33" t="str">
        <f>[1]költségvetési!A29</f>
        <v>21</v>
      </c>
      <c r="B29" s="52" t="str">
        <f>[1]költségvetési!B29</f>
        <v>I)         Korrigált szabad maradvány (=E-H)</v>
      </c>
      <c r="C29" s="53">
        <f t="shared" ref="C29:H29" si="5">+C25-C28</f>
        <v>1219572</v>
      </c>
      <c r="D29" s="53">
        <f t="shared" si="5"/>
        <v>566790</v>
      </c>
      <c r="E29" s="53">
        <f t="shared" si="5"/>
        <v>558929</v>
      </c>
      <c r="F29" s="53">
        <f t="shared" si="5"/>
        <v>252378</v>
      </c>
      <c r="G29" s="54">
        <f t="shared" si="5"/>
        <v>49544125</v>
      </c>
      <c r="H29" s="55">
        <f t="shared" si="5"/>
        <v>52141794</v>
      </c>
      <c r="J29" s="37"/>
    </row>
    <row r="32" spans="1:10" ht="13.5" thickBot="1" x14ac:dyDescent="0.25">
      <c r="A32" s="7"/>
      <c r="B32" s="7"/>
    </row>
    <row r="33" spans="1:7" ht="13.5" thickBot="1" x14ac:dyDescent="0.25">
      <c r="A33" s="56" t="s">
        <v>4</v>
      </c>
      <c r="B33" s="57" t="s">
        <v>15</v>
      </c>
      <c r="C33" s="57" t="s">
        <v>16</v>
      </c>
      <c r="D33" s="57" t="s">
        <v>17</v>
      </c>
      <c r="E33" s="58" t="s">
        <v>18</v>
      </c>
      <c r="F33" s="58"/>
      <c r="G33" s="59"/>
    </row>
    <row r="34" spans="1:7" ht="26.25" thickBot="1" x14ac:dyDescent="0.25">
      <c r="A34" s="60"/>
      <c r="B34" s="61"/>
      <c r="C34" s="61"/>
      <c r="D34" s="61"/>
      <c r="E34" s="62" t="s">
        <v>19</v>
      </c>
      <c r="F34" s="62" t="s">
        <v>20</v>
      </c>
      <c r="G34" s="63" t="s">
        <v>21</v>
      </c>
    </row>
    <row r="35" spans="1:7" ht="13.5" thickBot="1" x14ac:dyDescent="0.25">
      <c r="A35" s="64" t="s">
        <v>5</v>
      </c>
      <c r="B35" s="62" t="s">
        <v>6</v>
      </c>
      <c r="C35" s="62" t="s">
        <v>7</v>
      </c>
      <c r="D35" s="62" t="s">
        <v>8</v>
      </c>
      <c r="E35" s="62" t="s">
        <v>22</v>
      </c>
      <c r="F35" s="62" t="s">
        <v>10</v>
      </c>
      <c r="G35" s="63" t="s">
        <v>11</v>
      </c>
    </row>
    <row r="36" spans="1:7" x14ac:dyDescent="0.2">
      <c r="A36" s="65" t="s">
        <v>23</v>
      </c>
      <c r="B36" s="66" t="s">
        <v>24</v>
      </c>
      <c r="C36" s="67">
        <f>+C25</f>
        <v>1219572</v>
      </c>
      <c r="D36" s="68">
        <v>-1219572</v>
      </c>
      <c r="E36" s="69">
        <f t="shared" ref="E36:E41" si="6">C36+D36</f>
        <v>0</v>
      </c>
      <c r="F36" s="70">
        <v>0</v>
      </c>
      <c r="G36" s="71">
        <v>0</v>
      </c>
    </row>
    <row r="37" spans="1:7" x14ac:dyDescent="0.2">
      <c r="A37" s="72" t="s">
        <v>25</v>
      </c>
      <c r="B37" s="73" t="s">
        <v>26</v>
      </c>
      <c r="C37" s="74">
        <f>+D25</f>
        <v>566790</v>
      </c>
      <c r="D37" s="75">
        <v>-566790</v>
      </c>
      <c r="E37" s="69">
        <f t="shared" si="6"/>
        <v>0</v>
      </c>
      <c r="F37" s="76">
        <v>0</v>
      </c>
      <c r="G37" s="77">
        <v>0</v>
      </c>
    </row>
    <row r="38" spans="1:7" x14ac:dyDescent="0.2">
      <c r="A38" s="72" t="s">
        <v>27</v>
      </c>
      <c r="B38" s="73" t="s">
        <v>28</v>
      </c>
      <c r="C38" s="74">
        <f>+F25</f>
        <v>252378</v>
      </c>
      <c r="D38" s="75">
        <v>-252378</v>
      </c>
      <c r="E38" s="69">
        <f t="shared" si="6"/>
        <v>0</v>
      </c>
      <c r="F38" s="76">
        <v>0</v>
      </c>
      <c r="G38" s="77">
        <v>0</v>
      </c>
    </row>
    <row r="39" spans="1:7" x14ac:dyDescent="0.2">
      <c r="A39" s="72" t="s">
        <v>29</v>
      </c>
      <c r="B39" s="78" t="s">
        <v>30</v>
      </c>
      <c r="C39" s="74">
        <f>+E25</f>
        <v>558929</v>
      </c>
      <c r="D39" s="75">
        <v>-558929</v>
      </c>
      <c r="E39" s="69">
        <f t="shared" si="6"/>
        <v>0</v>
      </c>
      <c r="F39" s="76">
        <v>0</v>
      </c>
      <c r="G39" s="77">
        <v>0</v>
      </c>
    </row>
    <row r="40" spans="1:7" x14ac:dyDescent="0.2">
      <c r="A40" s="72" t="s">
        <v>31</v>
      </c>
      <c r="B40" s="78"/>
      <c r="C40" s="74"/>
      <c r="D40" s="79"/>
      <c r="E40" s="80">
        <f t="shared" si="6"/>
        <v>0</v>
      </c>
      <c r="F40" s="74"/>
      <c r="G40" s="81"/>
    </row>
    <row r="41" spans="1:7" ht="13.5" thickBot="1" x14ac:dyDescent="0.25">
      <c r="A41" s="72" t="s">
        <v>32</v>
      </c>
      <c r="B41" s="78"/>
      <c r="C41" s="74"/>
      <c r="D41" s="74"/>
      <c r="E41" s="80">
        <f t="shared" si="6"/>
        <v>0</v>
      </c>
      <c r="F41" s="74"/>
      <c r="G41" s="81"/>
    </row>
    <row r="42" spans="1:7" ht="13.5" thickBot="1" x14ac:dyDescent="0.25">
      <c r="A42" s="82" t="s">
        <v>33</v>
      </c>
      <c r="B42" s="83"/>
      <c r="C42" s="84">
        <f>SUM(C36:C41)</f>
        <v>2597669</v>
      </c>
      <c r="D42" s="84">
        <f>SUM(D36:D41)</f>
        <v>-2597669</v>
      </c>
      <c r="E42" s="84">
        <f>SUM(E36:E41)</f>
        <v>0</v>
      </c>
      <c r="F42" s="84">
        <f>SUM(F36:F41)</f>
        <v>0</v>
      </c>
      <c r="G42" s="85">
        <f>SUM(G36:G41)</f>
        <v>0</v>
      </c>
    </row>
  </sheetData>
  <mergeCells count="10">
    <mergeCell ref="A42:B42"/>
    <mergeCell ref="C1:H1"/>
    <mergeCell ref="A3:G3"/>
    <mergeCell ref="A5:B5"/>
    <mergeCell ref="A32:B32"/>
    <mergeCell ref="A33:A34"/>
    <mergeCell ref="B33:B34"/>
    <mergeCell ref="C33:C34"/>
    <mergeCell ref="D33:D34"/>
    <mergeCell ref="E33:G3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2019-05-26T08:09:10Z</dcterms:created>
  <dcterms:modified xsi:type="dcterms:W3CDTF">2019-05-26T08:09:37Z</dcterms:modified>
</cp:coreProperties>
</file>