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F49" i="1"/>
  <c r="E49" i="1"/>
  <c r="F48" i="1"/>
  <c r="E48" i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E12" i="1"/>
  <c r="C12" i="1"/>
  <c r="F12" i="1" s="1"/>
  <c r="E11" i="1"/>
  <c r="C11" i="1"/>
  <c r="F11" i="1" s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<sst xmlns="http://schemas.openxmlformats.org/spreadsheetml/2006/main" count="113" uniqueCount="99">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</sst>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C0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C9">
            <v>55481896</v>
          </cell>
        </row>
        <row r="11">
          <cell r="C11">
            <v>27480065</v>
          </cell>
        </row>
        <row r="12">
          <cell r="C12">
            <v>1577000</v>
          </cell>
        </row>
        <row r="14">
          <cell r="C14">
            <v>14605877</v>
          </cell>
        </row>
        <row r="15">
          <cell r="C15">
            <v>4089954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64828456</v>
          </cell>
        </row>
        <row r="39">
          <cell r="C39">
            <v>150300163</v>
          </cell>
        </row>
        <row r="40">
          <cell r="C40">
            <v>3481566</v>
          </cell>
        </row>
        <row r="42">
          <cell r="C42">
            <v>146818597</v>
          </cell>
        </row>
        <row r="43">
          <cell r="C43">
            <v>215128619</v>
          </cell>
        </row>
        <row r="47">
          <cell r="C47">
            <v>213028619</v>
          </cell>
        </row>
        <row r="48">
          <cell r="C48">
            <v>69090783</v>
          </cell>
        </row>
        <row r="49">
          <cell r="C49">
            <v>12885750</v>
          </cell>
        </row>
        <row r="50">
          <cell r="C50">
            <v>131052086</v>
          </cell>
        </row>
        <row r="53">
          <cell r="C53">
            <v>2100000</v>
          </cell>
        </row>
        <row r="54">
          <cell r="C54">
            <v>1500000</v>
          </cell>
        </row>
        <row r="55">
          <cell r="C55">
            <v>600000</v>
          </cell>
        </row>
        <row r="59">
          <cell r="C59">
            <v>215128619</v>
          </cell>
        </row>
      </sheetData>
      <sheetData sheetId="3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B14" sqref="B14"/>
    </sheetView>
  </sheetViews>
  <sheetFormatPr defaultRowHeight="12.75" x14ac:dyDescent="0.2"/>
  <cols>
    <col min="1" max="1" width="13.83203125" style="75" customWidth="1"/>
    <col min="2" max="2" width="79.1640625" style="2" customWidth="1"/>
    <col min="3" max="3" width="25" style="83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24 / 2020. ( X.30.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55481896</v>
      </c>
      <c r="E9" s="33">
        <f>'[1]9.5.1. sz. mell VK '!C9+'[1]9.5.2. sz. mell VK'!C9</f>
        <v>55481896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27518165-38100</f>
        <v>27480065</v>
      </c>
      <c r="E11" s="33">
        <f>'[1]9.5.1. sz. mell VK '!C11+'[1]9.5.2. sz. mell VK'!C11</f>
        <v>27480065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f>1547000+30000</f>
        <v>1577000</v>
      </c>
      <c r="E12" s="33">
        <f>'[1]9.5.1. sz. mell VK '!C12+'[1]9.5.2. sz. mell VK'!C12</f>
        <v>1577000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40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20383499-5777622</f>
        <v>14605877</v>
      </c>
      <c r="E14" s="33">
        <f>'[1]9.5.1. sz. mell VK '!C14+'[1]9.5.2. sz. mell VK'!C14</f>
        <v>14605877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5641812-1559958+8100</f>
        <v>4089954</v>
      </c>
      <c r="E15" s="33">
        <f>'[1]9.5.1. sz. mell VK '!C15+'[1]9.5.2. sz. mell VK'!C15</f>
        <v>4089954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40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'[1]9.5.1. sz. mell VK '!C17+'[1]9.5.2. sz. mell VK'!C17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0"/>
      <c r="E18" s="33">
        <f>'[1]9.5.1. sz. mell VK '!C18+'[1]9.5.2. sz. mell VK'!C18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'[1]9.5.1. sz. mell VK '!C19+'[1]9.5.2. sz. mell VK'!C19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4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'[1]9.5.1. sz. mell VK '!C22+'[1]9.5.2. sz. mell VK'!C22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0"/>
      <c r="E23" s="33">
        <f>'[1]9.5.1. sz. mell VK '!C23+'[1]9.5.2. sz. mell VK'!C23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0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'[1]9.5.1. sz. mell VK '!C26+'[1]9.5.2. sz. mell VK'!C26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'[1]9.5.1. sz. mell VK '!C28+'[1]9.5.2. sz. mell VK'!C28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'[1]9.5.1. sz. mell VK '!C29+'[1]9.5.2. sz. mell VK'!C29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'[1]9.5.1. sz. mell VK '!C30+'[1]9.5.2. sz. mell VK'!C30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'[1]9.5.1. sz. mell VK '!C31+'[1]9.5.2. sz. mell VK'!C31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'[1]9.5.1. sz. mell VK '!C33+'[1]9.5.2. sz. mell VK'!C33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2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64828456</v>
      </c>
      <c r="E38" s="33">
        <f>'[1]9.5.1. sz. mell VK '!C38+'[1]9.5.2. sz. mell VK'!C38</f>
        <v>64828456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150300163</v>
      </c>
      <c r="E39" s="33">
        <f>'[1]9.5.1. sz. mell VK '!C39+'[1]9.5.2. sz. mell VK'!C39</f>
        <v>150300163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2"/>
      <c r="E41" s="33">
        <f>'[1]9.5.1. sz. mell VK '!C41+'[1]9.5.2. sz. mell VK'!C41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0">
        <f>164184089-17655357+289865</f>
        <v>146818597</v>
      </c>
      <c r="E42" s="33">
        <f>'[1]9.5.1. sz. mell VK '!C42+'[1]9.5.2. sz. mell VK'!C42</f>
        <v>146818597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1" t="s">
        <v>82</v>
      </c>
      <c r="C43" s="62">
        <f>+C38+C39</f>
        <v>215128619</v>
      </c>
      <c r="E43" s="33">
        <f>'[1]9.5.1. sz. mell VK '!C43+'[1]9.5.2. sz. mell VK'!C43</f>
        <v>215128619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'[1]9.5.1. sz. mell VK '!C45+'[1]9.5.2. sz. mell VK'!C45</f>
        <v>0</v>
      </c>
      <c r="F45" s="33">
        <f t="shared" si="0"/>
        <v>0</v>
      </c>
    </row>
    <row r="46" spans="1:6" s="71" customFormat="1" ht="12" customHeight="1" thickBot="1" x14ac:dyDescent="0.25">
      <c r="A46" s="69"/>
      <c r="B46" s="70" t="s">
        <v>83</v>
      </c>
      <c r="C46" s="62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213028619</v>
      </c>
      <c r="E47" s="33">
        <f>'[1]9.5.1. sz. mell VK '!C47+'[1]9.5.2. sz. mell VK'!C47</f>
        <v>213028619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2">
        <v>69090783</v>
      </c>
      <c r="E48" s="33">
        <f>'[1]9.5.1. sz. mell VK '!C48+'[1]9.5.2. sz. mell VK'!C48</f>
        <v>69090783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0">
        <v>12885750</v>
      </c>
      <c r="E49" s="33">
        <f>'[1]9.5.1. sz. mell VK '!C49+'[1]9.5.2. sz. mell VK'!C49</f>
        <v>12885750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155755158-24992937+289865</f>
        <v>131052086</v>
      </c>
      <c r="E50" s="33">
        <f>'[1]9.5.1. sz. mell VK '!C50+'[1]9.5.2. sz. mell VK'!C50</f>
        <v>131052086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40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0"/>
      <c r="E52" s="33">
        <f>'[1]9.5.1. sz. mell VK '!C52+'[1]9.5.2. sz. mell VK'!C52</f>
        <v>0</v>
      </c>
      <c r="F52" s="33">
        <f t="shared" si="0"/>
        <v>0</v>
      </c>
    </row>
    <row r="53" spans="1:6" s="71" customFormat="1" ht="12" customHeight="1" thickBot="1" x14ac:dyDescent="0.25">
      <c r="A53" s="48" t="s">
        <v>38</v>
      </c>
      <c r="B53" s="49" t="s">
        <v>90</v>
      </c>
      <c r="C53" s="31">
        <f>SUM(C54:C56)</f>
        <v>2100000</v>
      </c>
      <c r="E53" s="33">
        <f>'[1]9.5.1. sz. mell VK '!C53+'[1]9.5.2. sz. mell VK'!C53</f>
        <v>2100000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3">
        <v>1500000</v>
      </c>
      <c r="E54" s="33">
        <f>'[1]9.5.1. sz. mell VK '!C54+'[1]9.5.2. sz. mell VK'!C54</f>
        <v>1500000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0">
        <v>600000</v>
      </c>
      <c r="E55" s="33">
        <f>'[1]9.5.1. sz. mell VK '!C55+'[1]9.5.2. sz. mell VK'!C55</f>
        <v>600000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0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0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3" t="s">
        <v>96</v>
      </c>
      <c r="C59" s="74">
        <f>+C47+C53+C58</f>
        <v>215128619</v>
      </c>
      <c r="E59" s="33">
        <f>'[1]9.5.1. sz. mell VK '!C59+'[1]9.5.2. sz. mell VK'!C59</f>
        <v>215128619</v>
      </c>
      <c r="F59" s="33">
        <f t="shared" si="0"/>
        <v>0</v>
      </c>
    </row>
    <row r="60" spans="1:6" ht="14.25" customHeight="1" thickBot="1" x14ac:dyDescent="0.25">
      <c r="C60" s="76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7" t="s">
        <v>97</v>
      </c>
      <c r="B61" s="78"/>
      <c r="C61" s="79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80" t="s">
        <v>98</v>
      </c>
      <c r="B62" s="81"/>
      <c r="C62" s="82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2020-11-03T08:18:22Z</dcterms:created>
  <dcterms:modified xsi:type="dcterms:W3CDTF">2020-11-03T08:18:23Z</dcterms:modified>
</cp:coreProperties>
</file>