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210" windowWidth="14100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<sst xmlns="http://schemas.openxmlformats.org/spreadsheetml/2006/main" count="108" uniqueCount="83">
  <si>
    <t>jogcím</t>
  </si>
  <si>
    <t>mutatószám</t>
  </si>
  <si>
    <t>fajlagos összeg</t>
  </si>
  <si>
    <t>összesen</t>
  </si>
  <si>
    <t>Önkormányzati hivatal támogat.</t>
  </si>
  <si>
    <t>Település üz.kapcs.felad.ell.tám</t>
  </si>
  <si>
    <t>fő</t>
  </si>
  <si>
    <t>%</t>
  </si>
  <si>
    <t>I.</t>
  </si>
  <si>
    <t>II.</t>
  </si>
  <si>
    <t>III.2</t>
  </si>
  <si>
    <t>III.3</t>
  </si>
  <si>
    <t>Egyes szoc.és gyerm.jól.fel.támog.</t>
  </si>
  <si>
    <t>Szociális étkeztetés</t>
  </si>
  <si>
    <t>III.</t>
  </si>
  <si>
    <t>V.</t>
  </si>
  <si>
    <t>III.3c.(1)</t>
  </si>
  <si>
    <t>Egyéb önkormányzati felad. tám.</t>
  </si>
  <si>
    <t>I.1. c)</t>
  </si>
  <si>
    <t>I.1. d)</t>
  </si>
  <si>
    <t>Lakott külterülettel kapcs. fel. tám.</t>
  </si>
  <si>
    <t>Info beszámítás</t>
  </si>
  <si>
    <t>I.1. e)</t>
  </si>
  <si>
    <t>Üdülőhelyi feldatok tám.</t>
  </si>
  <si>
    <t>I.1. a)</t>
  </si>
  <si>
    <t>I.1. b)</t>
  </si>
  <si>
    <t>V. I.1.</t>
  </si>
  <si>
    <t>Kiegészítés I.1. jogc. kapcs. kieg.</t>
  </si>
  <si>
    <t>Kurd Község Önkormányzata</t>
  </si>
  <si>
    <t>menny. egység</t>
  </si>
  <si>
    <t>Helyi önkormányzatok működési támogatása</t>
  </si>
  <si>
    <t>Települési önk. egyes köznev. fel. támogatása</t>
  </si>
  <si>
    <t>II. 1. (1)</t>
  </si>
  <si>
    <t>óvodapedagógusok elism. létsz.</t>
  </si>
  <si>
    <t>II. 1. (2)</t>
  </si>
  <si>
    <t>óvodaped. nev. munk. közv. seg. sz.</t>
  </si>
  <si>
    <t>4 hónapra:</t>
  </si>
  <si>
    <t>8 hónapra:</t>
  </si>
  <si>
    <t>óvodaped. elism. létsz. (pótl. összeg)</t>
  </si>
  <si>
    <t>II. 1.</t>
  </si>
  <si>
    <t>Óvodaped. és közv.segítők bértám.</t>
  </si>
  <si>
    <t>II. 2.</t>
  </si>
  <si>
    <t>Óvodaműködtetési tám.</t>
  </si>
  <si>
    <t>II. 2. (8)</t>
  </si>
  <si>
    <t>gyermekek nevelése a napi 8 órát eléri</t>
  </si>
  <si>
    <t>II. 3.</t>
  </si>
  <si>
    <t>Társ.óvodákba bej. gyerm.utazt.tám.</t>
  </si>
  <si>
    <t>II. 3. (1)</t>
  </si>
  <si>
    <t>2015. évben 8 hónapra</t>
  </si>
  <si>
    <t>II. 3. (2)</t>
  </si>
  <si>
    <t>2015. évben 4 hónapra</t>
  </si>
  <si>
    <t>Tel. önk.szoc. és gyerm.jólét. és gyerm. étk. fel. támog.</t>
  </si>
  <si>
    <t>III. 5.</t>
  </si>
  <si>
    <t>Gyermekétkeztetés támogatása</t>
  </si>
  <si>
    <t>III. 5. a)</t>
  </si>
  <si>
    <t>finansz. szemp. elismert dolg. bértám.</t>
  </si>
  <si>
    <t>III. 5. b)</t>
  </si>
  <si>
    <t>gyermekétkeztetés üzemeltetési tám.</t>
  </si>
  <si>
    <t>III. 1.</t>
  </si>
  <si>
    <t>Pénzbeli szoc. ell. kiegészítése</t>
  </si>
  <si>
    <t>Tel.önk. szoc. feladatainak egyéb tám.</t>
  </si>
  <si>
    <t>IV.</t>
  </si>
  <si>
    <t>IV. 1. (d)</t>
  </si>
  <si>
    <t>Állami támogatások</t>
  </si>
  <si>
    <t>II. 1. (4)</t>
  </si>
  <si>
    <t>III. 5. c)</t>
  </si>
  <si>
    <t>rászor. gyerm. szünidei étkeztetés tám.</t>
  </si>
  <si>
    <t>ad</t>
  </si>
  <si>
    <t>Települési önk. könyvtári, közműv. feladatainak támogatása</t>
  </si>
  <si>
    <t>Települési önk. könyvtári, közművelődési feladatainak támogatása</t>
  </si>
  <si>
    <t xml:space="preserve">        ebből bérkompenzáció 2015.12. havi</t>
  </si>
  <si>
    <t>Önkorm.hiv.tám.elism.hiv.létsz.alapján</t>
  </si>
  <si>
    <t>Módosítás          (+/-)</t>
  </si>
  <si>
    <t>2016. évi II. sz. mód. előirányzat</t>
  </si>
  <si>
    <t>I.6.</t>
  </si>
  <si>
    <t>2015. évről áthúzódó bérkompernzáció</t>
  </si>
  <si>
    <t xml:space="preserve">    ebből bérkompenzáció 2015.12. havi</t>
  </si>
  <si>
    <t>Helyi önkormányzatok kiegészítő támogatásai</t>
  </si>
  <si>
    <t>Lakossági víz- és csatornaszolg. tám.</t>
  </si>
  <si>
    <t xml:space="preserve">Bérkompenzáció 2016. évi </t>
  </si>
  <si>
    <t>Egyéb kiegészítő tám.</t>
  </si>
  <si>
    <t>I. + II. + III. + IV. + V. mindösszesen:</t>
  </si>
  <si>
    <t>2016. évi költségvetés bevételei 2. sz. módosítás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</si>
</sst>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 quotePrefix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4" fontId="21" fillId="0" borderId="10" xfId="5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0" xfId="0" applyFont="1" applyBorder="1" applyAlignment="1" quotePrefix="1">
      <alignment horizontal="center"/>
    </xf>
    <xf numFmtId="164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0" applyFont="1" applyBorder="1" applyAlignment="1">
      <alignment/>
    </xf>
    <xf numFmtId="0" fontId="20" fillId="0" borderId="10" xfId="0" applyFont="1" applyBorder="1" applyAlignment="1" quotePrefix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57" applyNumberFormat="1" applyFont="1" applyBorder="1" applyAlignment="1">
      <alignment/>
    </xf>
    <xf numFmtId="0" fontId="20" fillId="22" borderId="10" xfId="0" applyFont="1" applyFill="1" applyBorder="1" applyAlignment="1">
      <alignment horizontal="center" vertical="center"/>
    </xf>
    <xf numFmtId="164" fontId="20" fillId="22" borderId="10" xfId="57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64" fontId="20" fillId="0" borderId="10" xfId="57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57" applyNumberFormat="1" applyFont="1" applyBorder="1" applyAlignment="1">
      <alignment vertical="center"/>
    </xf>
    <xf numFmtId="164" fontId="0" fillId="0" borderId="10" xfId="57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64" fontId="0" fillId="22" borderId="10" xfId="57" applyNumberFormat="1" applyFont="1" applyFill="1" applyBorder="1" applyAlignment="1">
      <alignment vertical="center"/>
    </xf>
    <xf numFmtId="0" fontId="2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57" applyNumberFormat="1" applyFont="1" applyBorder="1" applyAlignment="1">
      <alignment vertical="center"/>
    </xf>
    <xf numFmtId="0" fontId="2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64" fontId="0" fillId="22" borderId="10" xfId="57" applyNumberFormat="1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21" fillId="22" borderId="10" xfId="0" applyFont="1" applyFill="1" applyBorder="1" applyAlignment="1">
      <alignment horizontal="center" vertical="center" wrapText="1"/>
    </xf>
    <xf numFmtId="42" fontId="0" fillId="0" borderId="10" xfId="0" applyNumberFormat="1" applyBorder="1" applyAlignment="1">
      <alignment/>
    </xf>
    <xf numFmtId="42" fontId="21" fillId="0" borderId="10" xfId="0" applyNumberFormat="1" applyFont="1" applyBorder="1" applyAlignment="1">
      <alignment/>
    </xf>
    <xf numFmtId="42" fontId="20" fillId="22" borderId="10" xfId="0" applyNumberFormat="1" applyFont="1" applyFill="1" applyBorder="1" applyAlignment="1">
      <alignment/>
    </xf>
    <xf numFmtId="42" fontId="20" fillId="22" borderId="10" xfId="0" applyNumberFormat="1" applyFont="1" applyFill="1" applyBorder="1" applyAlignment="1">
      <alignment horizontal="center" vertical="center"/>
    </xf>
    <xf numFmtId="42" fontId="20" fillId="22" borderId="10" xfId="0" applyNumberFormat="1" applyFont="1" applyFill="1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22" borderId="10" xfId="0" applyFont="1" applyFill="1" applyBorder="1" applyAlignment="1">
      <alignment horizontal="left" vertical="center" wrapText="1"/>
    </xf>
    <xf numFmtId="0" fontId="20" fillId="22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 quotePrefix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22" borderId="10" xfId="0" applyFont="1" applyFill="1" applyBorder="1" applyAlignment="1">
      <alignment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0" fillId="22" borderId="1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left" vertical="center" wrapText="1"/>
    </xf>
    <xf numFmtId="0" fontId="21" fillId="22" borderId="12" xfId="0" applyFont="1" applyFill="1" applyBorder="1" applyAlignment="1">
      <alignment horizontal="left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Layout" workbookViewId="0" topLeftCell="A13">
      <selection activeCell="A50" sqref="A50"/>
    </sheetView>
  </sheetViews>
  <sheetFormatPr defaultColWidth="9.140625" defaultRowHeight="12.75"/>
  <cols>
    <col min="1" max="1" width="7.8515625" style="0" customWidth="1"/>
    <col min="4" max="4" width="14.57421875" style="0" customWidth="1"/>
    <col min="7" max="7" width="13.28125" style="0" customWidth="1"/>
    <col min="8" max="8" width="19.00390625" style="0" customWidth="1"/>
    <col min="9" max="9" width="16.8515625" style="0" customWidth="1"/>
    <col min="10" max="10" width="18.28125" style="0" customWidth="1"/>
  </cols>
  <sheetData>
    <row r="1" spans="1:10" ht="15.7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3.25" customHeight="1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" customHeight="1">
      <c r="A3" s="100" t="s">
        <v>63</v>
      </c>
      <c r="B3" s="100"/>
      <c r="C3" s="100"/>
      <c r="D3" s="100"/>
      <c r="E3" s="100"/>
      <c r="F3" s="100"/>
      <c r="G3" s="100"/>
      <c r="H3" s="100"/>
      <c r="I3" s="100"/>
      <c r="J3" s="100"/>
    </row>
    <row r="5" spans="1:10" ht="25.5">
      <c r="A5" s="1"/>
      <c r="B5" s="84" t="s">
        <v>0</v>
      </c>
      <c r="C5" s="84"/>
      <c r="D5" s="84"/>
      <c r="E5" s="2" t="s">
        <v>29</v>
      </c>
      <c r="F5" s="2" t="s">
        <v>1</v>
      </c>
      <c r="G5" s="2" t="s">
        <v>2</v>
      </c>
      <c r="H5" s="2" t="s">
        <v>3</v>
      </c>
      <c r="I5" s="41" t="s">
        <v>72</v>
      </c>
      <c r="J5" s="41" t="s">
        <v>73</v>
      </c>
    </row>
    <row r="6" spans="1:10" ht="15.75">
      <c r="A6" s="3" t="s">
        <v>8</v>
      </c>
      <c r="B6" s="83" t="s">
        <v>30</v>
      </c>
      <c r="C6" s="83"/>
      <c r="D6" s="83"/>
      <c r="E6" s="4"/>
      <c r="F6" s="4"/>
      <c r="G6" s="5"/>
      <c r="H6" s="5">
        <f>H8+H12+H14+H16+H21</f>
        <v>72940983</v>
      </c>
      <c r="I6" s="44">
        <f>I8+I12+I14+I16+I21</f>
        <v>2890057</v>
      </c>
      <c r="J6" s="44">
        <f>J8+J12+J14+J16+J21+J23</f>
        <v>75866092</v>
      </c>
    </row>
    <row r="7" spans="1:10" ht="12.75">
      <c r="A7" s="6"/>
      <c r="B7" s="66"/>
      <c r="C7" s="67"/>
      <c r="D7" s="68"/>
      <c r="E7" s="7"/>
      <c r="F7" s="7"/>
      <c r="G7" s="7"/>
      <c r="H7" s="7"/>
      <c r="I7" s="42"/>
      <c r="J7" s="42"/>
    </row>
    <row r="8" spans="1:10" ht="12.75">
      <c r="A8" s="8" t="s">
        <v>24</v>
      </c>
      <c r="B8" s="59" t="s">
        <v>4</v>
      </c>
      <c r="C8" s="59"/>
      <c r="D8" s="59"/>
      <c r="E8" s="9"/>
      <c r="F8" s="8"/>
      <c r="G8" s="10"/>
      <c r="H8" s="10">
        <v>38565599</v>
      </c>
      <c r="I8" s="42">
        <v>0</v>
      </c>
      <c r="J8" s="43">
        <f>SUM(J9)</f>
        <v>38472000</v>
      </c>
    </row>
    <row r="9" spans="1:10" ht="12.75">
      <c r="A9" s="11" t="s">
        <v>24</v>
      </c>
      <c r="B9" s="52" t="s">
        <v>71</v>
      </c>
      <c r="C9" s="52"/>
      <c r="D9" s="52"/>
      <c r="E9" s="11" t="s">
        <v>6</v>
      </c>
      <c r="F9" s="11">
        <v>8.4</v>
      </c>
      <c r="G9" s="13">
        <v>4580000</v>
      </c>
      <c r="H9" s="13">
        <v>38565599</v>
      </c>
      <c r="I9" s="42">
        <v>0</v>
      </c>
      <c r="J9" s="42">
        <v>38472000</v>
      </c>
    </row>
    <row r="10" spans="1:10" ht="12.75">
      <c r="A10" s="11"/>
      <c r="B10" s="56" t="s">
        <v>70</v>
      </c>
      <c r="C10" s="57"/>
      <c r="D10" s="58"/>
      <c r="E10" s="11"/>
      <c r="F10" s="11"/>
      <c r="G10" s="13">
        <v>93599</v>
      </c>
      <c r="H10" s="13"/>
      <c r="I10" s="42"/>
      <c r="J10" s="42">
        <v>0</v>
      </c>
    </row>
    <row r="11" spans="1:10" ht="12.75">
      <c r="A11" s="11"/>
      <c r="B11" s="52"/>
      <c r="C11" s="52"/>
      <c r="D11" s="52"/>
      <c r="E11" s="12"/>
      <c r="F11" s="11"/>
      <c r="G11" s="13"/>
      <c r="H11" s="13">
        <v>0</v>
      </c>
      <c r="I11" s="42"/>
      <c r="J11" s="42"/>
    </row>
    <row r="12" spans="1:10" ht="12.75">
      <c r="A12" s="17" t="s">
        <v>25</v>
      </c>
      <c r="B12" s="59" t="s">
        <v>5</v>
      </c>
      <c r="C12" s="59"/>
      <c r="D12" s="59"/>
      <c r="E12" s="9"/>
      <c r="F12" s="8"/>
      <c r="G12" s="10"/>
      <c r="H12" s="10">
        <v>13654970</v>
      </c>
      <c r="I12" s="42">
        <v>0</v>
      </c>
      <c r="J12" s="10">
        <v>13654970</v>
      </c>
    </row>
    <row r="13" spans="1:10" ht="12.75">
      <c r="A13" s="11"/>
      <c r="B13" s="52"/>
      <c r="C13" s="52"/>
      <c r="D13" s="52"/>
      <c r="E13" s="11"/>
      <c r="F13" s="11"/>
      <c r="G13" s="13"/>
      <c r="H13" s="13">
        <v>0</v>
      </c>
      <c r="I13" s="42"/>
      <c r="J13" s="13"/>
    </row>
    <row r="14" spans="1:10" ht="12.75">
      <c r="A14" s="8" t="s">
        <v>18</v>
      </c>
      <c r="B14" s="59" t="s">
        <v>17</v>
      </c>
      <c r="C14" s="59"/>
      <c r="D14" s="59"/>
      <c r="E14" s="8" t="s">
        <v>6</v>
      </c>
      <c r="F14" s="8"/>
      <c r="G14" s="10"/>
      <c r="H14" s="10">
        <v>6000000</v>
      </c>
      <c r="I14" s="42">
        <v>0</v>
      </c>
      <c r="J14" s="10">
        <v>6000000</v>
      </c>
    </row>
    <row r="15" spans="1:10" ht="12.75">
      <c r="A15" s="8"/>
      <c r="B15" s="64"/>
      <c r="C15" s="64"/>
      <c r="D15" s="64"/>
      <c r="E15" s="8"/>
      <c r="F15" s="8"/>
      <c r="G15" s="10"/>
      <c r="H15" s="10"/>
      <c r="I15" s="42"/>
      <c r="J15" s="10"/>
    </row>
    <row r="16" spans="1:10" ht="12.75">
      <c r="A16" s="8" t="s">
        <v>19</v>
      </c>
      <c r="B16" s="60" t="s">
        <v>20</v>
      </c>
      <c r="C16" s="61"/>
      <c r="D16" s="62"/>
      <c r="E16" s="8"/>
      <c r="F16" s="8"/>
      <c r="G16" s="10"/>
      <c r="H16" s="10">
        <v>132600</v>
      </c>
      <c r="I16" s="42">
        <v>0</v>
      </c>
      <c r="J16" s="10">
        <v>132600</v>
      </c>
    </row>
    <row r="17" spans="1:10" ht="12.75">
      <c r="A17" s="8"/>
      <c r="B17" s="64"/>
      <c r="C17" s="64"/>
      <c r="D17" s="64"/>
      <c r="E17" s="8"/>
      <c r="F17" s="8"/>
      <c r="G17" s="10"/>
      <c r="H17" s="18"/>
      <c r="I17" s="42">
        <v>0</v>
      </c>
      <c r="J17" s="18"/>
    </row>
    <row r="18" spans="1:10" ht="12.75">
      <c r="A18" s="8" t="s">
        <v>22</v>
      </c>
      <c r="B18" s="63" t="s">
        <v>23</v>
      </c>
      <c r="C18" s="63"/>
      <c r="D18" s="63"/>
      <c r="E18" s="8"/>
      <c r="F18" s="8"/>
      <c r="G18" s="10"/>
      <c r="H18" s="10">
        <v>0</v>
      </c>
      <c r="I18" s="42">
        <v>0</v>
      </c>
      <c r="J18" s="10">
        <v>0</v>
      </c>
    </row>
    <row r="19" spans="1:10" ht="12.75">
      <c r="A19" s="8"/>
      <c r="B19" s="64"/>
      <c r="C19" s="64"/>
      <c r="D19" s="64"/>
      <c r="E19" s="8"/>
      <c r="F19" s="8"/>
      <c r="G19" s="10"/>
      <c r="H19" s="18"/>
      <c r="I19" s="42"/>
      <c r="J19" s="18"/>
    </row>
    <row r="20" spans="1:10" ht="12.75">
      <c r="A20" s="8" t="s">
        <v>15</v>
      </c>
      <c r="B20" s="63" t="s">
        <v>21</v>
      </c>
      <c r="C20" s="59"/>
      <c r="D20" s="59"/>
      <c r="E20" s="8" t="s">
        <v>7</v>
      </c>
      <c r="F20" s="8">
        <v>0.005</v>
      </c>
      <c r="G20" s="10"/>
      <c r="H20" s="10">
        <v>0</v>
      </c>
      <c r="I20" s="42">
        <v>0</v>
      </c>
      <c r="J20" s="10">
        <v>0</v>
      </c>
    </row>
    <row r="21" spans="1:10" ht="12.75">
      <c r="A21" s="19" t="s">
        <v>26</v>
      </c>
      <c r="B21" s="59" t="s">
        <v>27</v>
      </c>
      <c r="C21" s="52"/>
      <c r="D21" s="52"/>
      <c r="E21" s="12"/>
      <c r="F21" s="11"/>
      <c r="G21" s="20"/>
      <c r="H21" s="10">
        <v>14587814</v>
      </c>
      <c r="I21" s="43">
        <f>J21-H21</f>
        <v>2890057</v>
      </c>
      <c r="J21" s="10">
        <v>17477871</v>
      </c>
    </row>
    <row r="22" spans="1:10" ht="12.75">
      <c r="A22" s="19"/>
      <c r="B22" s="56" t="s">
        <v>70</v>
      </c>
      <c r="C22" s="57"/>
      <c r="D22" s="58"/>
      <c r="E22" s="12"/>
      <c r="F22" s="11"/>
      <c r="G22" s="13">
        <v>31750</v>
      </c>
      <c r="H22" s="10"/>
      <c r="I22" s="42"/>
      <c r="J22" s="10">
        <v>0</v>
      </c>
    </row>
    <row r="23" spans="1:10" ht="18" customHeight="1">
      <c r="A23" s="19" t="s">
        <v>74</v>
      </c>
      <c r="B23" s="14" t="s">
        <v>75</v>
      </c>
      <c r="C23" s="15"/>
      <c r="D23" s="16"/>
      <c r="E23" s="12"/>
      <c r="F23" s="11"/>
      <c r="G23" s="13"/>
      <c r="H23" s="10"/>
      <c r="I23" s="42">
        <v>128651</v>
      </c>
      <c r="J23" s="10">
        <v>128651</v>
      </c>
    </row>
    <row r="24" spans="1:10" ht="1.5" customHeight="1">
      <c r="A24" s="19"/>
      <c r="B24" s="14"/>
      <c r="C24" s="15"/>
      <c r="D24" s="16"/>
      <c r="E24" s="12"/>
      <c r="F24" s="11"/>
      <c r="G24" s="13"/>
      <c r="H24" s="10"/>
      <c r="I24" s="42"/>
      <c r="J24" s="10"/>
    </row>
    <row r="25" spans="1:10" ht="15.75" hidden="1">
      <c r="A25" s="21"/>
      <c r="B25" s="53"/>
      <c r="C25" s="53"/>
      <c r="D25" s="53"/>
      <c r="E25" s="22"/>
      <c r="F25" s="22"/>
      <c r="G25" s="23"/>
      <c r="H25" s="23"/>
      <c r="I25" s="42"/>
      <c r="J25" s="23"/>
    </row>
    <row r="26" spans="1:10" ht="37.5" customHeight="1">
      <c r="A26" s="24" t="s">
        <v>9</v>
      </c>
      <c r="B26" s="54" t="s">
        <v>31</v>
      </c>
      <c r="C26" s="55"/>
      <c r="D26" s="55"/>
      <c r="E26" s="24"/>
      <c r="F26" s="24"/>
      <c r="G26" s="25"/>
      <c r="H26" s="25">
        <f>H28+H38+H44</f>
        <v>23114033</v>
      </c>
      <c r="I26" s="46">
        <f>I28+I38+I44</f>
        <v>822966.3333333333</v>
      </c>
      <c r="J26" s="45">
        <f>J28+J38+J44</f>
        <v>23936999</v>
      </c>
    </row>
    <row r="27" spans="1:10" ht="3" customHeight="1">
      <c r="A27" s="26"/>
      <c r="B27" s="85"/>
      <c r="C27" s="86"/>
      <c r="D27" s="87"/>
      <c r="E27" s="26"/>
      <c r="F27" s="26"/>
      <c r="G27" s="27"/>
      <c r="H27" s="27"/>
      <c r="I27" s="42"/>
      <c r="J27" s="42"/>
    </row>
    <row r="28" spans="1:10" ht="12.75">
      <c r="A28" s="28" t="s">
        <v>39</v>
      </c>
      <c r="B28" s="49" t="s">
        <v>40</v>
      </c>
      <c r="C28" s="50"/>
      <c r="D28" s="51"/>
      <c r="E28" s="28"/>
      <c r="F28" s="28"/>
      <c r="G28" s="29"/>
      <c r="H28" s="29">
        <f>SUM(H31:H36)</f>
        <v>19073700</v>
      </c>
      <c r="I28" s="43">
        <f>SUM(I29:I36)</f>
        <v>441300</v>
      </c>
      <c r="J28" s="43">
        <f>SUM(J29:J36)</f>
        <v>19515000</v>
      </c>
    </row>
    <row r="29" spans="1:10" ht="12.75">
      <c r="A29" s="28"/>
      <c r="B29" s="56" t="s">
        <v>76</v>
      </c>
      <c r="C29" s="57"/>
      <c r="D29" s="58"/>
      <c r="E29" s="28"/>
      <c r="F29" s="28"/>
      <c r="G29" s="30">
        <v>3302</v>
      </c>
      <c r="H29" s="29"/>
      <c r="I29" s="42"/>
      <c r="J29" s="42">
        <v>0</v>
      </c>
    </row>
    <row r="30" spans="1:10" ht="15.75">
      <c r="A30" s="26"/>
      <c r="B30" s="88" t="s">
        <v>37</v>
      </c>
      <c r="C30" s="89"/>
      <c r="D30" s="90"/>
      <c r="E30" s="26"/>
      <c r="F30" s="26"/>
      <c r="G30" s="27"/>
      <c r="H30" s="27"/>
      <c r="I30" s="42"/>
      <c r="J30" s="42"/>
    </row>
    <row r="31" spans="1:10" ht="12.75">
      <c r="A31" s="31" t="s">
        <v>32</v>
      </c>
      <c r="B31" s="88" t="s">
        <v>33</v>
      </c>
      <c r="C31" s="89"/>
      <c r="D31" s="90"/>
      <c r="E31" s="31" t="s">
        <v>6</v>
      </c>
      <c r="F31" s="31">
        <v>3.6</v>
      </c>
      <c r="G31" s="30">
        <v>4308000</v>
      </c>
      <c r="H31" s="30">
        <v>10913600</v>
      </c>
      <c r="I31" s="42">
        <v>0</v>
      </c>
      <c r="J31" s="42">
        <v>10913600</v>
      </c>
    </row>
    <row r="32" spans="1:10" ht="12.75">
      <c r="A32" s="31" t="s">
        <v>34</v>
      </c>
      <c r="B32" s="88" t="s">
        <v>35</v>
      </c>
      <c r="C32" s="89"/>
      <c r="D32" s="90"/>
      <c r="E32" s="31" t="s">
        <v>6</v>
      </c>
      <c r="F32" s="31">
        <v>2</v>
      </c>
      <c r="G32" s="30">
        <v>1800000</v>
      </c>
      <c r="H32" s="30">
        <v>2400000</v>
      </c>
      <c r="I32" s="42">
        <v>0</v>
      </c>
      <c r="J32" s="42">
        <v>2400000</v>
      </c>
    </row>
    <row r="33" spans="1:10" ht="12.75">
      <c r="A33" s="31"/>
      <c r="B33" s="88" t="s">
        <v>36</v>
      </c>
      <c r="C33" s="89"/>
      <c r="D33" s="90"/>
      <c r="E33" s="31"/>
      <c r="F33" s="31"/>
      <c r="G33" s="30"/>
      <c r="H33" s="30"/>
      <c r="I33" s="42"/>
      <c r="J33" s="42"/>
    </row>
    <row r="34" spans="1:10" ht="12.75">
      <c r="A34" s="31" t="s">
        <v>32</v>
      </c>
      <c r="B34" s="88" t="s">
        <v>33</v>
      </c>
      <c r="C34" s="89"/>
      <c r="D34" s="90"/>
      <c r="E34" s="31" t="s">
        <v>6</v>
      </c>
      <c r="F34" s="31">
        <v>3.1</v>
      </c>
      <c r="G34" s="30">
        <v>4308000</v>
      </c>
      <c r="H34" s="30">
        <v>4451600</v>
      </c>
      <c r="I34" s="42">
        <f>J34-H34</f>
        <v>430800</v>
      </c>
      <c r="J34" s="42">
        <v>4882400</v>
      </c>
    </row>
    <row r="35" spans="1:10" ht="12.75">
      <c r="A35" s="31" t="s">
        <v>34</v>
      </c>
      <c r="B35" s="88" t="s">
        <v>35</v>
      </c>
      <c r="C35" s="89"/>
      <c r="D35" s="90"/>
      <c r="E35" s="31" t="s">
        <v>6</v>
      </c>
      <c r="F35" s="31">
        <v>2</v>
      </c>
      <c r="G35" s="30">
        <v>1800000</v>
      </c>
      <c r="H35" s="30">
        <v>1200000</v>
      </c>
      <c r="I35" s="42">
        <f>J35-H35</f>
        <v>0</v>
      </c>
      <c r="J35" s="42">
        <v>1200000</v>
      </c>
    </row>
    <row r="36" spans="1:10" ht="12.75">
      <c r="A36" s="31" t="s">
        <v>64</v>
      </c>
      <c r="B36" s="88" t="s">
        <v>38</v>
      </c>
      <c r="C36" s="89"/>
      <c r="D36" s="90"/>
      <c r="E36" s="31" t="s">
        <v>6</v>
      </c>
      <c r="F36" s="31">
        <v>3.1</v>
      </c>
      <c r="G36" s="30">
        <v>35000</v>
      </c>
      <c r="H36" s="30">
        <v>108500</v>
      </c>
      <c r="I36" s="42">
        <f>J36-H36</f>
        <v>10500</v>
      </c>
      <c r="J36" s="42">
        <v>119000</v>
      </c>
    </row>
    <row r="37" spans="1:10" ht="0.75" customHeight="1">
      <c r="A37" s="31"/>
      <c r="B37" s="66"/>
      <c r="C37" s="67"/>
      <c r="D37" s="68"/>
      <c r="E37" s="31"/>
      <c r="F37" s="31"/>
      <c r="G37" s="30"/>
      <c r="H37" s="30"/>
      <c r="I37" s="42"/>
      <c r="J37" s="42"/>
    </row>
    <row r="38" spans="1:10" ht="12.75">
      <c r="A38" s="28" t="s">
        <v>41</v>
      </c>
      <c r="B38" s="88" t="s">
        <v>42</v>
      </c>
      <c r="C38" s="89"/>
      <c r="D38" s="90"/>
      <c r="E38" s="31"/>
      <c r="F38" s="31"/>
      <c r="G38" s="30"/>
      <c r="H38" s="29">
        <f>SUM(H40:H42)</f>
        <v>2773333</v>
      </c>
      <c r="I38" s="43">
        <f>I40+I42</f>
        <v>80000</v>
      </c>
      <c r="J38" s="43">
        <f>J40+J42</f>
        <v>2853333</v>
      </c>
    </row>
    <row r="39" spans="1:10" ht="12.75">
      <c r="A39" s="31"/>
      <c r="B39" s="88" t="s">
        <v>37</v>
      </c>
      <c r="C39" s="89"/>
      <c r="D39" s="90"/>
      <c r="E39" s="31"/>
      <c r="F39" s="31"/>
      <c r="G39" s="30"/>
      <c r="H39" s="30"/>
      <c r="I39" s="42"/>
      <c r="J39" s="42"/>
    </row>
    <row r="40" spans="1:10" ht="12.75">
      <c r="A40" s="31" t="s">
        <v>43</v>
      </c>
      <c r="B40" s="66" t="s">
        <v>44</v>
      </c>
      <c r="C40" s="67"/>
      <c r="D40" s="68"/>
      <c r="E40" s="31" t="s">
        <v>6</v>
      </c>
      <c r="F40" s="31">
        <v>35</v>
      </c>
      <c r="G40" s="30">
        <v>80000</v>
      </c>
      <c r="H40" s="30">
        <v>1973333</v>
      </c>
      <c r="I40" s="42">
        <f>J40-H40</f>
        <v>0</v>
      </c>
      <c r="J40" s="42">
        <v>1973333</v>
      </c>
    </row>
    <row r="41" spans="1:10" ht="12.75">
      <c r="A41" s="31"/>
      <c r="B41" s="88" t="s">
        <v>36</v>
      </c>
      <c r="C41" s="89"/>
      <c r="D41" s="90"/>
      <c r="E41" s="31"/>
      <c r="F41" s="31"/>
      <c r="G41" s="30"/>
      <c r="H41" s="30"/>
      <c r="I41" s="42"/>
      <c r="J41" s="42"/>
    </row>
    <row r="42" spans="1:10" ht="12.75">
      <c r="A42" s="31" t="s">
        <v>43</v>
      </c>
      <c r="B42" s="66" t="s">
        <v>44</v>
      </c>
      <c r="C42" s="67"/>
      <c r="D42" s="68"/>
      <c r="E42" s="31" t="s">
        <v>6</v>
      </c>
      <c r="F42" s="31">
        <v>30</v>
      </c>
      <c r="G42" s="30">
        <v>80000</v>
      </c>
      <c r="H42" s="30">
        <v>800000</v>
      </c>
      <c r="I42" s="42">
        <f>J42-H42</f>
        <v>80000</v>
      </c>
      <c r="J42" s="42">
        <v>880000</v>
      </c>
    </row>
    <row r="43" spans="1:10" ht="12.75">
      <c r="A43" s="31"/>
      <c r="B43" s="66"/>
      <c r="C43" s="67"/>
      <c r="D43" s="68"/>
      <c r="E43" s="31"/>
      <c r="F43" s="31"/>
      <c r="G43" s="30"/>
      <c r="H43" s="30"/>
      <c r="I43" s="42"/>
      <c r="J43" s="42"/>
    </row>
    <row r="44" spans="1:10" ht="12.75">
      <c r="A44" s="28" t="s">
        <v>45</v>
      </c>
      <c r="B44" s="49" t="s">
        <v>46</v>
      </c>
      <c r="C44" s="50"/>
      <c r="D44" s="51"/>
      <c r="E44" s="28"/>
      <c r="F44" s="28"/>
      <c r="G44" s="29"/>
      <c r="H44" s="29">
        <v>1267000</v>
      </c>
      <c r="I44" s="43">
        <f>SUM(I45:I46)</f>
        <v>301666.3333333333</v>
      </c>
      <c r="J44" s="43">
        <f>SUM(J45:J46)</f>
        <v>1568666</v>
      </c>
    </row>
    <row r="45" spans="1:10" ht="12.75">
      <c r="A45" s="31" t="s">
        <v>47</v>
      </c>
      <c r="B45" s="88" t="s">
        <v>48</v>
      </c>
      <c r="C45" s="89"/>
      <c r="D45" s="90"/>
      <c r="E45" s="31" t="s">
        <v>6</v>
      </c>
      <c r="F45" s="31">
        <v>8</v>
      </c>
      <c r="G45" s="30">
        <v>181000</v>
      </c>
      <c r="H45" s="30">
        <v>965333.3333333334</v>
      </c>
      <c r="I45" s="42">
        <v>0</v>
      </c>
      <c r="J45" s="42">
        <v>965333</v>
      </c>
    </row>
    <row r="46" spans="1:10" ht="12.75">
      <c r="A46" s="31" t="s">
        <v>49</v>
      </c>
      <c r="B46" s="88" t="s">
        <v>50</v>
      </c>
      <c r="C46" s="89"/>
      <c r="D46" s="90"/>
      <c r="E46" s="31" t="s">
        <v>6</v>
      </c>
      <c r="F46" s="31">
        <v>5</v>
      </c>
      <c r="G46" s="30">
        <v>181000</v>
      </c>
      <c r="H46" s="30">
        <v>301666.6666666667</v>
      </c>
      <c r="I46" s="42">
        <f>J46-H46</f>
        <v>301666.3333333333</v>
      </c>
      <c r="J46" s="42">
        <v>603333</v>
      </c>
    </row>
    <row r="47" spans="1:10" ht="12.75">
      <c r="A47" s="31"/>
      <c r="B47" s="66"/>
      <c r="C47" s="67"/>
      <c r="D47" s="68"/>
      <c r="E47" s="31"/>
      <c r="F47" s="31"/>
      <c r="G47" s="30"/>
      <c r="H47" s="30"/>
      <c r="I47" s="42"/>
      <c r="J47" s="42"/>
    </row>
    <row r="48" spans="1:10" ht="29.25" customHeight="1">
      <c r="A48" s="24" t="s">
        <v>14</v>
      </c>
      <c r="B48" s="55" t="s">
        <v>51</v>
      </c>
      <c r="C48" s="55"/>
      <c r="D48" s="55"/>
      <c r="E48" s="32"/>
      <c r="F48" s="32"/>
      <c r="G48" s="33"/>
      <c r="H48" s="25">
        <f>H52+H54+H57</f>
        <v>21258611</v>
      </c>
      <c r="I48" s="46">
        <f>SUM(I52+I54+I57)</f>
        <v>540627</v>
      </c>
      <c r="J48" s="46">
        <f>J52+J54+J57</f>
        <v>21799238</v>
      </c>
    </row>
    <row r="49" spans="1:10" ht="1.5" customHeight="1">
      <c r="A49" s="31"/>
      <c r="B49" s="66"/>
      <c r="C49" s="67"/>
      <c r="D49" s="68"/>
      <c r="E49" s="31"/>
      <c r="F49" s="31"/>
      <c r="G49" s="30"/>
      <c r="H49" s="30"/>
      <c r="I49" s="42"/>
      <c r="J49" s="42"/>
    </row>
    <row r="50" spans="1:10" ht="12.75">
      <c r="A50" s="28" t="s">
        <v>58</v>
      </c>
      <c r="B50" s="49" t="s">
        <v>59</v>
      </c>
      <c r="C50" s="50"/>
      <c r="D50" s="51"/>
      <c r="E50" s="28"/>
      <c r="F50" s="28"/>
      <c r="G50" s="29"/>
      <c r="H50" s="29">
        <v>0</v>
      </c>
      <c r="I50" s="42"/>
      <c r="J50" s="42"/>
    </row>
    <row r="51" spans="1:10" ht="12.75" hidden="1">
      <c r="A51" s="31"/>
      <c r="B51" s="66"/>
      <c r="C51" s="67"/>
      <c r="D51" s="68"/>
      <c r="E51" s="31"/>
      <c r="F51" s="31"/>
      <c r="G51" s="30"/>
      <c r="H51" s="30"/>
      <c r="I51" s="42"/>
      <c r="J51" s="42"/>
    </row>
    <row r="52" spans="1:10" ht="12.75">
      <c r="A52" s="34" t="s">
        <v>10</v>
      </c>
      <c r="B52" s="75" t="s">
        <v>60</v>
      </c>
      <c r="C52" s="76"/>
      <c r="D52" s="76"/>
      <c r="E52" s="35"/>
      <c r="F52" s="35"/>
      <c r="G52" s="36"/>
      <c r="H52" s="29">
        <v>9080504</v>
      </c>
      <c r="I52" s="43">
        <v>0</v>
      </c>
      <c r="J52" s="43">
        <v>9080504</v>
      </c>
    </row>
    <row r="53" spans="1:10" ht="1.5" customHeight="1">
      <c r="A53" s="34"/>
      <c r="B53" s="77"/>
      <c r="C53" s="78"/>
      <c r="D53" s="79"/>
      <c r="E53" s="35"/>
      <c r="F53" s="35"/>
      <c r="G53" s="36"/>
      <c r="H53" s="29"/>
      <c r="I53" s="42"/>
      <c r="J53" s="42"/>
    </row>
    <row r="54" spans="1:10" ht="12.75">
      <c r="A54" s="28" t="s">
        <v>11</v>
      </c>
      <c r="B54" s="97" t="s">
        <v>12</v>
      </c>
      <c r="C54" s="97"/>
      <c r="D54" s="97"/>
      <c r="E54" s="28"/>
      <c r="F54" s="28"/>
      <c r="G54" s="29"/>
      <c r="H54" s="29">
        <v>442880</v>
      </c>
      <c r="I54" s="43">
        <v>0</v>
      </c>
      <c r="J54" s="43">
        <v>442880</v>
      </c>
    </row>
    <row r="55" spans="1:10" ht="12.75">
      <c r="A55" s="31" t="s">
        <v>16</v>
      </c>
      <c r="B55" s="76" t="s">
        <v>13</v>
      </c>
      <c r="C55" s="76"/>
      <c r="D55" s="76"/>
      <c r="E55" s="35" t="s">
        <v>6</v>
      </c>
      <c r="F55" s="35">
        <v>8</v>
      </c>
      <c r="G55" s="36">
        <v>55360</v>
      </c>
      <c r="H55" s="36">
        <v>442880</v>
      </c>
      <c r="I55" s="42"/>
      <c r="J55" s="42"/>
    </row>
    <row r="56" spans="1:10" ht="0.75" customHeight="1">
      <c r="A56" s="31"/>
      <c r="B56" s="69"/>
      <c r="C56" s="70"/>
      <c r="D56" s="71"/>
      <c r="E56" s="35"/>
      <c r="F56" s="35"/>
      <c r="G56" s="36"/>
      <c r="H56" s="36"/>
      <c r="I56" s="42"/>
      <c r="J56" s="42"/>
    </row>
    <row r="57" spans="1:10" ht="12.75">
      <c r="A57" s="28" t="s">
        <v>52</v>
      </c>
      <c r="B57" s="72" t="s">
        <v>53</v>
      </c>
      <c r="C57" s="73"/>
      <c r="D57" s="74"/>
      <c r="E57" s="28"/>
      <c r="F57" s="28"/>
      <c r="G57" s="29"/>
      <c r="H57" s="29">
        <f>SUM(H58:H60)</f>
        <v>11735227</v>
      </c>
      <c r="I57" s="43">
        <f>SUM(I58:I60)</f>
        <v>540627</v>
      </c>
      <c r="J57" s="43">
        <f>SUM(J58:J60)</f>
        <v>12275854</v>
      </c>
    </row>
    <row r="58" spans="1:10" ht="12.75">
      <c r="A58" s="31" t="s">
        <v>54</v>
      </c>
      <c r="B58" s="98" t="s">
        <v>55</v>
      </c>
      <c r="C58" s="81"/>
      <c r="D58" s="82"/>
      <c r="E58" s="35" t="s">
        <v>6</v>
      </c>
      <c r="F58" s="35">
        <v>4.68</v>
      </c>
      <c r="G58" s="36">
        <v>1632000</v>
      </c>
      <c r="H58" s="36">
        <v>7068063</v>
      </c>
      <c r="I58" s="42">
        <f>J58-H58</f>
        <v>569697</v>
      </c>
      <c r="J58" s="42">
        <v>7637760</v>
      </c>
    </row>
    <row r="59" spans="1:10" ht="12.75">
      <c r="A59" s="31" t="s">
        <v>56</v>
      </c>
      <c r="B59" s="98" t="s">
        <v>57</v>
      </c>
      <c r="C59" s="81"/>
      <c r="D59" s="82"/>
      <c r="E59" s="35" t="s">
        <v>6</v>
      </c>
      <c r="F59" s="35"/>
      <c r="G59" s="36"/>
      <c r="H59" s="36">
        <v>4337704</v>
      </c>
      <c r="I59" s="42">
        <v>0</v>
      </c>
      <c r="J59" s="42">
        <v>4337704</v>
      </c>
    </row>
    <row r="60" spans="1:10" ht="12.75">
      <c r="A60" s="31" t="s">
        <v>65</v>
      </c>
      <c r="B60" s="80" t="s">
        <v>66</v>
      </c>
      <c r="C60" s="81"/>
      <c r="D60" s="82"/>
      <c r="E60" s="31" t="s">
        <v>67</v>
      </c>
      <c r="F60" s="35">
        <v>587</v>
      </c>
      <c r="G60" s="36">
        <v>570</v>
      </c>
      <c r="H60" s="36">
        <v>329460</v>
      </c>
      <c r="I60" s="42">
        <f>J60-H60</f>
        <v>-29070</v>
      </c>
      <c r="J60" s="42">
        <v>300390</v>
      </c>
    </row>
    <row r="61" spans="1:14" ht="12.75" hidden="1">
      <c r="A61" s="31"/>
      <c r="B61" s="69"/>
      <c r="C61" s="70"/>
      <c r="D61" s="71"/>
      <c r="E61" s="35"/>
      <c r="F61" s="35"/>
      <c r="G61" s="36"/>
      <c r="H61" s="36"/>
      <c r="I61" s="42"/>
      <c r="J61" s="42"/>
      <c r="N61">
        <v>0</v>
      </c>
    </row>
    <row r="62" spans="1:10" ht="27" customHeight="1">
      <c r="A62" s="37" t="s">
        <v>61</v>
      </c>
      <c r="B62" s="94" t="s">
        <v>68</v>
      </c>
      <c r="C62" s="95"/>
      <c r="D62" s="96"/>
      <c r="E62" s="38"/>
      <c r="F62" s="38"/>
      <c r="G62" s="39"/>
      <c r="H62" s="25">
        <v>1390800</v>
      </c>
      <c r="I62" s="46">
        <v>0</v>
      </c>
      <c r="J62" s="46">
        <v>1390800</v>
      </c>
    </row>
    <row r="63" spans="1:10" ht="25.5" customHeight="1">
      <c r="A63" s="31" t="s">
        <v>62</v>
      </c>
      <c r="B63" s="88" t="s">
        <v>69</v>
      </c>
      <c r="C63" s="89"/>
      <c r="D63" s="90"/>
      <c r="E63" s="35" t="s">
        <v>6</v>
      </c>
      <c r="F63" s="35">
        <v>1220</v>
      </c>
      <c r="G63" s="36">
        <v>1140</v>
      </c>
      <c r="H63" s="36">
        <v>1390800</v>
      </c>
      <c r="I63" s="47">
        <v>0</v>
      </c>
      <c r="J63" s="47">
        <v>1390800</v>
      </c>
    </row>
    <row r="64" spans="1:10" ht="0.75" customHeight="1">
      <c r="A64" s="31"/>
      <c r="B64" s="69"/>
      <c r="C64" s="70"/>
      <c r="D64" s="71"/>
      <c r="E64" s="35"/>
      <c r="F64" s="35"/>
      <c r="G64" s="36"/>
      <c r="H64" s="36"/>
      <c r="I64" s="42"/>
      <c r="J64" s="42"/>
    </row>
    <row r="65" spans="1:10" ht="30.75" customHeight="1">
      <c r="A65" s="37" t="s">
        <v>15</v>
      </c>
      <c r="B65" s="95" t="s">
        <v>77</v>
      </c>
      <c r="C65" s="95"/>
      <c r="D65" s="96"/>
      <c r="E65" s="38"/>
      <c r="F65" s="38"/>
      <c r="G65" s="39"/>
      <c r="H65" s="25">
        <v>0</v>
      </c>
      <c r="I65" s="46">
        <f>SUM(I66:I68)</f>
        <v>7325662</v>
      </c>
      <c r="J65" s="46">
        <f>SUM(J66:J68)</f>
        <v>7325662</v>
      </c>
    </row>
    <row r="66" spans="1:10" ht="12.75">
      <c r="A66" s="48"/>
      <c r="B66" s="81" t="s">
        <v>78</v>
      </c>
      <c r="C66" s="81"/>
      <c r="D66" s="82"/>
      <c r="E66" s="35"/>
      <c r="F66" s="35"/>
      <c r="G66" s="36"/>
      <c r="H66" s="36">
        <v>0</v>
      </c>
      <c r="I66" s="42">
        <f>J66-H66</f>
        <v>4480100</v>
      </c>
      <c r="J66" s="42">
        <v>4480100</v>
      </c>
    </row>
    <row r="67" spans="1:10" ht="12.75">
      <c r="A67" s="48"/>
      <c r="B67" s="81" t="s">
        <v>79</v>
      </c>
      <c r="C67" s="81"/>
      <c r="D67" s="82"/>
      <c r="E67" s="35"/>
      <c r="F67" s="35"/>
      <c r="G67" s="36"/>
      <c r="H67" s="36">
        <v>0</v>
      </c>
      <c r="I67" s="42">
        <f>J67-H67</f>
        <v>1387602</v>
      </c>
      <c r="J67" s="42">
        <v>1387602</v>
      </c>
    </row>
    <row r="68" spans="1:10" ht="12.75">
      <c r="A68" s="48"/>
      <c r="B68" s="81" t="s">
        <v>80</v>
      </c>
      <c r="C68" s="81"/>
      <c r="D68" s="82"/>
      <c r="E68" s="35"/>
      <c r="F68" s="35"/>
      <c r="G68" s="36"/>
      <c r="H68" s="36">
        <v>0</v>
      </c>
      <c r="I68" s="42">
        <f>J68-H68</f>
        <v>1457960</v>
      </c>
      <c r="J68" s="42">
        <v>1457960</v>
      </c>
    </row>
    <row r="69" spans="1:10" ht="22.5" customHeight="1">
      <c r="A69" s="91" t="s">
        <v>81</v>
      </c>
      <c r="B69" s="92"/>
      <c r="C69" s="92"/>
      <c r="D69" s="93"/>
      <c r="E69" s="40"/>
      <c r="F69" s="38"/>
      <c r="G69" s="39"/>
      <c r="H69" s="25">
        <f>H6+H26+H48+H62+H65</f>
        <v>118704427</v>
      </c>
      <c r="I69" s="44">
        <f>I6+I26+I48+I62+I65</f>
        <v>11579312.333333332</v>
      </c>
      <c r="J69" s="44">
        <f>J6+J26+J48+J62+J65</f>
        <v>130318791</v>
      </c>
    </row>
  </sheetData>
  <sheetProtection/>
  <mergeCells count="66">
    <mergeCell ref="B66:D66"/>
    <mergeCell ref="B67:D67"/>
    <mergeCell ref="B68:D68"/>
    <mergeCell ref="A1:J1"/>
    <mergeCell ref="A3:J3"/>
    <mergeCell ref="B34:D34"/>
    <mergeCell ref="B35:D35"/>
    <mergeCell ref="B36:D36"/>
    <mergeCell ref="B65:D65"/>
    <mergeCell ref="B38:D38"/>
    <mergeCell ref="A69:D69"/>
    <mergeCell ref="B50:D50"/>
    <mergeCell ref="B51:D51"/>
    <mergeCell ref="B61:D61"/>
    <mergeCell ref="B62:D62"/>
    <mergeCell ref="B63:D63"/>
    <mergeCell ref="B54:D54"/>
    <mergeCell ref="B55:D55"/>
    <mergeCell ref="B58:D58"/>
    <mergeCell ref="B59:D59"/>
    <mergeCell ref="B32:D32"/>
    <mergeCell ref="B33:D33"/>
    <mergeCell ref="B39:D39"/>
    <mergeCell ref="B46:D46"/>
    <mergeCell ref="B40:D40"/>
    <mergeCell ref="B41:D41"/>
    <mergeCell ref="B42:D42"/>
    <mergeCell ref="B43:D43"/>
    <mergeCell ref="B44:D44"/>
    <mergeCell ref="B45:D45"/>
    <mergeCell ref="B12:D12"/>
    <mergeCell ref="B10:D10"/>
    <mergeCell ref="B19:D19"/>
    <mergeCell ref="B21:D21"/>
    <mergeCell ref="B20:D20"/>
    <mergeCell ref="B37:D37"/>
    <mergeCell ref="B27:D27"/>
    <mergeCell ref="B29:D29"/>
    <mergeCell ref="B30:D30"/>
    <mergeCell ref="B31:D31"/>
    <mergeCell ref="B6:D6"/>
    <mergeCell ref="B7:D7"/>
    <mergeCell ref="B5:D5"/>
    <mergeCell ref="B8:D8"/>
    <mergeCell ref="B9:D9"/>
    <mergeCell ref="B11:D11"/>
    <mergeCell ref="A2:J2"/>
    <mergeCell ref="B47:D47"/>
    <mergeCell ref="B48:D48"/>
    <mergeCell ref="B49:D49"/>
    <mergeCell ref="B64:D64"/>
    <mergeCell ref="B57:D57"/>
    <mergeCell ref="B56:D56"/>
    <mergeCell ref="B52:D52"/>
    <mergeCell ref="B53:D53"/>
    <mergeCell ref="B60:D60"/>
    <mergeCell ref="B28:D28"/>
    <mergeCell ref="B13:D13"/>
    <mergeCell ref="B25:D25"/>
    <mergeCell ref="B26:D26"/>
    <mergeCell ref="B22:D22"/>
    <mergeCell ref="B14:D14"/>
    <mergeCell ref="B16:D16"/>
    <mergeCell ref="B18:D18"/>
    <mergeCell ref="B17:D17"/>
    <mergeCell ref="B15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&amp;C&amp;"Arial,Félkövér"2. melléklet
a 2/2017.(VII.05.)önkormányzati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T-Ági</dc:creator>
  <cp:keywords/>
  <dc:description/>
  <cp:lastModifiedBy>Vali</cp:lastModifiedBy>
  <cp:lastPrinted>2017-06-14T07:36:58Z</cp:lastPrinted>
  <dcterms:created xsi:type="dcterms:W3CDTF">2016-02-18T16:27:43Z</dcterms:created>
  <dcterms:modified xsi:type="dcterms:W3CDTF">2017-07-05T12:31:39Z</dcterms:modified>
  <cp:category/>
  <cp:version/>
  <cp:contentType/>
  <cp:contentStatus/>
</cp:coreProperties>
</file>