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<sst xmlns="http://schemas.openxmlformats.org/spreadsheetml/2006/main" count="77" uniqueCount="64">
  <si>
    <t>Önkormányzatok működési támogatásai</t>
  </si>
  <si>
    <t>Bevételek megnevezése</t>
  </si>
  <si>
    <t>Egyéb működési célú támogatások bevételei államháztartáson belülről</t>
  </si>
  <si>
    <t>Szolgáltatások ellenértéke</t>
  </si>
  <si>
    <t>Kiszámlázott általános forgalmi adó</t>
  </si>
  <si>
    <t>Egyéb működési célú átvett pénzeszközök</t>
  </si>
  <si>
    <t>Bevételek összesen:</t>
  </si>
  <si>
    <t>Kiadások megnevezése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</si>
  <si>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</si>
  <si>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</si>
  <si>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</si>
  <si>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</si>
  <si>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t>Finanszírozási bevételek (működési) (B8)</t>
  </si>
  <si>
    <t>Egyéb felhalmozási célú támogatások bevételei államháztartáson belülről</t>
  </si>
  <si>
    <t>Egyéb felhalmozási célú átvett pénzeszközök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</si>
  <si>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</si>
  <si>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</si>
  <si>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</si>
  <si>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(felhalmozási)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</si>
  <si>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</si>
  <si>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</si>
  <si>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</si>
  <si>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</si>
  <si>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célú kiadások (K5)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</si>
  <si>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</si>
  <si>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</si>
  <si>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</si>
  <si>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</si>
  <si>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Finanszírozási kiadások (működési) (K9)</t>
  </si>
  <si>
    <t>Beruházások (K6)</t>
  </si>
  <si>
    <t>Felújítások (K7)</t>
  </si>
  <si>
    <t>Egyéb felhalmozási célú kiadások (K8)</t>
  </si>
  <si>
    <t>Finanszírozási kiadások (felhalmozási) (K9)</t>
  </si>
  <si>
    <t>Kiadások összesen:</t>
  </si>
  <si>
    <t>Egyéb tárgyi eszközök, létesítése</t>
  </si>
  <si>
    <t>Beruházási célú előzetesen felszámított áfa</t>
  </si>
  <si>
    <t>Ingatlanok felújítása</t>
  </si>
  <si>
    <t>Felújítási célú előzetesen felászámított áfa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</si>
  <si>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</si>
  <si>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</si>
  <si>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</si>
  <si>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</si>
  <si>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</si>
  <si>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</si>
  <si>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</si>
  <si>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</si>
  <si>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</si>
  <si>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</si>
  <si>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</si>
  <si>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</si>
  <si>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Össz:</t>
  </si>
  <si>
    <t>Gépjármű adó</t>
  </si>
  <si>
    <t>Iparűzési adó</t>
  </si>
  <si>
    <t>Egyéb sajátos bevételek</t>
  </si>
  <si>
    <t>Egyéb intézményi bevételek</t>
  </si>
  <si>
    <t>Tulajdonosi bevételek</t>
  </si>
  <si>
    <t>Talajterhelési díj</t>
  </si>
  <si>
    <t>Közvetített szolgáltatások</t>
  </si>
  <si>
    <t>Települési támogatások</t>
  </si>
  <si>
    <t>Természetbeni ellátások</t>
  </si>
  <si>
    <t>Egyéb ellátások</t>
  </si>
  <si>
    <t>Kommunális adó</t>
  </si>
  <si>
    <t>Egyéb felújítás</t>
  </si>
  <si>
    <t>Felhalmozási célú támogatások állalmháztartáson bebűlől (B2)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</si>
</sst>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E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i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tabSelected="1" view="pageLayout" zoomScale="130" zoomScalePageLayoutView="130" workbookViewId="0" topLeftCell="A22">
      <selection activeCell="P32" sqref="P32"/>
    </sheetView>
  </sheetViews>
  <sheetFormatPr defaultColWidth="8.8515625" defaultRowHeight="15"/>
  <cols>
    <col min="1" max="1" width="31.8515625" style="28" customWidth="1"/>
    <col min="2" max="13" width="8.28125" style="29" customWidth="1"/>
    <col min="14" max="14" width="10.421875" style="30" customWidth="1"/>
    <col min="15" max="15" width="8.8515625" style="9" customWidth="1"/>
    <col min="16" max="16" width="10.57421875" style="9" bestFit="1" customWidth="1"/>
    <col min="17" max="16384" width="8.8515625" style="9" customWidth="1"/>
  </cols>
  <sheetData>
    <row r="1" s="5" customFormat="1" ht="13.5" thickBot="1"/>
    <row r="2" spans="1:14" ht="13.5" thickBot="1">
      <c r="A2" s="6" t="s">
        <v>1</v>
      </c>
      <c r="B2" s="7" t="s">
        <v>38</v>
      </c>
      <c r="C2" s="7" t="s">
        <v>39</v>
      </c>
      <c r="D2" s="7" t="s">
        <v>40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8" t="s">
        <v>50</v>
      </c>
    </row>
    <row r="3" spans="1:14" ht="22.5">
      <c r="A3" s="10" t="s">
        <v>8</v>
      </c>
      <c r="B3" s="11">
        <f>SUM(B4:B5)</f>
        <v>10529326</v>
      </c>
      <c r="C3" s="11">
        <f aca="true" t="shared" si="0" ref="C3:N3">SUM(C4:C5)</f>
        <v>10529326</v>
      </c>
      <c r="D3" s="11">
        <f t="shared" si="0"/>
        <v>10529326</v>
      </c>
      <c r="E3" s="11">
        <f t="shared" si="0"/>
        <v>10529326</v>
      </c>
      <c r="F3" s="11">
        <f t="shared" si="0"/>
        <v>10529326</v>
      </c>
      <c r="G3" s="11">
        <f t="shared" si="0"/>
        <v>10529326</v>
      </c>
      <c r="H3" s="11">
        <f t="shared" si="0"/>
        <v>10529326</v>
      </c>
      <c r="I3" s="11">
        <f t="shared" si="0"/>
        <v>10529326</v>
      </c>
      <c r="J3" s="11">
        <f t="shared" si="0"/>
        <v>10529326</v>
      </c>
      <c r="K3" s="11">
        <f t="shared" si="0"/>
        <v>10529326</v>
      </c>
      <c r="L3" s="11">
        <f t="shared" si="0"/>
        <v>10529326</v>
      </c>
      <c r="M3" s="11">
        <f t="shared" si="0"/>
        <v>10529327</v>
      </c>
      <c r="N3" s="11">
        <f t="shared" si="0"/>
        <v>126351913</v>
      </c>
    </row>
    <row r="4" spans="1:14" ht="12.75">
      <c r="A4" s="3" t="s">
        <v>0</v>
      </c>
      <c r="B4" s="12">
        <v>5232370</v>
      </c>
      <c r="C4" s="12">
        <v>5232371</v>
      </c>
      <c r="D4" s="12">
        <v>5232370</v>
      </c>
      <c r="E4" s="12">
        <v>5232371</v>
      </c>
      <c r="F4" s="12">
        <v>5232370</v>
      </c>
      <c r="G4" s="12">
        <v>5232371</v>
      </c>
      <c r="H4" s="12">
        <v>5232370</v>
      </c>
      <c r="I4" s="12">
        <v>5232371</v>
      </c>
      <c r="J4" s="12">
        <v>5232370</v>
      </c>
      <c r="K4" s="12">
        <v>5232371</v>
      </c>
      <c r="L4" s="12">
        <v>5232370</v>
      </c>
      <c r="M4" s="12">
        <v>5232371</v>
      </c>
      <c r="N4" s="14">
        <f>SUM(B4:M4)</f>
        <v>62788446</v>
      </c>
    </row>
    <row r="5" spans="1:14" ht="22.5">
      <c r="A5" s="3" t="s">
        <v>2</v>
      </c>
      <c r="B5" s="13">
        <v>5296956</v>
      </c>
      <c r="C5" s="13">
        <v>5296955</v>
      </c>
      <c r="D5" s="13">
        <v>5296956</v>
      </c>
      <c r="E5" s="13">
        <v>5296955</v>
      </c>
      <c r="F5" s="13">
        <v>5296956</v>
      </c>
      <c r="G5" s="13">
        <v>5296955</v>
      </c>
      <c r="H5" s="13">
        <v>5296956</v>
      </c>
      <c r="I5" s="13">
        <v>5296955</v>
      </c>
      <c r="J5" s="13">
        <v>5296956</v>
      </c>
      <c r="K5" s="13">
        <v>5296955</v>
      </c>
      <c r="L5" s="13">
        <v>5296956</v>
      </c>
      <c r="M5" s="13">
        <v>5296956</v>
      </c>
      <c r="N5" s="14">
        <f aca="true" t="shared" si="1" ref="N5:N27">SUM(B5:M5)</f>
        <v>63563467</v>
      </c>
    </row>
    <row r="6" spans="1:14" ht="22.5">
      <c r="A6" s="10" t="s">
        <v>63</v>
      </c>
      <c r="B6" s="13">
        <v>49750000</v>
      </c>
      <c r="C6" s="13"/>
      <c r="D6" s="13">
        <v>50412289</v>
      </c>
      <c r="E6" s="13"/>
      <c r="F6" s="13"/>
      <c r="G6" s="13"/>
      <c r="H6" s="13"/>
      <c r="I6" s="13"/>
      <c r="J6" s="13">
        <v>14836231</v>
      </c>
      <c r="K6" s="13"/>
      <c r="L6" s="13"/>
      <c r="M6" s="13">
        <v>1840182</v>
      </c>
      <c r="N6" s="14">
        <f t="shared" si="1"/>
        <v>116838702</v>
      </c>
    </row>
    <row r="7" spans="1:14" ht="12.75">
      <c r="A7" s="10" t="s">
        <v>9</v>
      </c>
      <c r="B7" s="14">
        <f>SUM(B8:B11)</f>
        <v>94000</v>
      </c>
      <c r="C7" s="14">
        <f aca="true" t="shared" si="2" ref="C7:M7">SUM(C8:C11)</f>
        <v>50000</v>
      </c>
      <c r="D7" s="14">
        <f t="shared" si="2"/>
        <v>2450000</v>
      </c>
      <c r="E7" s="14">
        <f t="shared" si="2"/>
        <v>200000</v>
      </c>
      <c r="F7" s="14">
        <f t="shared" si="2"/>
        <v>30000</v>
      </c>
      <c r="G7" s="14">
        <f t="shared" si="2"/>
        <v>0</v>
      </c>
      <c r="H7" s="14">
        <f t="shared" si="2"/>
        <v>1032000</v>
      </c>
      <c r="I7" s="14">
        <f t="shared" si="2"/>
        <v>3050000</v>
      </c>
      <c r="J7" s="14">
        <f t="shared" si="2"/>
        <v>1250000</v>
      </c>
      <c r="K7" s="14">
        <f t="shared" si="2"/>
        <v>132000</v>
      </c>
      <c r="L7" s="14">
        <f t="shared" si="2"/>
        <v>0</v>
      </c>
      <c r="M7" s="14">
        <f t="shared" si="2"/>
        <v>628000</v>
      </c>
      <c r="N7" s="14">
        <f t="shared" si="1"/>
        <v>8916000</v>
      </c>
    </row>
    <row r="8" spans="1:14" ht="12.75">
      <c r="A8" s="3" t="s">
        <v>51</v>
      </c>
      <c r="B8" s="13"/>
      <c r="C8" s="13">
        <v>50000</v>
      </c>
      <c r="D8" s="13">
        <v>1200000</v>
      </c>
      <c r="E8" s="13">
        <v>50000</v>
      </c>
      <c r="F8" s="13"/>
      <c r="G8" s="13"/>
      <c r="H8" s="13"/>
      <c r="I8" s="13">
        <v>50000</v>
      </c>
      <c r="J8" s="13">
        <v>1000000</v>
      </c>
      <c r="K8" s="13">
        <v>50000</v>
      </c>
      <c r="L8" s="13"/>
      <c r="M8" s="13">
        <v>28000</v>
      </c>
      <c r="N8" s="14">
        <f t="shared" si="1"/>
        <v>2428000</v>
      </c>
    </row>
    <row r="9" spans="1:14" ht="12.75">
      <c r="A9" s="3" t="s">
        <v>52</v>
      </c>
      <c r="B9" s="13"/>
      <c r="C9" s="13"/>
      <c r="D9" s="13">
        <v>1000000</v>
      </c>
      <c r="E9" s="13">
        <v>100000</v>
      </c>
      <c r="F9" s="13"/>
      <c r="G9" s="13"/>
      <c r="H9" s="13">
        <v>1000000</v>
      </c>
      <c r="I9" s="13">
        <v>3000000</v>
      </c>
      <c r="J9" s="13"/>
      <c r="K9" s="13"/>
      <c r="L9" s="13"/>
      <c r="M9" s="13">
        <v>600000</v>
      </c>
      <c r="N9" s="14">
        <f t="shared" si="1"/>
        <v>5700000</v>
      </c>
    </row>
    <row r="10" spans="1:14" ht="12.75">
      <c r="A10" s="3" t="s">
        <v>61</v>
      </c>
      <c r="B10" s="13"/>
      <c r="C10" s="13"/>
      <c r="D10" s="13">
        <v>250000</v>
      </c>
      <c r="E10" s="13">
        <v>50000</v>
      </c>
      <c r="F10" s="13"/>
      <c r="G10" s="13"/>
      <c r="H10" s="13"/>
      <c r="I10" s="13"/>
      <c r="J10" s="13">
        <v>250000</v>
      </c>
      <c r="K10" s="13">
        <v>50000</v>
      </c>
      <c r="L10" s="13"/>
      <c r="M10" s="13"/>
      <c r="N10" s="14">
        <f t="shared" si="1"/>
        <v>600000</v>
      </c>
    </row>
    <row r="11" spans="1:14" ht="12.75">
      <c r="A11" s="3" t="s">
        <v>56</v>
      </c>
      <c r="B11" s="13">
        <v>94000</v>
      </c>
      <c r="C11" s="13"/>
      <c r="D11" s="13"/>
      <c r="E11" s="13"/>
      <c r="F11" s="13">
        <v>30000</v>
      </c>
      <c r="G11" s="13"/>
      <c r="H11" s="13">
        <v>32000</v>
      </c>
      <c r="I11" s="13"/>
      <c r="J11" s="13"/>
      <c r="K11" s="13">
        <v>32000</v>
      </c>
      <c r="L11" s="13"/>
      <c r="M11" s="13"/>
      <c r="N11" s="14">
        <f t="shared" si="1"/>
        <v>188000</v>
      </c>
    </row>
    <row r="12" spans="1:14" ht="12.75">
      <c r="A12" s="10" t="s">
        <v>10</v>
      </c>
      <c r="B12" s="14">
        <f>SUM(B13:B18)</f>
        <v>1566500</v>
      </c>
      <c r="C12" s="14">
        <f aca="true" t="shared" si="3" ref="C12:L12">SUM(C13:C18)</f>
        <v>1546240</v>
      </c>
      <c r="D12" s="14">
        <f t="shared" si="3"/>
        <v>566500</v>
      </c>
      <c r="E12" s="14">
        <f t="shared" si="3"/>
        <v>566500</v>
      </c>
      <c r="F12" s="14">
        <f t="shared" si="3"/>
        <v>1546240</v>
      </c>
      <c r="G12" s="14">
        <f t="shared" si="3"/>
        <v>567500</v>
      </c>
      <c r="H12" s="14">
        <f t="shared" si="3"/>
        <v>567500</v>
      </c>
      <c r="I12" s="14">
        <f t="shared" si="3"/>
        <v>1547240</v>
      </c>
      <c r="J12" s="14">
        <f t="shared" si="3"/>
        <v>567500</v>
      </c>
      <c r="K12" s="14">
        <f t="shared" si="3"/>
        <v>566500</v>
      </c>
      <c r="L12" s="14">
        <f t="shared" si="3"/>
        <v>1546240</v>
      </c>
      <c r="M12" s="14">
        <f>SUM(M13:M18)</f>
        <v>566500</v>
      </c>
      <c r="N12" s="14">
        <f>SUM(B12:M12)</f>
        <v>11720960</v>
      </c>
    </row>
    <row r="13" spans="1:14" ht="12.75">
      <c r="A13" s="3" t="s">
        <v>3</v>
      </c>
      <c r="B13" s="13">
        <v>10000</v>
      </c>
      <c r="C13" s="13">
        <v>10000</v>
      </c>
      <c r="D13" s="13">
        <v>10000</v>
      </c>
      <c r="E13" s="13">
        <v>10000</v>
      </c>
      <c r="F13" s="13">
        <v>10000</v>
      </c>
      <c r="G13" s="13">
        <v>10000</v>
      </c>
      <c r="H13" s="13">
        <v>10000</v>
      </c>
      <c r="I13" s="13">
        <v>10000</v>
      </c>
      <c r="J13" s="13">
        <v>10000</v>
      </c>
      <c r="K13" s="13">
        <v>10000</v>
      </c>
      <c r="L13" s="13">
        <v>10000</v>
      </c>
      <c r="M13" s="13">
        <v>10000</v>
      </c>
      <c r="N13" s="14">
        <f t="shared" si="1"/>
        <v>120000</v>
      </c>
    </row>
    <row r="14" spans="1:14" ht="12.75">
      <c r="A14" s="3" t="s">
        <v>57</v>
      </c>
      <c r="B14" s="13">
        <v>177667</v>
      </c>
      <c r="C14" s="13">
        <v>177667</v>
      </c>
      <c r="D14" s="13">
        <v>177666</v>
      </c>
      <c r="E14" s="13">
        <v>177667</v>
      </c>
      <c r="F14" s="13">
        <v>177667</v>
      </c>
      <c r="G14" s="13">
        <v>177666</v>
      </c>
      <c r="H14" s="13">
        <v>177667</v>
      </c>
      <c r="I14" s="13">
        <v>177667</v>
      </c>
      <c r="J14" s="13">
        <v>177666</v>
      </c>
      <c r="K14" s="13">
        <v>177667</v>
      </c>
      <c r="L14" s="13">
        <v>177667</v>
      </c>
      <c r="M14" s="13">
        <v>177666</v>
      </c>
      <c r="N14" s="14">
        <f t="shared" si="1"/>
        <v>2132000</v>
      </c>
    </row>
    <row r="15" spans="1:14" ht="12.75">
      <c r="A15" s="3" t="s">
        <v>55</v>
      </c>
      <c r="B15" s="13">
        <v>1208000</v>
      </c>
      <c r="C15" s="13">
        <v>208000</v>
      </c>
      <c r="D15" s="13">
        <v>208000</v>
      </c>
      <c r="E15" s="13">
        <v>208000</v>
      </c>
      <c r="F15" s="13">
        <v>208000</v>
      </c>
      <c r="G15" s="13">
        <v>209000</v>
      </c>
      <c r="H15" s="13">
        <v>209000</v>
      </c>
      <c r="I15" s="13">
        <v>209000</v>
      </c>
      <c r="J15" s="13">
        <v>209000</v>
      </c>
      <c r="K15" s="13">
        <v>208000</v>
      </c>
      <c r="L15" s="13">
        <v>208000</v>
      </c>
      <c r="M15" s="13">
        <v>208000</v>
      </c>
      <c r="N15" s="14">
        <f t="shared" si="1"/>
        <v>3500000</v>
      </c>
    </row>
    <row r="16" spans="1:14" ht="12.75">
      <c r="A16" s="3" t="s">
        <v>4</v>
      </c>
      <c r="B16" s="13">
        <v>170833</v>
      </c>
      <c r="C16" s="13">
        <v>170833</v>
      </c>
      <c r="D16" s="13">
        <v>170834</v>
      </c>
      <c r="E16" s="13">
        <v>170833</v>
      </c>
      <c r="F16" s="13">
        <v>170833</v>
      </c>
      <c r="G16" s="13">
        <v>170834</v>
      </c>
      <c r="H16" s="13">
        <v>170833</v>
      </c>
      <c r="I16" s="13">
        <v>170833</v>
      </c>
      <c r="J16" s="13">
        <v>170834</v>
      </c>
      <c r="K16" s="13">
        <v>170833</v>
      </c>
      <c r="L16" s="13">
        <v>170833</v>
      </c>
      <c r="M16" s="13">
        <v>170834</v>
      </c>
      <c r="N16" s="14">
        <f t="shared" si="1"/>
        <v>2050000</v>
      </c>
    </row>
    <row r="17" spans="1:14" ht="12.75">
      <c r="A17" s="3" t="s">
        <v>54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>
        <f t="shared" si="1"/>
        <v>0</v>
      </c>
    </row>
    <row r="18" spans="1:14" ht="12.75">
      <c r="A18" s="3" t="s">
        <v>53</v>
      </c>
      <c r="B18" s="13"/>
      <c r="C18" s="13">
        <v>979740</v>
      </c>
      <c r="D18" s="13"/>
      <c r="E18" s="13"/>
      <c r="F18" s="13">
        <v>979740</v>
      </c>
      <c r="G18" s="13"/>
      <c r="H18" s="13"/>
      <c r="I18" s="13">
        <v>979740</v>
      </c>
      <c r="J18" s="13"/>
      <c r="K18" s="13"/>
      <c r="L18" s="13">
        <v>979740</v>
      </c>
      <c r="M18" s="13"/>
      <c r="N18" s="14">
        <f t="shared" si="1"/>
        <v>3918960</v>
      </c>
    </row>
    <row r="19" spans="1:14" ht="23.25" customHeight="1">
      <c r="A19" s="10" t="s">
        <v>11</v>
      </c>
      <c r="B19" s="14">
        <f>SUM(B20)</f>
        <v>0</v>
      </c>
      <c r="C19" s="14">
        <f aca="true" t="shared" si="4" ref="C19:M19">SUM(C20)</f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1"/>
        <v>0</v>
      </c>
    </row>
    <row r="20" spans="1:14" ht="12.75">
      <c r="A20" s="3" t="s">
        <v>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 t="shared" si="1"/>
        <v>0</v>
      </c>
    </row>
    <row r="21" spans="1:14" ht="22.5">
      <c r="A21" s="15" t="s">
        <v>12</v>
      </c>
      <c r="B21" s="2">
        <v>5000000</v>
      </c>
      <c r="C21" s="2">
        <v>5000000</v>
      </c>
      <c r="D21" s="2">
        <v>5000000</v>
      </c>
      <c r="E21" s="2">
        <v>4952796</v>
      </c>
      <c r="F21" s="2"/>
      <c r="G21" s="2"/>
      <c r="H21" s="2"/>
      <c r="I21" s="2"/>
      <c r="J21" s="2"/>
      <c r="K21" s="2"/>
      <c r="L21" s="2"/>
      <c r="M21" s="2"/>
      <c r="N21" s="14">
        <f t="shared" si="1"/>
        <v>19952796</v>
      </c>
    </row>
    <row r="22" spans="1:14" ht="22.5">
      <c r="A22" s="16" t="s">
        <v>15</v>
      </c>
      <c r="B22" s="2">
        <f>SUM(B23)</f>
        <v>0</v>
      </c>
      <c r="C22" s="2">
        <f aca="true" t="shared" si="5" ref="C22:M22">SUM(C23)</f>
        <v>0</v>
      </c>
      <c r="D22" s="2">
        <f t="shared" si="5"/>
        <v>0</v>
      </c>
      <c r="E22" s="2">
        <f t="shared" si="5"/>
        <v>0</v>
      </c>
      <c r="F22" s="2">
        <f t="shared" si="5"/>
        <v>0</v>
      </c>
      <c r="G22" s="2">
        <f t="shared" si="5"/>
        <v>0</v>
      </c>
      <c r="H22" s="2">
        <f t="shared" si="5"/>
        <v>0</v>
      </c>
      <c r="I22" s="2">
        <f t="shared" si="5"/>
        <v>0</v>
      </c>
      <c r="J22" s="2">
        <f t="shared" si="5"/>
        <v>0</v>
      </c>
      <c r="K22" s="2">
        <f t="shared" si="5"/>
        <v>0</v>
      </c>
      <c r="L22" s="2">
        <f t="shared" si="5"/>
        <v>0</v>
      </c>
      <c r="M22" s="2">
        <f t="shared" si="5"/>
        <v>0</v>
      </c>
      <c r="N22" s="14">
        <f t="shared" si="1"/>
        <v>0</v>
      </c>
    </row>
    <row r="23" spans="1:14" ht="22.5">
      <c r="A23" s="3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">
        <f t="shared" si="1"/>
        <v>0</v>
      </c>
    </row>
    <row r="24" spans="1:14" ht="12.75">
      <c r="A24" s="10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4">
        <f t="shared" si="1"/>
        <v>0</v>
      </c>
    </row>
    <row r="25" spans="1:14" ht="22.5">
      <c r="A25" s="10" t="s">
        <v>17</v>
      </c>
      <c r="B25" s="2">
        <f>SUM(B26)</f>
        <v>0</v>
      </c>
      <c r="C25" s="2">
        <f aca="true" t="shared" si="6" ref="C25:M25">SUM(C26)</f>
        <v>0</v>
      </c>
      <c r="D25" s="2">
        <f t="shared" si="6"/>
        <v>0</v>
      </c>
      <c r="E25" s="2">
        <f t="shared" si="6"/>
        <v>0</v>
      </c>
      <c r="F25" s="2">
        <f t="shared" si="6"/>
        <v>0</v>
      </c>
      <c r="G25" s="2">
        <f t="shared" si="6"/>
        <v>0</v>
      </c>
      <c r="H25" s="2">
        <f t="shared" si="6"/>
        <v>0</v>
      </c>
      <c r="I25" s="2">
        <f t="shared" si="6"/>
        <v>0</v>
      </c>
      <c r="J25" s="2">
        <f t="shared" si="6"/>
        <v>0</v>
      </c>
      <c r="K25" s="2">
        <f t="shared" si="6"/>
        <v>0</v>
      </c>
      <c r="L25" s="2">
        <f t="shared" si="6"/>
        <v>0</v>
      </c>
      <c r="M25" s="2">
        <f t="shared" si="6"/>
        <v>0</v>
      </c>
      <c r="N25" s="14">
        <f t="shared" si="1"/>
        <v>0</v>
      </c>
    </row>
    <row r="26" spans="1:14" ht="22.5">
      <c r="A26" s="3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4">
        <f t="shared" si="1"/>
        <v>0</v>
      </c>
    </row>
    <row r="27" spans="1:14" s="17" customFormat="1" ht="23.25" thickBot="1">
      <c r="A27" s="10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f t="shared" si="1"/>
        <v>0</v>
      </c>
    </row>
    <row r="28" spans="1:14" ht="18" customHeight="1" thickBot="1">
      <c r="A28" s="18" t="s">
        <v>6</v>
      </c>
      <c r="B28" s="31">
        <f>SUM(B27,B25,B22,B21,B19,B12,B7,B6,B3)</f>
        <v>66939826</v>
      </c>
      <c r="C28" s="31">
        <f aca="true" t="shared" si="7" ref="C28:M28">SUM(C27,C25,C22,C21,C19,C12,C7,C6,C3)</f>
        <v>17125566</v>
      </c>
      <c r="D28" s="31">
        <f>SUM(D27,D25,D22,D21,D19,D12,D7,D6,D3)</f>
        <v>68958115</v>
      </c>
      <c r="E28" s="31">
        <f t="shared" si="7"/>
        <v>16248622</v>
      </c>
      <c r="F28" s="31">
        <f t="shared" si="7"/>
        <v>12105566</v>
      </c>
      <c r="G28" s="31">
        <f t="shared" si="7"/>
        <v>11096826</v>
      </c>
      <c r="H28" s="31">
        <f t="shared" si="7"/>
        <v>12128826</v>
      </c>
      <c r="I28" s="31">
        <f t="shared" si="7"/>
        <v>15126566</v>
      </c>
      <c r="J28" s="31">
        <f t="shared" si="7"/>
        <v>27183057</v>
      </c>
      <c r="K28" s="31">
        <f t="shared" si="7"/>
        <v>11227826</v>
      </c>
      <c r="L28" s="31">
        <f t="shared" si="7"/>
        <v>12075566</v>
      </c>
      <c r="M28" s="31">
        <f t="shared" si="7"/>
        <v>13564009</v>
      </c>
      <c r="N28" s="31">
        <f>SUM(B28:M28)</f>
        <v>283780371</v>
      </c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3.5" thickBot="1">
      <c r="A31" s="6" t="s">
        <v>7</v>
      </c>
      <c r="B31" s="7" t="s">
        <v>38</v>
      </c>
      <c r="C31" s="7" t="s">
        <v>39</v>
      </c>
      <c r="D31" s="7" t="s">
        <v>40</v>
      </c>
      <c r="E31" s="7" t="s">
        <v>41</v>
      </c>
      <c r="F31" s="7" t="s">
        <v>42</v>
      </c>
      <c r="G31" s="7" t="s">
        <v>43</v>
      </c>
      <c r="H31" s="7" t="s">
        <v>44</v>
      </c>
      <c r="I31" s="7" t="s">
        <v>45</v>
      </c>
      <c r="J31" s="7" t="s">
        <v>46</v>
      </c>
      <c r="K31" s="7" t="s">
        <v>47</v>
      </c>
      <c r="L31" s="7" t="s">
        <v>48</v>
      </c>
      <c r="M31" s="7" t="s">
        <v>49</v>
      </c>
      <c r="N31" s="8" t="s">
        <v>50</v>
      </c>
    </row>
    <row r="32" spans="1:14" ht="12.75">
      <c r="A32" s="20" t="s">
        <v>19</v>
      </c>
      <c r="B32" s="21">
        <v>4459162</v>
      </c>
      <c r="C32" s="21">
        <v>4459162</v>
      </c>
      <c r="D32" s="21">
        <v>4459162</v>
      </c>
      <c r="E32" s="21">
        <v>4459162</v>
      </c>
      <c r="F32" s="21">
        <v>4459163</v>
      </c>
      <c r="G32" s="21">
        <v>4459163</v>
      </c>
      <c r="H32" s="21">
        <v>4459163</v>
      </c>
      <c r="I32" s="21">
        <v>4459163</v>
      </c>
      <c r="J32" s="21">
        <v>4459163</v>
      </c>
      <c r="K32" s="21">
        <v>4459163</v>
      </c>
      <c r="L32" s="21">
        <v>4459163</v>
      </c>
      <c r="M32" s="21">
        <v>4459163</v>
      </c>
      <c r="N32" s="22">
        <f aca="true" t="shared" si="8" ref="N32:N43">SUM(B32:M32)</f>
        <v>53509952</v>
      </c>
    </row>
    <row r="33" spans="1:14" ht="12.75">
      <c r="A33" s="23" t="s">
        <v>20</v>
      </c>
      <c r="B33" s="14">
        <v>718238</v>
      </c>
      <c r="C33" s="14">
        <v>718238</v>
      </c>
      <c r="D33" s="14">
        <v>718238</v>
      </c>
      <c r="E33" s="14">
        <v>718238</v>
      </c>
      <c r="F33" s="14">
        <v>718239</v>
      </c>
      <c r="G33" s="14">
        <v>718239</v>
      </c>
      <c r="H33" s="14">
        <v>718239</v>
      </c>
      <c r="I33" s="14">
        <v>718239</v>
      </c>
      <c r="J33" s="14">
        <v>718239</v>
      </c>
      <c r="K33" s="14">
        <v>718239</v>
      </c>
      <c r="L33" s="14">
        <v>718239</v>
      </c>
      <c r="M33" s="14">
        <v>718239</v>
      </c>
      <c r="N33" s="22">
        <f t="shared" si="8"/>
        <v>8618864</v>
      </c>
    </row>
    <row r="34" spans="1:14" ht="12.75">
      <c r="A34" s="23" t="s">
        <v>21</v>
      </c>
      <c r="B34" s="14">
        <v>5238516</v>
      </c>
      <c r="C34" s="14">
        <v>5238516</v>
      </c>
      <c r="D34" s="14">
        <v>5238516</v>
      </c>
      <c r="E34" s="14">
        <v>5238516</v>
      </c>
      <c r="F34" s="14">
        <v>5238516</v>
      </c>
      <c r="G34" s="14">
        <v>5238516</v>
      </c>
      <c r="H34" s="14">
        <v>5238516</v>
      </c>
      <c r="I34" s="14">
        <v>5238516</v>
      </c>
      <c r="J34" s="14">
        <v>5238516</v>
      </c>
      <c r="K34" s="14">
        <v>5238516</v>
      </c>
      <c r="L34" s="14">
        <v>5238515</v>
      </c>
      <c r="M34" s="14">
        <v>5238516</v>
      </c>
      <c r="N34" s="22">
        <f t="shared" si="8"/>
        <v>62862191</v>
      </c>
    </row>
    <row r="35" spans="1:14" ht="12.75">
      <c r="A35" s="23" t="s">
        <v>22</v>
      </c>
      <c r="B35" s="14">
        <f>SUM(B36:B38)</f>
        <v>436666</v>
      </c>
      <c r="C35" s="14">
        <f aca="true" t="shared" si="9" ref="C35:M35">SUM(C36:C38)</f>
        <v>436666</v>
      </c>
      <c r="D35" s="14">
        <f t="shared" si="9"/>
        <v>436666</v>
      </c>
      <c r="E35" s="14">
        <f t="shared" si="9"/>
        <v>436667</v>
      </c>
      <c r="F35" s="14">
        <f t="shared" si="9"/>
        <v>436666</v>
      </c>
      <c r="G35" s="14">
        <f t="shared" si="9"/>
        <v>436667</v>
      </c>
      <c r="H35" s="14">
        <f t="shared" si="9"/>
        <v>436667</v>
      </c>
      <c r="I35" s="14">
        <f t="shared" si="9"/>
        <v>436667</v>
      </c>
      <c r="J35" s="14">
        <f t="shared" si="9"/>
        <v>436667</v>
      </c>
      <c r="K35" s="14">
        <f t="shared" si="9"/>
        <v>436667</v>
      </c>
      <c r="L35" s="14">
        <f t="shared" si="9"/>
        <v>436667</v>
      </c>
      <c r="M35" s="14">
        <f t="shared" si="9"/>
        <v>436667</v>
      </c>
      <c r="N35" s="22">
        <f t="shared" si="8"/>
        <v>5240000</v>
      </c>
    </row>
    <row r="36" spans="1:14" ht="12.75">
      <c r="A36" s="24" t="s">
        <v>58</v>
      </c>
      <c r="B36" s="13">
        <v>416666</v>
      </c>
      <c r="C36" s="13">
        <v>416666</v>
      </c>
      <c r="D36" s="13">
        <v>416666</v>
      </c>
      <c r="E36" s="13">
        <v>416667</v>
      </c>
      <c r="F36" s="13">
        <v>416666</v>
      </c>
      <c r="G36" s="13">
        <v>416667</v>
      </c>
      <c r="H36" s="13">
        <v>416667</v>
      </c>
      <c r="I36" s="13">
        <v>416667</v>
      </c>
      <c r="J36" s="13">
        <v>416667</v>
      </c>
      <c r="K36" s="13">
        <v>416667</v>
      </c>
      <c r="L36" s="13">
        <v>416667</v>
      </c>
      <c r="M36" s="13">
        <v>416667</v>
      </c>
      <c r="N36" s="25">
        <f t="shared" si="8"/>
        <v>5000000</v>
      </c>
    </row>
    <row r="37" spans="1:14" ht="12.75">
      <c r="A37" s="24" t="s">
        <v>59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5">
        <f t="shared" si="8"/>
        <v>0</v>
      </c>
    </row>
    <row r="38" spans="1:14" ht="12.75">
      <c r="A38" s="24" t="s">
        <v>60</v>
      </c>
      <c r="B38" s="13">
        <v>20000</v>
      </c>
      <c r="C38" s="13">
        <v>20000</v>
      </c>
      <c r="D38" s="13">
        <v>20000</v>
      </c>
      <c r="E38" s="13">
        <v>20000</v>
      </c>
      <c r="F38" s="13">
        <v>20000</v>
      </c>
      <c r="G38" s="13">
        <v>20000</v>
      </c>
      <c r="H38" s="13">
        <v>20000</v>
      </c>
      <c r="I38" s="13">
        <v>20000</v>
      </c>
      <c r="J38" s="13">
        <v>20000</v>
      </c>
      <c r="K38" s="13">
        <v>20000</v>
      </c>
      <c r="L38" s="13">
        <v>20000</v>
      </c>
      <c r="M38" s="13">
        <v>20000</v>
      </c>
      <c r="N38" s="25">
        <f t="shared" si="8"/>
        <v>240000</v>
      </c>
    </row>
    <row r="39" spans="1:14" ht="12.75">
      <c r="A39" s="23" t="s">
        <v>23</v>
      </c>
      <c r="B39" s="14">
        <f aca="true" t="shared" si="10" ref="B39:L39">B40+B41+B42+B43</f>
        <v>1433712</v>
      </c>
      <c r="C39" s="14">
        <f t="shared" si="10"/>
        <v>773410</v>
      </c>
      <c r="D39" s="14">
        <f t="shared" si="10"/>
        <v>773410</v>
      </c>
      <c r="E39" s="14">
        <f t="shared" si="10"/>
        <v>773410</v>
      </c>
      <c r="F39" s="14">
        <f t="shared" si="10"/>
        <v>773410</v>
      </c>
      <c r="G39" s="14">
        <f t="shared" si="10"/>
        <v>773410</v>
      </c>
      <c r="H39" s="14">
        <f t="shared" si="10"/>
        <v>1240651</v>
      </c>
      <c r="I39" s="14">
        <f t="shared" si="10"/>
        <v>1240654</v>
      </c>
      <c r="J39" s="14">
        <f t="shared" si="10"/>
        <v>1240651</v>
      </c>
      <c r="K39" s="14">
        <f t="shared" si="10"/>
        <v>1240651</v>
      </c>
      <c r="L39" s="14">
        <f t="shared" si="10"/>
        <v>1240651</v>
      </c>
      <c r="M39" s="14">
        <f>M40+M41+M42+M43</f>
        <v>1240650</v>
      </c>
      <c r="N39" s="22">
        <f t="shared" si="8"/>
        <v>12744670</v>
      </c>
    </row>
    <row r="40" spans="1:14" ht="12.75">
      <c r="A40" s="3" t="s">
        <v>24</v>
      </c>
      <c r="B40" s="13">
        <v>660302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5">
        <f t="shared" si="8"/>
        <v>660302</v>
      </c>
    </row>
    <row r="41" spans="1:14" ht="22.5">
      <c r="A41" s="3" t="s">
        <v>25</v>
      </c>
      <c r="B41" s="13">
        <v>305910</v>
      </c>
      <c r="C41" s="13">
        <v>305910</v>
      </c>
      <c r="D41" s="13">
        <v>305910</v>
      </c>
      <c r="E41" s="13">
        <v>305910</v>
      </c>
      <c r="F41" s="13">
        <v>305910</v>
      </c>
      <c r="G41" s="13">
        <v>305910</v>
      </c>
      <c r="H41" s="13">
        <v>305910</v>
      </c>
      <c r="I41" s="13">
        <v>305913</v>
      </c>
      <c r="J41" s="13">
        <v>305910</v>
      </c>
      <c r="K41" s="13">
        <v>305910</v>
      </c>
      <c r="L41" s="13">
        <v>305910</v>
      </c>
      <c r="M41" s="13">
        <v>305910</v>
      </c>
      <c r="N41" s="25">
        <f t="shared" si="8"/>
        <v>3670923</v>
      </c>
    </row>
    <row r="42" spans="1:14" ht="22.5">
      <c r="A42" s="3" t="s">
        <v>26</v>
      </c>
      <c r="B42" s="13">
        <v>467500</v>
      </c>
      <c r="C42" s="13">
        <v>467500</v>
      </c>
      <c r="D42" s="13">
        <v>467500</v>
      </c>
      <c r="E42" s="13">
        <v>467500</v>
      </c>
      <c r="F42" s="13">
        <v>467500</v>
      </c>
      <c r="G42" s="13">
        <v>467500</v>
      </c>
      <c r="H42" s="13">
        <v>467500</v>
      </c>
      <c r="I42" s="13">
        <v>467500</v>
      </c>
      <c r="J42" s="13">
        <v>467500</v>
      </c>
      <c r="K42" s="13">
        <v>467500</v>
      </c>
      <c r="L42" s="13">
        <v>467500</v>
      </c>
      <c r="M42" s="13">
        <v>467500</v>
      </c>
      <c r="N42" s="25">
        <f t="shared" si="8"/>
        <v>5610000</v>
      </c>
    </row>
    <row r="43" spans="1:14" ht="12.75">
      <c r="A43" s="3" t="s">
        <v>27</v>
      </c>
      <c r="B43" s="13"/>
      <c r="C43" s="13"/>
      <c r="D43" s="13"/>
      <c r="E43" s="13"/>
      <c r="F43" s="13"/>
      <c r="G43" s="13"/>
      <c r="H43" s="13">
        <v>467241</v>
      </c>
      <c r="I43" s="13">
        <v>467241</v>
      </c>
      <c r="J43" s="13">
        <v>467241</v>
      </c>
      <c r="K43" s="13">
        <v>467241</v>
      </c>
      <c r="L43" s="13">
        <v>467241</v>
      </c>
      <c r="M43" s="13">
        <v>467240</v>
      </c>
      <c r="N43" s="25">
        <f t="shared" si="8"/>
        <v>2803445</v>
      </c>
    </row>
    <row r="44" spans="1:14" ht="22.5">
      <c r="A44" s="23" t="s">
        <v>28</v>
      </c>
      <c r="B44" s="14">
        <v>3440892</v>
      </c>
      <c r="C44" s="14">
        <v>3440892</v>
      </c>
      <c r="D44" s="14">
        <v>3440892</v>
      </c>
      <c r="E44" s="14">
        <v>3440892</v>
      </c>
      <c r="F44" s="14">
        <v>3440892</v>
      </c>
      <c r="G44" s="14">
        <v>3440892</v>
      </c>
      <c r="H44" s="14">
        <v>3440895</v>
      </c>
      <c r="I44" s="14">
        <v>3440892</v>
      </c>
      <c r="J44" s="14">
        <v>3440892</v>
      </c>
      <c r="K44" s="14">
        <v>3440893</v>
      </c>
      <c r="L44" s="14">
        <v>3440892</v>
      </c>
      <c r="M44" s="14">
        <v>3440892</v>
      </c>
      <c r="N44" s="22">
        <f aca="true" t="shared" si="11" ref="N44:N53">SUM(B44:M44)</f>
        <v>41290708</v>
      </c>
    </row>
    <row r="45" spans="1:14" ht="12.75">
      <c r="A45" s="23" t="s">
        <v>29</v>
      </c>
      <c r="B45" s="14">
        <f>B46+B47</f>
        <v>0</v>
      </c>
      <c r="C45" s="14">
        <f aca="true" t="shared" si="12" ref="C45:M45">C46+C47</f>
        <v>0</v>
      </c>
      <c r="D45" s="14">
        <f t="shared" si="12"/>
        <v>0</v>
      </c>
      <c r="E45" s="14">
        <f t="shared" si="12"/>
        <v>1700000</v>
      </c>
      <c r="F45" s="14">
        <f t="shared" si="12"/>
        <v>0</v>
      </c>
      <c r="G45" s="14">
        <f t="shared" si="12"/>
        <v>1388458</v>
      </c>
      <c r="H45" s="14">
        <f t="shared" si="12"/>
        <v>0</v>
      </c>
      <c r="I45" s="14">
        <f t="shared" si="12"/>
        <v>724482</v>
      </c>
      <c r="J45" s="14">
        <f t="shared" si="12"/>
        <v>1365630</v>
      </c>
      <c r="K45" s="14">
        <f t="shared" si="12"/>
        <v>0</v>
      </c>
      <c r="L45" s="14">
        <f t="shared" si="12"/>
        <v>0</v>
      </c>
      <c r="M45" s="14">
        <f t="shared" si="12"/>
        <v>0</v>
      </c>
      <c r="N45" s="22">
        <f>SUM(B45:M45)</f>
        <v>5178570</v>
      </c>
    </row>
    <row r="46" spans="1:14" ht="12.75">
      <c r="A46" s="4" t="s">
        <v>34</v>
      </c>
      <c r="B46" s="13">
        <v>0</v>
      </c>
      <c r="C46" s="13">
        <v>0</v>
      </c>
      <c r="D46" s="13"/>
      <c r="E46" s="13">
        <v>1700000</v>
      </c>
      <c r="F46" s="13">
        <v>0</v>
      </c>
      <c r="G46" s="13">
        <v>1192848</v>
      </c>
      <c r="H46" s="13">
        <v>0</v>
      </c>
      <c r="I46" s="13">
        <v>724482</v>
      </c>
      <c r="J46" s="13">
        <v>1365630</v>
      </c>
      <c r="K46" s="13">
        <v>0</v>
      </c>
      <c r="L46" s="13">
        <v>0</v>
      </c>
      <c r="M46" s="13"/>
      <c r="N46" s="25">
        <f t="shared" si="11"/>
        <v>4982960</v>
      </c>
    </row>
    <row r="47" spans="1:14" ht="24">
      <c r="A47" s="4" t="s">
        <v>35</v>
      </c>
      <c r="B47" s="13">
        <v>0</v>
      </c>
      <c r="C47" s="13">
        <v>0</v>
      </c>
      <c r="D47" s="13"/>
      <c r="E47" s="13"/>
      <c r="F47" s="13"/>
      <c r="G47" s="13">
        <v>195610</v>
      </c>
      <c r="H47" s="13"/>
      <c r="I47" s="13"/>
      <c r="J47" s="13">
        <v>0</v>
      </c>
      <c r="K47" s="13">
        <v>0</v>
      </c>
      <c r="L47" s="13">
        <v>0</v>
      </c>
      <c r="M47" s="13"/>
      <c r="N47" s="25">
        <f t="shared" si="11"/>
        <v>195610</v>
      </c>
    </row>
    <row r="48" spans="1:14" ht="12.75">
      <c r="A48" s="23" t="s">
        <v>30</v>
      </c>
      <c r="B48" s="14">
        <f>SUM(B49:B51)</f>
        <v>0</v>
      </c>
      <c r="C48" s="14">
        <f>SUM(C49:C51)</f>
        <v>0</v>
      </c>
      <c r="D48" s="14">
        <f aca="true" t="shared" si="13" ref="D48:M48">SUM(D49:D51)</f>
        <v>0</v>
      </c>
      <c r="E48" s="14">
        <f t="shared" si="13"/>
        <v>0</v>
      </c>
      <c r="F48" s="14">
        <f t="shared" si="13"/>
        <v>3817054</v>
      </c>
      <c r="G48" s="14">
        <f t="shared" si="13"/>
        <v>920091</v>
      </c>
      <c r="H48" s="14">
        <f t="shared" si="13"/>
        <v>0</v>
      </c>
      <c r="I48" s="14">
        <f t="shared" si="13"/>
        <v>43269331</v>
      </c>
      <c r="J48" s="14">
        <f t="shared" si="13"/>
        <v>0</v>
      </c>
      <c r="K48" s="14">
        <f t="shared" si="13"/>
        <v>46328940</v>
      </c>
      <c r="L48" s="14">
        <f t="shared" si="13"/>
        <v>0</v>
      </c>
      <c r="M48" s="14">
        <f t="shared" si="13"/>
        <v>0</v>
      </c>
      <c r="N48" s="22">
        <f t="shared" si="11"/>
        <v>94335416</v>
      </c>
    </row>
    <row r="49" spans="1:14" ht="12.75">
      <c r="A49" s="4" t="s">
        <v>36</v>
      </c>
      <c r="B49" s="13">
        <v>0</v>
      </c>
      <c r="C49" s="13"/>
      <c r="D49" s="13"/>
      <c r="E49" s="13"/>
      <c r="F49" s="13">
        <v>3817054</v>
      </c>
      <c r="G49" s="13">
        <v>724481</v>
      </c>
      <c r="H49" s="13"/>
      <c r="I49" s="13">
        <v>34070339</v>
      </c>
      <c r="J49" s="13">
        <v>0</v>
      </c>
      <c r="K49" s="13">
        <v>36479480</v>
      </c>
      <c r="L49" s="13"/>
      <c r="M49" s="13"/>
      <c r="N49" s="25">
        <f t="shared" si="11"/>
        <v>75091354</v>
      </c>
    </row>
    <row r="50" spans="1:14" ht="12.75">
      <c r="A50" s="4" t="s">
        <v>62</v>
      </c>
      <c r="B50" s="13"/>
      <c r="C50" s="13"/>
      <c r="D50" s="13"/>
      <c r="E50" s="13"/>
      <c r="F50" s="13"/>
      <c r="G50" s="13">
        <v>195610</v>
      </c>
      <c r="H50" s="13"/>
      <c r="I50" s="13">
        <v>9198992</v>
      </c>
      <c r="J50" s="13"/>
      <c r="K50" s="13">
        <v>9849460</v>
      </c>
      <c r="L50" s="13"/>
      <c r="M50" s="13"/>
      <c r="N50" s="25">
        <f t="shared" si="11"/>
        <v>19244062</v>
      </c>
    </row>
    <row r="51" spans="1:14" ht="24">
      <c r="A51" s="4" t="s">
        <v>37</v>
      </c>
      <c r="B51" s="13">
        <v>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5">
        <f t="shared" si="11"/>
        <v>0</v>
      </c>
    </row>
    <row r="52" spans="1:14" ht="12.75">
      <c r="A52" s="26" t="s">
        <v>31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22">
        <f t="shared" si="11"/>
        <v>0</v>
      </c>
    </row>
    <row r="53" spans="1:14" ht="23.25" thickBot="1">
      <c r="A53" s="27" t="s">
        <v>32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22">
        <f t="shared" si="11"/>
        <v>0</v>
      </c>
    </row>
    <row r="54" spans="1:14" ht="18" customHeight="1" thickBot="1">
      <c r="A54" s="18" t="s">
        <v>33</v>
      </c>
      <c r="B54" s="31">
        <f aca="true" t="shared" si="14" ref="B54:L54">B32+B33+B34+B35+B39+B44+B45+B48+B52+B53</f>
        <v>15727186</v>
      </c>
      <c r="C54" s="31">
        <f t="shared" si="14"/>
        <v>15066884</v>
      </c>
      <c r="D54" s="31">
        <f t="shared" si="14"/>
        <v>15066884</v>
      </c>
      <c r="E54" s="31">
        <f t="shared" si="14"/>
        <v>16766885</v>
      </c>
      <c r="F54" s="31">
        <f t="shared" si="14"/>
        <v>18883940</v>
      </c>
      <c r="G54" s="31">
        <f t="shared" si="14"/>
        <v>17375436</v>
      </c>
      <c r="H54" s="31">
        <f t="shared" si="14"/>
        <v>15534131</v>
      </c>
      <c r="I54" s="31">
        <f t="shared" si="14"/>
        <v>59527944</v>
      </c>
      <c r="J54" s="31">
        <f t="shared" si="14"/>
        <v>16899758</v>
      </c>
      <c r="K54" s="31">
        <f t="shared" si="14"/>
        <v>61863069</v>
      </c>
      <c r="L54" s="31">
        <f t="shared" si="14"/>
        <v>15534127</v>
      </c>
      <c r="M54" s="31">
        <f>M32+M33+M34+M35+M39+M44+M45+M48+M52+M53</f>
        <v>15534127</v>
      </c>
      <c r="N54" s="18">
        <f>SUM(N53,N52,N48,N44,N39,N35,N34,N33,N32,N45)</f>
        <v>283780371</v>
      </c>
    </row>
  </sheetData>
  <sheetProtection/>
  <printOptions/>
  <pageMargins left="0.35433070866141736" right="0.15748031496062992" top="0.6299212598425197" bottom="0.15748031496062992" header="0.2362204724409449" footer="0.15748031496062992"/>
  <pageSetup fitToHeight="1" fitToWidth="1" horizontalDpi="600" verticalDpi="600" orientation="landscape" paperSize="8" scale="94" r:id="rId1"/>
  <headerFooter>
    <oddHeader>&amp;L1/2019. (II.27.)önkormányzati rendelelet 7. számú melléklete&amp;C2019. év 
 Uszód Község Önkormányzat&amp;R.../2018.(II.....)önkrományzati  rendelet 
7.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2019-03-05T12:38:42Z</cp:lastPrinted>
  <dcterms:created xsi:type="dcterms:W3CDTF">2011-02-24T19:40:30Z</dcterms:created>
  <dcterms:modified xsi:type="dcterms:W3CDTF">2019-03-06T17:19:53Z</dcterms:modified>
  <cp:category/>
  <cp:version/>
  <cp:contentType/>
  <cp:contentStatus/>
</cp:coreProperties>
</file>