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19200" windowHeight="11760" firstSheet="7" activeTab="9"/>
  </bookViews>
  <sheets>
    <sheet name="1. Ktgv.mérlege" sheetId="1" r:id="rId1"/>
    <sheet name="2. Ktgv.egys." sheetId="19" r:id="rId2"/>
    <sheet name="3.államházt.belüli tám." sheetId="4" r:id="rId3"/>
    <sheet name="4.önk.ktgv.várh.bevételek" sheetId="5" r:id="rId4"/>
    <sheet name="5. Létszám előirányzat" sheetId="24" r:id="rId5"/>
    <sheet name="6. Ellátottak pénzbeli juttatás" sheetId="25" r:id="rId6"/>
    <sheet name="7. Működési c. támogatások" sheetId="26" r:id="rId7"/>
    <sheet name="9. Beruházások" sheetId="28" r:id="rId8"/>
    <sheet name="10.Kitekintő melléklet" sheetId="18" r:id="rId9"/>
    <sheet name="11. Uniós tám pr." sheetId="9" r:id="rId10"/>
    <sheet name="12. Közvetett támogatások" sheetId="29" r:id="rId11"/>
    <sheet name="Munka1" sheetId="31" r:id="rId12"/>
  </sheets>
  <externalReferences>
    <externalReference r:id="rId13"/>
  </externalReferences>
  <definedNames>
    <definedName name="hó">[1]segédtábla!$H$1:$H$13</definedName>
    <definedName name="hónapok">[1]segédtábla!$G$1:$G$25</definedName>
    <definedName name="kibe">[1]segédtábla!$F$1:$F$2</definedName>
    <definedName name="megszűnés">[1]segédtábla!$I$1:$I$14</definedName>
    <definedName name="_xlnm.Print_Titles" localSheetId="1">'2. Ktgv.egys.'!$4:$7</definedName>
    <definedName name="_xlnm.Print_Area" localSheetId="9">'11. Uniós tám pr.'!$A$1:$H$31</definedName>
    <definedName name="_xlnm.Print_Area" localSheetId="1">'2. Ktgv.egys.'!$A$1:$G$71</definedName>
    <definedName name="_xlnm.Print_Area" localSheetId="3">'4.önk.ktgv.várh.bevételek'!$A$1:$K$53</definedName>
    <definedName name="_xlnm.Print_Area" localSheetId="5">'6. Ellátottak pénzbeli juttatás'!$A$1:$D$21</definedName>
    <definedName name="tipus">[1]segédtábla!$E$1:$E$5</definedName>
    <definedName name="választ">[1]segédtábla!$D$1:$D$3</definedName>
  </definedNames>
  <calcPr calcId="145621"/>
</workbook>
</file>

<file path=xl/calcChain.xml><?xml version="1.0" encoding="utf-8"?>
<calcChain xmlns="http://schemas.openxmlformats.org/spreadsheetml/2006/main">
  <c r="M28" i="4" l="1"/>
  <c r="C46" i="19" l="1"/>
  <c r="N15" i="29" l="1"/>
  <c r="N14" i="29"/>
  <c r="N13" i="29"/>
  <c r="N12" i="29"/>
  <c r="N11" i="29"/>
  <c r="N10" i="29"/>
  <c r="N9" i="29"/>
  <c r="N8" i="29"/>
  <c r="N16" i="29" s="1"/>
  <c r="N7" i="29"/>
  <c r="B11" i="28"/>
  <c r="C27" i="26"/>
  <c r="C15" i="26"/>
  <c r="D19" i="25"/>
  <c r="D18" i="25"/>
  <c r="B17" i="25"/>
  <c r="D17" i="25" s="1"/>
  <c r="D16" i="25" s="1"/>
  <c r="C16" i="25"/>
  <c r="B16" i="25"/>
  <c r="D15" i="25"/>
  <c r="D14" i="25"/>
  <c r="D13" i="25"/>
  <c r="C12" i="25"/>
  <c r="B12" i="25"/>
  <c r="D11" i="25"/>
  <c r="D10" i="25"/>
  <c r="D9" i="25"/>
  <c r="C8" i="25"/>
  <c r="B8" i="25"/>
  <c r="B21" i="25" s="1"/>
  <c r="E63" i="24"/>
  <c r="D63" i="24"/>
  <c r="C63" i="24"/>
  <c r="F61" i="24"/>
  <c r="F63" i="24" s="1"/>
  <c r="F57" i="24"/>
  <c r="E52" i="24"/>
  <c r="D52" i="24"/>
  <c r="C52" i="24"/>
  <c r="E51" i="24"/>
  <c r="D51" i="24"/>
  <c r="C51" i="24"/>
  <c r="F44" i="24"/>
  <c r="E42" i="24"/>
  <c r="E53" i="24" s="1"/>
  <c r="D42" i="24"/>
  <c r="D53" i="24" s="1"/>
  <c r="C42" i="24"/>
  <c r="C53" i="24" s="1"/>
  <c r="F41" i="24"/>
  <c r="F40" i="24"/>
  <c r="F39" i="24"/>
  <c r="F37" i="24"/>
  <c r="F36" i="24"/>
  <c r="F35" i="24"/>
  <c r="F34" i="24"/>
  <c r="F52" i="24" s="1"/>
  <c r="F33" i="24"/>
  <c r="F31" i="24"/>
  <c r="F30" i="24"/>
  <c r="F29" i="24"/>
  <c r="F27" i="24"/>
  <c r="F51" i="24" s="1"/>
  <c r="F26" i="24"/>
  <c r="F25" i="24"/>
  <c r="F23" i="24"/>
  <c r="F21" i="24"/>
  <c r="E19" i="24"/>
  <c r="E50" i="24" s="1"/>
  <c r="D19" i="24"/>
  <c r="D50" i="24" s="1"/>
  <c r="C19" i="24"/>
  <c r="C50" i="24" s="1"/>
  <c r="C54" i="24" s="1"/>
  <c r="F18" i="24"/>
  <c r="F17" i="24"/>
  <c r="F16" i="24"/>
  <c r="F15" i="24"/>
  <c r="F14" i="24"/>
  <c r="F13" i="24"/>
  <c r="F12" i="24"/>
  <c r="F11" i="24"/>
  <c r="F10" i="24"/>
  <c r="F9" i="24"/>
  <c r="J5" i="5"/>
  <c r="E54" i="24" l="1"/>
  <c r="D8" i="25"/>
  <c r="D21" i="25" s="1"/>
  <c r="D54" i="24"/>
  <c r="F19" i="24"/>
  <c r="F50" i="24" s="1"/>
  <c r="F54" i="24" s="1"/>
  <c r="F42" i="24"/>
  <c r="F53" i="24" s="1"/>
  <c r="C21" i="25"/>
  <c r="D12" i="25"/>
  <c r="C32" i="26"/>
  <c r="C26" i="19"/>
  <c r="J48" i="5" l="1"/>
  <c r="J17" i="5"/>
  <c r="G10" i="19"/>
  <c r="G11" i="19"/>
  <c r="G12" i="19"/>
  <c r="G13" i="19"/>
  <c r="G14" i="19"/>
  <c r="C15" i="19"/>
  <c r="D15" i="19"/>
  <c r="E15" i="19"/>
  <c r="E18" i="19" s="1"/>
  <c r="E20" i="19" s="1"/>
  <c r="E21" i="19" s="1"/>
  <c r="F15" i="19"/>
  <c r="F18" i="19" s="1"/>
  <c r="F20" i="19" s="1"/>
  <c r="F21" i="19" s="1"/>
  <c r="G16" i="19"/>
  <c r="G17" i="19"/>
  <c r="C18" i="19"/>
  <c r="C20" i="19" s="1"/>
  <c r="C21" i="19" s="1"/>
  <c r="G19" i="19"/>
  <c r="G23" i="19"/>
  <c r="G24" i="19"/>
  <c r="G25" i="19"/>
  <c r="D26" i="19"/>
  <c r="D28" i="19" s="1"/>
  <c r="E26" i="19"/>
  <c r="F26" i="19"/>
  <c r="F28" i="19" s="1"/>
  <c r="G27" i="19"/>
  <c r="C28" i="19"/>
  <c r="E28" i="19"/>
  <c r="G29" i="19"/>
  <c r="C30" i="19"/>
  <c r="D30" i="19"/>
  <c r="E30" i="19"/>
  <c r="F30" i="19"/>
  <c r="G31" i="19"/>
  <c r="C35" i="19"/>
  <c r="D35" i="19"/>
  <c r="E35" i="19"/>
  <c r="F35" i="19"/>
  <c r="G36" i="19"/>
  <c r="G37" i="19"/>
  <c r="C38" i="19"/>
  <c r="D38" i="19"/>
  <c r="E38" i="19"/>
  <c r="F38" i="19"/>
  <c r="G39" i="19"/>
  <c r="G40" i="19"/>
  <c r="C41" i="19"/>
  <c r="D41" i="19"/>
  <c r="E41" i="19"/>
  <c r="F41" i="19"/>
  <c r="G42" i="19"/>
  <c r="G44" i="19"/>
  <c r="G45" i="19"/>
  <c r="G47" i="19"/>
  <c r="G48" i="19"/>
  <c r="C50" i="19"/>
  <c r="G50" i="19" s="1"/>
  <c r="C51" i="19"/>
  <c r="G51" i="19" s="1"/>
  <c r="C52" i="19"/>
  <c r="G52" i="19" s="1"/>
  <c r="D53" i="19"/>
  <c r="E53" i="19"/>
  <c r="F53" i="19"/>
  <c r="G56" i="19"/>
  <c r="G58" i="19"/>
  <c r="C59" i="19"/>
  <c r="C62" i="19" s="1"/>
  <c r="D59" i="19"/>
  <c r="D62" i="19" s="1"/>
  <c r="E59" i="19"/>
  <c r="E62" i="19" s="1"/>
  <c r="F59" i="19"/>
  <c r="F62" i="19" s="1"/>
  <c r="G60" i="19"/>
  <c r="G61" i="19"/>
  <c r="C67" i="19"/>
  <c r="G67" i="19" s="1"/>
  <c r="G68" i="19"/>
  <c r="G69" i="19"/>
  <c r="G70" i="19"/>
  <c r="G71" i="19"/>
  <c r="C16" i="18"/>
  <c r="D16" i="18"/>
  <c r="C24" i="18"/>
  <c r="D24" i="18"/>
  <c r="C35" i="18"/>
  <c r="D35" i="18"/>
  <c r="E35" i="18"/>
  <c r="C43" i="18"/>
  <c r="D43" i="18"/>
  <c r="E43" i="18"/>
  <c r="J12" i="5"/>
  <c r="P18" i="1"/>
  <c r="P22" i="1"/>
  <c r="P25" i="1"/>
  <c r="H18" i="1"/>
  <c r="H22" i="1"/>
  <c r="H25" i="1"/>
  <c r="F28" i="9"/>
  <c r="D28" i="9"/>
  <c r="H23" i="9"/>
  <c r="G23" i="9"/>
  <c r="F23" i="9"/>
  <c r="D23" i="9"/>
  <c r="H16" i="9"/>
  <c r="G16" i="9"/>
  <c r="G24" i="9" s="1"/>
  <c r="G30" i="9" s="1"/>
  <c r="F16" i="9"/>
  <c r="E16" i="9"/>
  <c r="E24" i="9" s="1"/>
  <c r="E30" i="9" s="1"/>
  <c r="D16" i="9"/>
  <c r="J43" i="5"/>
  <c r="J38" i="5"/>
  <c r="I28" i="5"/>
  <c r="J23" i="5" s="1"/>
  <c r="J21" i="4"/>
  <c r="L20" i="4"/>
  <c r="L18" i="4"/>
  <c r="L14" i="4"/>
  <c r="J7" i="4"/>
  <c r="L5" i="4" s="1"/>
  <c r="D49" i="19" l="1"/>
  <c r="G46" i="19"/>
  <c r="E32" i="19"/>
  <c r="F49" i="19"/>
  <c r="F54" i="19" s="1"/>
  <c r="F64" i="19" s="1"/>
  <c r="G38" i="19"/>
  <c r="C53" i="19"/>
  <c r="G53" i="19" s="1"/>
  <c r="G59" i="19"/>
  <c r="E49" i="19"/>
  <c r="E54" i="19" s="1"/>
  <c r="E64" i="19" s="1"/>
  <c r="C49" i="19"/>
  <c r="C32" i="19"/>
  <c r="J53" i="5"/>
  <c r="M4" i="4"/>
  <c r="N3" i="4" s="1"/>
  <c r="G28" i="19"/>
  <c r="F24" i="9"/>
  <c r="F30" i="9" s="1"/>
  <c r="H24" i="9"/>
  <c r="H30" i="9" s="1"/>
  <c r="P26" i="1"/>
  <c r="G26" i="19"/>
  <c r="G30" i="19" s="1"/>
  <c r="F32" i="19"/>
  <c r="G15" i="19"/>
  <c r="D24" i="9"/>
  <c r="D30" i="9" s="1"/>
  <c r="H26" i="1"/>
  <c r="D54" i="19"/>
  <c r="D64" i="19" s="1"/>
  <c r="G41" i="19"/>
  <c r="G35" i="19"/>
  <c r="G62" i="19"/>
  <c r="D18" i="19"/>
  <c r="G49" i="19" l="1"/>
  <c r="G54" i="19" s="1"/>
  <c r="G64" i="19" s="1"/>
  <c r="C54" i="19"/>
  <c r="C64" i="19" s="1"/>
  <c r="G18" i="19"/>
  <c r="G20" i="19" s="1"/>
  <c r="G21" i="19" s="1"/>
  <c r="G32" i="19" s="1"/>
  <c r="D20" i="19"/>
  <c r="D21" i="19" s="1"/>
  <c r="D32" i="19" s="1"/>
</calcChain>
</file>

<file path=xl/comments1.xml><?xml version="1.0" encoding="utf-8"?>
<comments xmlns="http://schemas.openxmlformats.org/spreadsheetml/2006/main">
  <authors>
    <author>Szerző</author>
  </authors>
  <commentList>
    <comment ref="J20" authorId="0">
      <text>
        <r>
          <rPr>
            <b/>
            <sz val="8"/>
            <color indexed="81"/>
            <rFont val="Tahoma"/>
            <family val="2"/>
            <charset val="238"/>
          </rPr>
          <t>Szerző:</t>
        </r>
        <r>
          <rPr>
            <sz val="8"/>
            <color indexed="81"/>
            <rFont val="Tahoma"/>
            <family val="2"/>
            <charset val="238"/>
          </rPr>
          <t xml:space="preserve">
Önk.műk. Általános támogatás részeként kimutatva.</t>
        </r>
      </text>
    </comment>
  </commentList>
</comments>
</file>

<file path=xl/sharedStrings.xml><?xml version="1.0" encoding="utf-8"?>
<sst xmlns="http://schemas.openxmlformats.org/spreadsheetml/2006/main" count="408" uniqueCount="352">
  <si>
    <t>2.sz. melléklet szerinti általános működési és ágazati feladatok támogatása</t>
  </si>
  <si>
    <t>I.</t>
  </si>
  <si>
    <t>Helyi önkormányzatok működésének általános támogatása</t>
  </si>
  <si>
    <t>1.Önkormányzati hivatal működésének támogatása</t>
  </si>
  <si>
    <t>2. Településüzemeltetéshez kapcsolódó feladatellátás támogatása</t>
  </si>
  <si>
    <t>a)</t>
  </si>
  <si>
    <t>Zöldterület-gazdálkodással kapcsolatos feladatok ellátása</t>
  </si>
  <si>
    <t>b)</t>
  </si>
  <si>
    <t>Közvilágítás fenntartásának támogatása</t>
  </si>
  <si>
    <t>c)</t>
  </si>
  <si>
    <t>Köztemető fenntartással kapcsolatos feladatok támogatása</t>
  </si>
  <si>
    <t>d)</t>
  </si>
  <si>
    <t>Közutak fenntartásának támogatása</t>
  </si>
  <si>
    <t>II.</t>
  </si>
  <si>
    <t>Települési önk. egyes köznevelési és gyermekétekeztetési feladatainak támogatása</t>
  </si>
  <si>
    <t>1.Óvodapedagógusok és segítők bértámogatása</t>
  </si>
  <si>
    <t>2.Óvodaműködtetés támogatás</t>
  </si>
  <si>
    <t>III.</t>
  </si>
  <si>
    <t>Tellepülési önkormányzatok szociális és gyermekjóléti feladatainak támogatása</t>
  </si>
  <si>
    <t>1.Egyes jövpótló támogatások-mód ei!</t>
  </si>
  <si>
    <t>2.Hozzájárulás pénzbeli szociális ellátásokhoz (adóerőképesség beszámítás után)</t>
  </si>
  <si>
    <t>3.Egyes szociális és gyermekjóléti alapszolgáltatások általános feladatai</t>
  </si>
  <si>
    <t>Családsegítés- működési engedéllyel 70000 lakosig (a)</t>
  </si>
  <si>
    <t>Gyermekjóléti szolgálat- működési engedéllyel 70000 lakosig (a)</t>
  </si>
  <si>
    <t>Szociális étkeztetés©</t>
  </si>
  <si>
    <t>Házi segítségnyújtás (d)</t>
  </si>
  <si>
    <t>e)</t>
  </si>
  <si>
    <t>Gyermekétkeztetés támogatása (finansz. elismert dolg bért+üzemeltetési.(5b)</t>
  </si>
  <si>
    <t>IV.</t>
  </si>
  <si>
    <t>Települési önkormányzatok kulturális feladatainak támogatása</t>
  </si>
  <si>
    <t>3.sz. melléklet szerinti központosított előirányzatok</t>
  </si>
  <si>
    <t>*Lakott külterülettel kapcsolatos feladatok támogatása</t>
  </si>
  <si>
    <t>Önkormányzat költségvetési támogatásaiból származó bevételek</t>
  </si>
  <si>
    <t>Települési önkormányzatok egyes köznevelési feladatainak támogatása</t>
  </si>
  <si>
    <t>Telep. Önk. Szociális és gyermekjóléti feladatainak támogatása</t>
  </si>
  <si>
    <t>Telep. Önk. Kulturális feladatainak támogatása</t>
  </si>
  <si>
    <t>Működési célú központosított előirányzatok (külterület)</t>
  </si>
  <si>
    <t>Működési célú támogatások ÁH-on belülről</t>
  </si>
  <si>
    <t>OEP támogatás</t>
  </si>
  <si>
    <t>IKSZ működésére pályázati támogatás</t>
  </si>
  <si>
    <t>Egyes jövedelempótló támogatás</t>
  </si>
  <si>
    <t>Közhatalmi bevételek</t>
  </si>
  <si>
    <t>Gépjárműadók</t>
  </si>
  <si>
    <t>Helyi iparűzési adó</t>
  </si>
  <si>
    <t>Talajterhelési díj</t>
  </si>
  <si>
    <t>Bírságok, pótlékok</t>
  </si>
  <si>
    <t>Egyéb közhatalmi bevételek</t>
  </si>
  <si>
    <t>Működési bevételek</t>
  </si>
  <si>
    <t>Készletértékesítés</t>
  </si>
  <si>
    <t>Szolgáltatások ellenértéke</t>
  </si>
  <si>
    <t>Közvetített szolgáltatások értéke</t>
  </si>
  <si>
    <t>Tulajdonosi bevételek</t>
  </si>
  <si>
    <t>Ellátási díjak</t>
  </si>
  <si>
    <t>gyermekétkeztetés térítési díjbevételek</t>
  </si>
  <si>
    <t>Kiszámlázott ÁFA és ÁFA visszatérítése</t>
  </si>
  <si>
    <t>Kamatbevételek</t>
  </si>
  <si>
    <t>Egyéb működési bevételek</t>
  </si>
  <si>
    <t>V.</t>
  </si>
  <si>
    <t>Felhalmozási célú támogatások ÁH-on belülről</t>
  </si>
  <si>
    <t>Piaccsarnok pályázati támogatás</t>
  </si>
  <si>
    <t>VI.</t>
  </si>
  <si>
    <t>Felhalmozási célú átvett pénzeszközök</t>
  </si>
  <si>
    <t>VII.</t>
  </si>
  <si>
    <t>Finanszírozási bevételek</t>
  </si>
  <si>
    <t>Hitel felvétele</t>
  </si>
  <si>
    <t>Előző évi pénzmaradvány igénybevétele</t>
  </si>
  <si>
    <t>Bevételek és kiadások közgazdasági szemléletben</t>
  </si>
  <si>
    <r>
      <t xml:space="preserve">ÖNKORMÁNYZATI EGYSÉG             </t>
    </r>
    <r>
      <rPr>
        <b/>
        <sz val="8"/>
        <rFont val="Times New Roman"/>
        <family val="1"/>
        <charset val="238"/>
      </rPr>
      <t>KÖLTSÉGVETÉSE</t>
    </r>
  </si>
  <si>
    <r>
      <t xml:space="preserve">POLGÁRMESTERI HIVATAL </t>
    </r>
    <r>
      <rPr>
        <b/>
        <sz val="8"/>
        <rFont val="Times New Roman"/>
        <family val="1"/>
        <charset val="238"/>
      </rPr>
      <t>KÖLTSÉGVETÉSE</t>
    </r>
  </si>
  <si>
    <r>
      <t xml:space="preserve">MESEVÁR ÓVODA </t>
    </r>
    <r>
      <rPr>
        <b/>
        <sz val="8"/>
        <rFont val="Times New Roman"/>
        <family val="1"/>
        <charset val="238"/>
      </rPr>
      <t>KÖLTSÉGVETÉSE</t>
    </r>
  </si>
  <si>
    <r>
      <t xml:space="preserve">KÖZSÉGI KÖNYVTÁR </t>
    </r>
    <r>
      <rPr>
        <b/>
        <sz val="8"/>
        <rFont val="Times New Roman"/>
        <family val="1"/>
        <charset val="238"/>
      </rPr>
      <t>KÖLTSÉGVETÉSE</t>
    </r>
  </si>
  <si>
    <t>MIND-ÖSSZESEN (int.finanszí-rozás nélkül)</t>
  </si>
  <si>
    <t xml:space="preserve">BEVÉTELEK </t>
  </si>
  <si>
    <t>Önkormányzatok működési támogatása</t>
  </si>
  <si>
    <t>Működési célú támogatások államháztartáson belülről</t>
  </si>
  <si>
    <t>Működési célú átvett pénzeszköz</t>
  </si>
  <si>
    <t>Működési költségvetési bevételek összesen:</t>
  </si>
  <si>
    <t>Belső intézmény finanszírozási műveletek</t>
  </si>
  <si>
    <t>Előző évi költségvetési  maradvány igénybevétele</t>
  </si>
  <si>
    <t>Működési célú bevételek belső - intézmény- finanszírozási műveletek nélkül</t>
  </si>
  <si>
    <t>Külső finanszírozási műveletek</t>
  </si>
  <si>
    <t>Működési célú bevételek költségvetési egységenként összesen</t>
  </si>
  <si>
    <t>MŰKÖDÉSI BEVÉTELEK ÖSSZESEN</t>
  </si>
  <si>
    <t>Felhalmozási bevételek</t>
  </si>
  <si>
    <t>Felhalmozási  bevételek</t>
  </si>
  <si>
    <t>Felhalmozási célú átvett pénzeszköz</t>
  </si>
  <si>
    <t>Felhalm. célú bevételek finanszírozási műv. nélkül</t>
  </si>
  <si>
    <t>Belső finanszírozási műveletek</t>
  </si>
  <si>
    <t>Felhalm. célú bevételek belső finanszírozási műveletekkel</t>
  </si>
  <si>
    <t>Külső finanszírozási műveletek(hitel felvétele)</t>
  </si>
  <si>
    <t>FELHALMOZÁSI BEVÉTELEK ÖSSZESEN</t>
  </si>
  <si>
    <t>Bevételek mindösszesen</t>
  </si>
  <si>
    <t>KIADÁSOK</t>
  </si>
  <si>
    <t>Működési kiadások</t>
  </si>
  <si>
    <t>Személyi juttatások összesen</t>
  </si>
  <si>
    <t>Foglalkoztatottak rsz. és eseti szem. juttatásai</t>
  </si>
  <si>
    <t>Cafeteria juttatás nettó kiadásai</t>
  </si>
  <si>
    <t>Szociális hozzájárulási adó, munkaadót terh. járulék</t>
  </si>
  <si>
    <t>rendszeres és eseti szem. juttatásra jutó járulékok</t>
  </si>
  <si>
    <t>cafeteria juttatásra jutó járulék</t>
  </si>
  <si>
    <t>Működési dologi kiadások</t>
  </si>
  <si>
    <t xml:space="preserve">Működési dologi kiadások </t>
  </si>
  <si>
    <t>Egyéb működési célú kiadások, támogatások</t>
  </si>
  <si>
    <t>Működési célú tartalékok összesen</t>
  </si>
  <si>
    <t>Működési célú általános tartalék</t>
  </si>
  <si>
    <t>Működési célú céltartalék</t>
  </si>
  <si>
    <t>MŰKÖDÉSI KÖLTSÉGVETÉSI KIADÁS ÖSSZESEN:</t>
  </si>
  <si>
    <t>Polgármesteri Hivatal működési támogatás (int.finanszírozás)</t>
  </si>
  <si>
    <t>Községi Könyvtár működési támogatás (int.finanszírozás)</t>
  </si>
  <si>
    <t>Mesevár Óvoda működési támogatás (int.finanszírozás)</t>
  </si>
  <si>
    <t>Önkorányzat irányítása alá tartozó intézmények finanszírozása összesen</t>
  </si>
  <si>
    <t>MŰKÖDÉSI KIADÁSOK ÖSSZESEN</t>
  </si>
  <si>
    <t>Felhalmozási kiadások</t>
  </si>
  <si>
    <t>Beruházások</t>
  </si>
  <si>
    <t>Felújítások</t>
  </si>
  <si>
    <t>Felhalmozási célú tartalékok összesen</t>
  </si>
  <si>
    <t>FELHALMOZÁSI KÖLTSÉGVETÉSI KIADÁSOK ÖSSZESEN:</t>
  </si>
  <si>
    <t xml:space="preserve">Finanszírozási kiadás- hitel törlesztése </t>
  </si>
  <si>
    <t>FELHALMOZÁSI KIADÁSOK MINDÖSSZESEN:</t>
  </si>
  <si>
    <t>KIADÁSOK MINDÖSSZESEN:</t>
  </si>
  <si>
    <t xml:space="preserve">Engedélyezett létszámkeret nyitó </t>
  </si>
  <si>
    <t>ebből alapfeladat</t>
  </si>
  <si>
    <t>Közfoglalkoztatás létszámkeret</t>
  </si>
  <si>
    <t>Megnevezés</t>
  </si>
  <si>
    <t>Eredeti előirányzat</t>
  </si>
  <si>
    <t>Módosított előirányzat</t>
  </si>
  <si>
    <t>adatok (ezer Ft-ban)</t>
  </si>
  <si>
    <t>Helyi adó (iparűzési adó)</t>
  </si>
  <si>
    <t>Helyi adó (talajterhelési díj)</t>
  </si>
  <si>
    <t>Osztalékok, koncessziós díjak, hozam</t>
  </si>
  <si>
    <t>Díjak, pótlékok, bírságok</t>
  </si>
  <si>
    <t>Részvények, részesedések értékesítése</t>
  </si>
  <si>
    <t>Kezességvállalással kapcsolatos megtérülés</t>
  </si>
  <si>
    <t>Saját bevételek összesen</t>
  </si>
  <si>
    <t>Hitel, kölcsön</t>
  </si>
  <si>
    <t>Hitelviszonyt megtestesítő értékpapír</t>
  </si>
  <si>
    <t>Váltó kibocsájtása</t>
  </si>
  <si>
    <t>Pénzügyi lízing</t>
  </si>
  <si>
    <t>Adásvételi szerződés megkötése visszavásárlási kötelezettség kikötésével</t>
  </si>
  <si>
    <t>Legalább 365 nap időtartamú halasztott fizetés, részletfizetés, még ki nem fizetett ellenérték</t>
  </si>
  <si>
    <t>Külföldi hitelintézetek által, származékos műveletek különbözetként az Államadósságkezelő Központ Zrt-nél elhelyezett fedezeti bevételek</t>
  </si>
  <si>
    <t>Adósságot keletkeztető ügyletek, azokból eredő fizetési kötelezettségek összesen</t>
  </si>
  <si>
    <t>2016. év</t>
  </si>
  <si>
    <t>2017. év</t>
  </si>
  <si>
    <t>Adatok ezer Ft-ban</t>
  </si>
  <si>
    <t>Az Európai Uniós forrásból finanszírozott programok, projektek költségvetése</t>
  </si>
  <si>
    <t>ÖNKORMÁNYZATI SAJÁT PROJEKTEK</t>
  </si>
  <si>
    <t>Bevételek  előirányzatai</t>
  </si>
  <si>
    <t>Bevételek teljesítése 2013.06.30-ig</t>
  </si>
  <si>
    <t>Kiadási</t>
  </si>
  <si>
    <t>Kiadások előirányzatai</t>
  </si>
  <si>
    <t>Felújítás, eszközbeszerzés támogatások és kiadások</t>
  </si>
  <si>
    <t xml:space="preserve">4. </t>
  </si>
  <si>
    <t>Felújítás, eszközbeszerzés összesen</t>
  </si>
  <si>
    <t>1.</t>
  </si>
  <si>
    <t>IKSZT EMVA 2068169670. sz. pályázat</t>
  </si>
  <si>
    <t>IKSZT üzemeltetés</t>
  </si>
  <si>
    <t>2.</t>
  </si>
  <si>
    <t>TÁMOP-3.212-12/1-2012-0043 sz. projekt</t>
  </si>
  <si>
    <t>"Jót s jól"- kulturális szolgáltatások ,minőségi fejlesztése BKKM szakembereinek továbbképzésével. Konzorciumi gesztor Kecskeméti Kulturális és Konferencia Központ Nonporit Kft.  Konzorcium. Helyi bonyolító tag: Fülöpszállás Községi Könyvtár</t>
  </si>
  <si>
    <t>3.</t>
  </si>
  <si>
    <t>Működés, fenntartás összesen</t>
  </si>
  <si>
    <t>Saját szervezésben megvalósuló projektek összesen:</t>
  </si>
  <si>
    <t xml:space="preserve">b) </t>
  </si>
  <si>
    <t xml:space="preserve">ÖNKORMÁNYZATI FENNTARTÁSI KÖTELEZETTSÉGGEL JÁRÓ, MÁS GESZTOR LEBONYOLÍTÁSÁBAN MEGVALÓSULT PROJEKT </t>
  </si>
  <si>
    <t>KEOP 2.30/2F/09-2009-0011. SZ. PROJEKT</t>
  </si>
  <si>
    <t>Más szervezet által, az Önkormányzat részvételével megvalósult projektek összesen:</t>
  </si>
  <si>
    <t>EU-s projektek mindösszesen:</t>
  </si>
  <si>
    <t>ELLÁTOTTAK PÉNZBELI JUTTATÁSAI</t>
  </si>
  <si>
    <t>ELLÁTÁSOK MEGNEVEZÉSE</t>
  </si>
  <si>
    <t>ÖNKORMÁNYZATI KÖLTSÉGVETÉSI EGYSÉG KÖLTSÉGVETÉSÉBEN</t>
  </si>
  <si>
    <t>POLGÁRMESTERI HIVATAL KÖLTSÉGVETÉSÉBEN</t>
  </si>
  <si>
    <t>ELLÁTÁSOK ÖSSZESEN</t>
  </si>
  <si>
    <t>Rendszeres szociális segély</t>
  </si>
  <si>
    <t>Foglalkoztatást helyettesítő támogatás</t>
  </si>
  <si>
    <t>Egészségkárosodott szem.támogatása</t>
  </si>
  <si>
    <t>Lakásfenntartási támogatás normatív pénzbeli</t>
  </si>
  <si>
    <t>Lakásfenntartási támogatás normatív természetbeni</t>
  </si>
  <si>
    <t>Óvodáztatási támogatás</t>
  </si>
  <si>
    <t>Köztemetés</t>
  </si>
  <si>
    <t>Önkormányzati segélyek</t>
  </si>
  <si>
    <t>Ellátottak pénzbeli juttatásai összesen</t>
  </si>
  <si>
    <t xml:space="preserve">Engedélyezet álláshelyek (létszámkeretek ) önkormányzat, költségvetési szervek szerinti részletezettséggel illetve önkormányzat összesen </t>
  </si>
  <si>
    <t>Összesen</t>
  </si>
  <si>
    <t>(nyitó)</t>
  </si>
  <si>
    <t>Önkormányzat</t>
  </si>
  <si>
    <t>Községgazdálkodási feladatok (Kjt.)</t>
  </si>
  <si>
    <t>Zöldterület gazdálkodás (Kjt.)</t>
  </si>
  <si>
    <t>Közútfenntartás  (Kjt.)</t>
  </si>
  <si>
    <t>Védőnői szolgálat ( Kjt.)</t>
  </si>
  <si>
    <t>Házi segítségnyújtás (Mt.)</t>
  </si>
  <si>
    <t>Gyermekjóléti szolgálat (Kjt.)</t>
  </si>
  <si>
    <t>Családsegítő szolgálat (Kjt.)</t>
  </si>
  <si>
    <t>IKSZT (Kjt./Mt.)</t>
  </si>
  <si>
    <t>DAOP eg.ház felújítás eü. diszp.(Mt.)</t>
  </si>
  <si>
    <t>Katasztrófavédelmi feladatok (kjt.)</t>
  </si>
  <si>
    <t>Önkormányzat szerv. keretein belül ellátott feladatok létszámkeret összesen</t>
  </si>
  <si>
    <t>Önkormányzat szerv. keretein belül ellátott feladatok átl. stat. létszám összesen</t>
  </si>
  <si>
    <t xml:space="preserve">Önkormányzat közfoglalkoztatás létszámkeret </t>
  </si>
  <si>
    <t xml:space="preserve">Önkormányzat közfoglalkoztatás átl. stat. létszám </t>
  </si>
  <si>
    <t>Polgármesteri Hivatal</t>
  </si>
  <si>
    <t xml:space="preserve">Köztisztviselők </t>
  </si>
  <si>
    <t>MT. hatálya alá tartozók</t>
  </si>
  <si>
    <t>Polgármesteri Hivatal létszámkeret összesen</t>
  </si>
  <si>
    <t>Polgármesteri Hivatal átl. stat. létszám</t>
  </si>
  <si>
    <t xml:space="preserve">Hivatal  közfoglalkoztatás létszámkeret </t>
  </si>
  <si>
    <t xml:space="preserve">Hivatal  közfoglalkoztatás átl. stat. létszám </t>
  </si>
  <si>
    <t>Községi Könyvtár</t>
  </si>
  <si>
    <t>Közalkalmazottak</t>
  </si>
  <si>
    <t>Könyvtár létszámkeret összesen</t>
  </si>
  <si>
    <t>Könyvtár átl. stat. létszám</t>
  </si>
  <si>
    <t xml:space="preserve">Könyvtár közfoglalkoztatás létszámkeret </t>
  </si>
  <si>
    <t xml:space="preserve">Könyvtár  közfoglalkoztatás átl. stat. létszám </t>
  </si>
  <si>
    <t>Mesevár Óvoda</t>
  </si>
  <si>
    <t>Szakmai munkát segítők</t>
  </si>
  <si>
    <t>Kisegítő technikai</t>
  </si>
  <si>
    <t>Óvoda létszámkeret összesen</t>
  </si>
  <si>
    <t>Óvoda átl stat. létszám összesen</t>
  </si>
  <si>
    <t xml:space="preserve">Óvoda  közfoglalkoztatás létszámkeret </t>
  </si>
  <si>
    <t xml:space="preserve">Óvoda közfoglalkoztatás átl. stat. létszám </t>
  </si>
  <si>
    <t>Önkormányzat és intézmények összesen</t>
  </si>
  <si>
    <t>Önkormányzat létszámkeret mindösszesen</t>
  </si>
  <si>
    <t>Önkormányzat közfoglalkoztatás összesen</t>
  </si>
  <si>
    <t xml:space="preserve">Önkormányzat Közfoglalkoztatás létszámkeret mindösszesen </t>
  </si>
  <si>
    <t xml:space="preserve">Állományba nem tartozók ( tiszteletdíjasok) </t>
  </si>
  <si>
    <t>Polgármester, alpolgármester, képviselők, nem képviselő bizottsági tagok</t>
  </si>
  <si>
    <t>Kisegítő feladatok</t>
  </si>
  <si>
    <t>Állományba nem tartozók összesen</t>
  </si>
  <si>
    <t>Támogatásértékű működési kiadásai áht-on belülre</t>
  </si>
  <si>
    <t>1. Szabadszállás háziorvosi ügyelet</t>
  </si>
  <si>
    <t>2. Kistérségi társulás tagdíj (KTKT)</t>
  </si>
  <si>
    <t>4. Gyepmesteri telep támogatás</t>
  </si>
  <si>
    <t>5.LEADER tagdíj</t>
  </si>
  <si>
    <t>7. Rendőrség támogatása</t>
  </si>
  <si>
    <t>Támogatásértékű működési kiadások áht-on belülre összesen</t>
  </si>
  <si>
    <t xml:space="preserve">Ttámogatásértékű működési kiadásai áht-on kivülre </t>
  </si>
  <si>
    <t>2. Súlyemelő sportegyesület</t>
  </si>
  <si>
    <t>3. Mozgáskorlátozottak Egyesülete</t>
  </si>
  <si>
    <t>4. Polgárőrség</t>
  </si>
  <si>
    <t>5. Nyugdíjasklub</t>
  </si>
  <si>
    <t>6. Katasztrófavédelem</t>
  </si>
  <si>
    <t xml:space="preserve">7. Tűzoltóság támogatása (Szabadszállás) </t>
  </si>
  <si>
    <t>8 .TEFE egyesület támogatása</t>
  </si>
  <si>
    <t>Társ .szervezetek, alapítványok támogatása össszesen</t>
  </si>
  <si>
    <t xml:space="preserve">Helyi egészségügyi szolgáltatók támogatása </t>
  </si>
  <si>
    <t xml:space="preserve">Vállakozások támogatása összesen </t>
  </si>
  <si>
    <t>Betegséggel kapcsolatos(nem társadalombiztosítási) ellátások</t>
  </si>
  <si>
    <t>Foglalkoztatással, munkanélküliséggel kapcsolatos ellátások:</t>
  </si>
  <si>
    <t>Lakhatással kapcsolatos ellátások:</t>
  </si>
  <si>
    <t>Egyéb nem intézményi ellátások:</t>
  </si>
  <si>
    <t>BEVÉTELEK</t>
  </si>
  <si>
    <t>ÖSSZEG (ezer Ft)</t>
  </si>
  <si>
    <t>1. Személyi juttatások</t>
  </si>
  <si>
    <t>2. Munkaadókat terhelő járulékok és szociális hozzájárulási adó</t>
  </si>
  <si>
    <t>3. Dologi kiadások</t>
  </si>
  <si>
    <t>5. Egyéb működési célú kiadások</t>
  </si>
  <si>
    <t>Ebből: tartalékok</t>
  </si>
  <si>
    <t xml:space="preserve"> Működési költségvetési kiadások összesen:</t>
  </si>
  <si>
    <t>6. Beruházások</t>
  </si>
  <si>
    <t>7. Felújítások</t>
  </si>
  <si>
    <t>8. Egyéb felhalmozási célú kiadások</t>
  </si>
  <si>
    <t xml:space="preserve"> Felhalmozási költségvetési kiadások összesen:</t>
  </si>
  <si>
    <t>1. Önkormányzatok működési  támogatása</t>
  </si>
  <si>
    <t>2. Működési célú támogatások államháztartáson belülről</t>
  </si>
  <si>
    <t>3. Közhatalmi bevételek</t>
  </si>
  <si>
    <t>4. Működési bevételek</t>
  </si>
  <si>
    <t>5. Működési célú átvett pénzeszközök</t>
  </si>
  <si>
    <t xml:space="preserve"> Működési költségvetési bevételek összesen:</t>
  </si>
  <si>
    <t>6. Felhalmozási célú támogatások államháztartáson belülről</t>
  </si>
  <si>
    <t>7. Felhalmozási bevételek</t>
  </si>
  <si>
    <t>8. Felhalmozási célú átvett pénzeszközök</t>
  </si>
  <si>
    <t xml:space="preserve"> Felhalmozási költségvetési bevételek összesen:</t>
  </si>
  <si>
    <t>9. Külső finanszírozás-Hiteltörlesztés államháztartáson kívülre</t>
  </si>
  <si>
    <t>9. Külső finanszírozás- Hiteltfelvétele államháztartáson kívülről</t>
  </si>
  <si>
    <t>10. Belső finanszírozás -Előző évi pénzmaradvány igénybevétele</t>
  </si>
  <si>
    <t xml:space="preserve"> Finanszírozási bevételek összesen:</t>
  </si>
  <si>
    <t xml:space="preserve"> Finanszírozási kiadások összesen:</t>
  </si>
  <si>
    <t>BEVÉTELEK mindösszesen:</t>
  </si>
  <si>
    <t>KIADÁSOK mindösszesen:</t>
  </si>
  <si>
    <t>Közfoglalkoztatási programokra pályázati támogatás</t>
  </si>
  <si>
    <t>Közfoglalkoztatás pályázat - eszköz beszerzés támogatása</t>
  </si>
  <si>
    <t xml:space="preserve">Önkormányzati bevételek részletezése feladatonként </t>
  </si>
  <si>
    <t>Óvodapedagógus</t>
  </si>
  <si>
    <t>Működési célú támogatások összesen:</t>
  </si>
  <si>
    <t>Fülöpszálás telepüési szilárd hulladéklerakó (hrsz:0375/15.)fenntartási időszak szikkasztó övárok vízjogi üzemeltetési engedélyezési eljárás, monitoring kutak vízmintavétel és szakvélemény készítés ( Gesztor: Izsák és térsége Szilárdhulladék lerakó Rekultiv.</t>
  </si>
  <si>
    <t>Beruházások összesen</t>
  </si>
  <si>
    <t>Támogatás megnevezése</t>
  </si>
  <si>
    <t>Támogatás jogalapja</t>
  </si>
  <si>
    <t>Mentesség</t>
  </si>
  <si>
    <t>Kedvezmény</t>
  </si>
  <si>
    <t>mértéke %</t>
  </si>
  <si>
    <t>összege ( ezer Ft)</t>
  </si>
  <si>
    <t>Összesen   (ezer Ft)</t>
  </si>
  <si>
    <t>Szociális étkezés</t>
  </si>
  <si>
    <t>Helyiségek hasznosításából származó bevétel</t>
  </si>
  <si>
    <t>Házi segítségnyújtás</t>
  </si>
  <si>
    <t>Kedvezmények, mentességek mindösszesen:</t>
  </si>
  <si>
    <t>Egyéb nyújtott elengedés, kedvezmény:</t>
  </si>
  <si>
    <t>nincs megállapítva</t>
  </si>
  <si>
    <t>17/2008/8IX.29) I. Ör.</t>
  </si>
  <si>
    <t>17/2008/8IX.29) II. Ör.</t>
  </si>
  <si>
    <t>egyedi</t>
  </si>
  <si>
    <t xml:space="preserve">Engedélyezett létszámkeret záró </t>
  </si>
  <si>
    <t xml:space="preserve">2015.ei                            (ezer Ft-ban)          </t>
  </si>
  <si>
    <t xml:space="preserve">2015.ei.                          (ezer Ft-ban)          </t>
  </si>
  <si>
    <t>2015. évre</t>
  </si>
  <si>
    <t xml:space="preserve">2015. </t>
  </si>
  <si>
    <t>3 Egyéb önkormányzati feladatok támogatása(6.318.000- beszámít:804.670)</t>
  </si>
  <si>
    <t>Államháztartáson belülről származó támogatások előirányzatai 2015. költségvetési évre</t>
  </si>
  <si>
    <t>1.Könyvtári közművelődési feladatok támogatása (későbbi időpontban megáll)</t>
  </si>
  <si>
    <t>Bevételek 2015. költségvetési évre mindösszesen:</t>
  </si>
  <si>
    <t>2018. év</t>
  </si>
  <si>
    <t>2015.  ei. (ezer Ft-ban)</t>
  </si>
  <si>
    <t>2015. ei. (ezer Ft-ban)</t>
  </si>
  <si>
    <t>2015.évi működési célú támogatások</t>
  </si>
  <si>
    <t>3. Kistérségi Ivóvízmin.javító Társulás műk. Támogatás (tagdíj)</t>
  </si>
  <si>
    <t>6. Ivóvízmin.javító társulásnak egyösszegű hozzájárulás</t>
  </si>
  <si>
    <t>1. Labdarúgó sportegyesület ( üzemelt.támogatás)</t>
  </si>
  <si>
    <t>2015. er.ei (ezer Ft-ban)</t>
  </si>
  <si>
    <t>2. Piaccsarnok létesítése (2.rész)</t>
  </si>
  <si>
    <t>2015.évi Önkormányzati beruházások feladatonként</t>
  </si>
  <si>
    <t>2015.évi Beruházási kiadások részletezése</t>
  </si>
  <si>
    <t>3. Közvilágítás- Balázspuszta</t>
  </si>
  <si>
    <t>4. Közvilágítás- Thököly</t>
  </si>
  <si>
    <t>5.Településrendezési terv (1.rész)</t>
  </si>
  <si>
    <t xml:space="preserve">2015.évi </t>
  </si>
  <si>
    <t>2015. évközi változás I.</t>
  </si>
  <si>
    <t>2015. évközi változás II.</t>
  </si>
  <si>
    <t>Ellátottak pénzbeli juttatásai/Önkormányzati segélyek</t>
  </si>
  <si>
    <t>szociális étkezők térítési díjbevételek</t>
  </si>
  <si>
    <t>Házi gondozottak térítési díjbevételek</t>
  </si>
  <si>
    <t>4. Ellátottak pénzbeli juttatásai/Önkormányzati segélyek</t>
  </si>
  <si>
    <t>1. Közmunkaprogram beruházási kiadásai</t>
  </si>
  <si>
    <t>1432+500</t>
  </si>
  <si>
    <t>neg</t>
  </si>
  <si>
    <t>Áht. 24.§ (4) a) szerint Fülöpszállás Községi Önkormányzat 2015. évi összevont  mérlege közgazdasági tagolásban</t>
  </si>
  <si>
    <t>FÜLÖPSZÁLLÁS KÖZSÉGI ÖNKORMÁNYZATA KÖLTSÉGVETÉSI EGYSÉGENKÉNTI RÉSZLETEZŐ 2015. ÉVI KÖLTSÉGVETÉSE</t>
  </si>
  <si>
    <t>2016-2018. évekre</t>
  </si>
  <si>
    <t>Az önkormányzat tárgyévi és 2015-2018. évre vonatkozó bevételei ,  adósságot keletkeztető ügyletei és kötelezettségei
Az államháztartásról szóló 2011. évi CXCV. törvény 29.§ (3) bekezdése alapján a  Magyarország gazdasági stabilitásáról szóló 2011. évi CXCIV. tv. alapján</t>
  </si>
  <si>
    <t>9. Civil szervezetek támogatása</t>
  </si>
  <si>
    <t>Fülöpszállás Községi Önkormányzat 2015.évi közvetett támogatásai</t>
  </si>
  <si>
    <t>1. számú melléklet az 1/2015.(II.19.) számú rendelethez</t>
  </si>
  <si>
    <t>2.számú melléklet az 1/2015.(II.19.) számú rendelethez</t>
  </si>
  <si>
    <t>3. számú melléklet az1/2015.(II.19.) számú rendelethez</t>
  </si>
  <si>
    <t>4. számú melléklet az 1/2015.( II.19. ) számú rendelethez</t>
  </si>
  <si>
    <t>5. számú melléklet az 1/2015.( II.19. ) számú rendelethez</t>
  </si>
  <si>
    <t>6. számú melléklet az 1/2015.(II.19.) számú rendelethez</t>
  </si>
  <si>
    <t>7. számú  melléklet az 1/2015. (II.19.) számú rendelethez</t>
  </si>
  <si>
    <t>9. számú melléklet az 1/2015.(II.19.) számú rendelethez</t>
  </si>
  <si>
    <t>10. számú melléklet az 1/2015( II.15. ) számú rendelethez</t>
  </si>
  <si>
    <t>11. számú melléklet az 1/2015.(II.19. ) számú rendelethez</t>
  </si>
  <si>
    <t>12.számú melléklet az 1/2015. (II.19.) számú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</si>
</sst>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\ &quot;Ft&quot;"/>
    <numFmt numFmtId="165" formatCode="#,###_ \f\ő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6"/>
      <name val="Arial CE"/>
      <charset val="238"/>
    </font>
    <font>
      <b/>
      <sz val="16"/>
      <name val="Arial CE"/>
      <charset val="238"/>
    </font>
    <font>
      <sz val="14"/>
      <name val="Arial CE"/>
      <charset val="238"/>
    </font>
    <font>
      <b/>
      <sz val="12"/>
      <name val="Arial CE"/>
      <charset val="238"/>
    </font>
    <font>
      <sz val="12"/>
      <name val="Arial CE"/>
      <charset val="238"/>
    </font>
    <font>
      <sz val="11"/>
      <name val="Arial CE"/>
      <charset val="238"/>
    </font>
    <font>
      <b/>
      <sz val="8"/>
      <color indexed="81"/>
      <name val="Tahoma"/>
      <family val="2"/>
      <charset val="238"/>
    </font>
    <font>
      <sz val="8"/>
      <color indexed="81"/>
      <name val="Tahoma"/>
      <family val="2"/>
      <charset val="238"/>
    </font>
    <font>
      <sz val="20"/>
      <name val="Arial CE"/>
      <charset val="238"/>
    </font>
    <font>
      <b/>
      <sz val="10"/>
      <name val="Arial CE"/>
      <charset val="238"/>
    </font>
    <font>
      <sz val="10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12"/>
      <name val="Times New Roman"/>
      <family val="1"/>
      <charset val="238"/>
    </font>
    <font>
      <b/>
      <u/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sz val="12"/>
      <color indexed="20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9"/>
      <name val="Times New Roman"/>
      <family val="1"/>
      <charset val="238"/>
    </font>
    <font>
      <u/>
      <sz val="10"/>
      <color indexed="12"/>
      <name val="Arial CE"/>
      <charset val="238"/>
    </font>
    <font>
      <i/>
      <sz val="10"/>
      <name val="Times New Roman"/>
      <family val="1"/>
      <charset val="238"/>
    </font>
    <font>
      <sz val="10"/>
      <color indexed="16"/>
      <name val="Times New Roman"/>
      <family val="1"/>
      <charset val="238"/>
    </font>
    <font>
      <b/>
      <sz val="14"/>
      <name val="Arial CE"/>
      <charset val="238"/>
    </font>
    <font>
      <sz val="12"/>
      <color indexed="16"/>
      <name val="Times New Roman"/>
      <family val="1"/>
      <charset val="238"/>
    </font>
    <font>
      <b/>
      <i/>
      <sz val="16"/>
      <name val="Times New Roman"/>
      <family val="1"/>
      <charset val="238"/>
    </font>
    <font>
      <sz val="16"/>
      <name val="Times New Roman"/>
      <family val="1"/>
      <charset val="238"/>
    </font>
    <font>
      <sz val="11"/>
      <name val="Times New Roman"/>
      <family val="1"/>
      <charset val="238"/>
    </font>
    <font>
      <sz val="10"/>
      <name val="Arial"/>
      <family val="2"/>
      <charset val="238"/>
    </font>
    <font>
      <b/>
      <sz val="11"/>
      <color indexed="8"/>
      <name val="Calibri"/>
      <family val="2"/>
      <charset val="238"/>
    </font>
    <font>
      <sz val="8"/>
      <name val="Calibri"/>
      <family val="2"/>
    </font>
    <font>
      <b/>
      <sz val="14"/>
      <color indexed="8"/>
      <name val="Calibri"/>
      <family val="2"/>
    </font>
    <font>
      <sz val="14"/>
      <color indexed="8"/>
      <name val="Calibri"/>
      <family val="2"/>
    </font>
    <font>
      <sz val="12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sz val="14"/>
      <color indexed="8"/>
      <name val="Calibri"/>
      <family val="2"/>
      <charset val="238"/>
    </font>
    <font>
      <b/>
      <sz val="16"/>
      <color indexed="8"/>
      <name val="Calibri"/>
      <family val="2"/>
      <charset val="238"/>
    </font>
    <font>
      <b/>
      <sz val="20"/>
      <name val="Arial CE"/>
      <charset val="238"/>
    </font>
    <font>
      <sz val="12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</font>
    <font>
      <sz val="10"/>
      <name val="Calibri"/>
      <family val="2"/>
      <charset val="238"/>
      <scheme val="minor"/>
    </font>
    <font>
      <sz val="10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gray0625">
        <bgColor indexed="42"/>
      </patternFill>
    </fill>
    <fill>
      <patternFill patternType="gray0625">
        <fgColor indexed="9"/>
        <bgColor indexed="42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5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ck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ck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5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33" fillId="0" borderId="0"/>
    <xf numFmtId="0" fontId="44" fillId="0" borderId="0"/>
  </cellStyleXfs>
  <cellXfs count="404">
    <xf numFmtId="0" fontId="0" fillId="0" borderId="0" xfId="0"/>
    <xf numFmtId="0" fontId="2" fillId="0" borderId="0" xfId="2"/>
    <xf numFmtId="164" fontId="6" fillId="0" borderId="0" xfId="2" applyNumberFormat="1" applyFont="1"/>
    <xf numFmtId="0" fontId="2" fillId="2" borderId="0" xfId="2" applyFill="1" applyAlignment="1">
      <alignment horizontal="right"/>
    </xf>
    <xf numFmtId="164" fontId="5" fillId="2" borderId="0" xfId="2" applyNumberFormat="1" applyFont="1" applyFill="1" applyAlignment="1"/>
    <xf numFmtId="164" fontId="7" fillId="0" borderId="0" xfId="2" applyNumberFormat="1" applyFont="1" applyAlignment="1"/>
    <xf numFmtId="0" fontId="2" fillId="0" borderId="0" xfId="2" applyAlignment="1"/>
    <xf numFmtId="0" fontId="5" fillId="0" borderId="0" xfId="2" applyFont="1" applyAlignment="1">
      <alignment horizontal="right"/>
    </xf>
    <xf numFmtId="164" fontId="2" fillId="0" borderId="0" xfId="2" applyNumberFormat="1" applyAlignment="1"/>
    <xf numFmtId="0" fontId="5" fillId="0" borderId="0" xfId="2" applyFont="1" applyAlignment="1"/>
    <xf numFmtId="0" fontId="2" fillId="0" borderId="0" xfId="2" applyFill="1" applyAlignment="1">
      <alignment horizontal="right"/>
    </xf>
    <xf numFmtId="0" fontId="2" fillId="0" borderId="0" xfId="2" applyFill="1" applyAlignment="1"/>
    <xf numFmtId="164" fontId="5" fillId="0" borderId="0" xfId="2" applyNumberFormat="1" applyFont="1" applyFill="1" applyAlignment="1"/>
    <xf numFmtId="0" fontId="2" fillId="0" borderId="0" xfId="2" applyFill="1"/>
    <xf numFmtId="164" fontId="5" fillId="2" borderId="0" xfId="2" applyNumberFormat="1" applyFont="1" applyFill="1" applyBorder="1" applyAlignment="1"/>
    <xf numFmtId="164" fontId="6" fillId="0" borderId="0" xfId="2" applyNumberFormat="1" applyFont="1" applyBorder="1"/>
    <xf numFmtId="0" fontId="2" fillId="0" borderId="0" xfId="2" applyBorder="1"/>
    <xf numFmtId="0" fontId="2" fillId="0" borderId="1" xfId="2" applyBorder="1"/>
    <xf numFmtId="0" fontId="12" fillId="0" borderId="0" xfId="2" applyFont="1" applyAlignment="1">
      <alignment horizontal="right"/>
    </xf>
    <xf numFmtId="164" fontId="6" fillId="0" borderId="0" xfId="2" applyNumberFormat="1" applyFont="1" applyAlignment="1"/>
    <xf numFmtId="0" fontId="7" fillId="0" borderId="0" xfId="2" applyFont="1"/>
    <xf numFmtId="164" fontId="7" fillId="0" borderId="0" xfId="2" applyNumberFormat="1" applyFont="1"/>
    <xf numFmtId="0" fontId="2" fillId="0" borderId="0" xfId="2" applyAlignment="1">
      <alignment shrinkToFit="1"/>
    </xf>
    <xf numFmtId="0" fontId="7" fillId="0" borderId="0" xfId="2" applyFont="1" applyAlignment="1">
      <alignment horizontal="right"/>
    </xf>
    <xf numFmtId="164" fontId="7" fillId="0" borderId="0" xfId="2" applyNumberFormat="1" applyFont="1" applyAlignment="1">
      <alignment shrinkToFit="1"/>
    </xf>
    <xf numFmtId="0" fontId="11" fillId="0" borderId="0" xfId="2" applyFont="1" applyAlignment="1"/>
    <xf numFmtId="0" fontId="14" fillId="0" borderId="2" xfId="2" applyFont="1" applyBorder="1" applyAlignment="1">
      <alignment vertical="top" wrapText="1"/>
    </xf>
    <xf numFmtId="0" fontId="15" fillId="0" borderId="2" xfId="2" applyFont="1" applyBorder="1" applyAlignment="1">
      <alignment horizontal="center" vertical="top" wrapText="1"/>
    </xf>
    <xf numFmtId="0" fontId="15" fillId="0" borderId="3" xfId="2" applyFont="1" applyBorder="1" applyAlignment="1">
      <alignment horizontal="center" vertical="top" wrapText="1"/>
    </xf>
    <xf numFmtId="0" fontId="17" fillId="0" borderId="4" xfId="2" applyFont="1" applyBorder="1" applyAlignment="1">
      <alignment horizontal="center" vertical="top" wrapText="1"/>
    </xf>
    <xf numFmtId="0" fontId="18" fillId="0" borderId="2" xfId="2" applyFont="1" applyBorder="1" applyAlignment="1">
      <alignment vertical="top" wrapText="1"/>
    </xf>
    <xf numFmtId="0" fontId="13" fillId="0" borderId="2" xfId="2" applyFont="1" applyBorder="1" applyAlignment="1">
      <alignment horizontal="center" vertical="top" wrapText="1"/>
    </xf>
    <xf numFmtId="0" fontId="13" fillId="0" borderId="3" xfId="2" applyFont="1" applyBorder="1" applyAlignment="1">
      <alignment horizontal="center" vertical="top" wrapText="1"/>
    </xf>
    <xf numFmtId="0" fontId="13" fillId="0" borderId="4" xfId="2" applyFont="1" applyBorder="1" applyAlignment="1">
      <alignment horizontal="center" vertical="top" wrapText="1"/>
    </xf>
    <xf numFmtId="0" fontId="19" fillId="0" borderId="2" xfId="2" applyFont="1" applyBorder="1" applyAlignment="1">
      <alignment horizontal="center" vertical="center" wrapText="1"/>
    </xf>
    <xf numFmtId="3" fontId="20" fillId="0" borderId="2" xfId="2" applyNumberFormat="1" applyFont="1" applyBorder="1" applyAlignment="1">
      <alignment horizontal="right" vertical="center" wrapText="1"/>
    </xf>
    <xf numFmtId="3" fontId="20" fillId="0" borderId="3" xfId="2" applyNumberFormat="1" applyFont="1" applyBorder="1" applyAlignment="1">
      <alignment horizontal="right" vertical="center" wrapText="1"/>
    </xf>
    <xf numFmtId="3" fontId="20" fillId="0" borderId="4" xfId="2" applyNumberFormat="1" applyFont="1" applyBorder="1" applyAlignment="1">
      <alignment horizontal="right" vertical="center" wrapText="1"/>
    </xf>
    <xf numFmtId="0" fontId="15" fillId="0" borderId="2" xfId="2" applyFont="1" applyFill="1" applyBorder="1" applyAlignment="1">
      <alignment horizontal="left" vertical="center" wrapText="1"/>
    </xf>
    <xf numFmtId="3" fontId="17" fillId="0" borderId="2" xfId="2" applyNumberFormat="1" applyFont="1" applyFill="1" applyBorder="1" applyAlignment="1">
      <alignment horizontal="right" vertical="center" wrapText="1"/>
    </xf>
    <xf numFmtId="3" fontId="17" fillId="0" borderId="3" xfId="2" applyNumberFormat="1" applyFont="1" applyFill="1" applyBorder="1" applyAlignment="1">
      <alignment horizontal="right" vertical="center" wrapText="1"/>
    </xf>
    <xf numFmtId="3" fontId="17" fillId="0" borderId="4" xfId="2" applyNumberFormat="1" applyFont="1" applyFill="1" applyBorder="1" applyAlignment="1">
      <alignment horizontal="right" vertical="center" wrapText="1"/>
    </xf>
    <xf numFmtId="0" fontId="21" fillId="0" borderId="2" xfId="2" applyFont="1" applyFill="1" applyBorder="1" applyAlignment="1">
      <alignment vertical="center" wrapText="1"/>
    </xf>
    <xf numFmtId="3" fontId="19" fillId="0" borderId="2" xfId="2" applyNumberFormat="1" applyFont="1" applyFill="1" applyBorder="1" applyAlignment="1">
      <alignment horizontal="right" vertical="center" wrapText="1"/>
    </xf>
    <xf numFmtId="3" fontId="19" fillId="0" borderId="3" xfId="2" applyNumberFormat="1" applyFont="1" applyFill="1" applyBorder="1" applyAlignment="1">
      <alignment horizontal="right" vertical="center" wrapText="1"/>
    </xf>
    <xf numFmtId="3" fontId="19" fillId="0" borderId="4" xfId="2" applyNumberFormat="1" applyFont="1" applyFill="1" applyBorder="1" applyAlignment="1">
      <alignment horizontal="right" vertical="center" wrapText="1"/>
    </xf>
    <xf numFmtId="3" fontId="20" fillId="0" borderId="2" xfId="2" applyNumberFormat="1" applyFont="1" applyFill="1" applyBorder="1" applyAlignment="1">
      <alignment horizontal="right" vertical="center" wrapText="1"/>
    </xf>
    <xf numFmtId="3" fontId="20" fillId="0" borderId="3" xfId="2" applyNumberFormat="1" applyFont="1" applyFill="1" applyBorder="1" applyAlignment="1">
      <alignment horizontal="right" vertical="center" wrapText="1"/>
    </xf>
    <xf numFmtId="0" fontId="15" fillId="0" borderId="2" xfId="2" applyFont="1" applyFill="1" applyBorder="1" applyAlignment="1">
      <alignment vertical="center" wrapText="1"/>
    </xf>
    <xf numFmtId="0" fontId="21" fillId="3" borderId="5" xfId="2" applyFont="1" applyFill="1" applyBorder="1" applyAlignment="1">
      <alignment vertical="center" wrapText="1"/>
    </xf>
    <xf numFmtId="3" fontId="19" fillId="3" borderId="5" xfId="2" applyNumberFormat="1" applyFont="1" applyFill="1" applyBorder="1" applyAlignment="1">
      <alignment horizontal="right" vertical="center" wrapText="1"/>
    </xf>
    <xf numFmtId="3" fontId="17" fillId="3" borderId="5" xfId="2" applyNumberFormat="1" applyFont="1" applyFill="1" applyBorder="1" applyAlignment="1">
      <alignment horizontal="right" vertical="center" wrapText="1"/>
    </xf>
    <xf numFmtId="3" fontId="19" fillId="3" borderId="6" xfId="2" applyNumberFormat="1" applyFont="1" applyFill="1" applyBorder="1" applyAlignment="1">
      <alignment horizontal="right" vertical="center" wrapText="1"/>
    </xf>
    <xf numFmtId="0" fontId="15" fillId="4" borderId="8" xfId="2" applyFont="1" applyFill="1" applyBorder="1" applyAlignment="1">
      <alignment vertical="center" wrapText="1"/>
    </xf>
    <xf numFmtId="3" fontId="22" fillId="3" borderId="9" xfId="2" applyNumberFormat="1" applyFont="1" applyFill="1" applyBorder="1" applyAlignment="1">
      <alignment horizontal="right" vertical="center" wrapText="1"/>
    </xf>
    <xf numFmtId="3" fontId="20" fillId="4" borderId="9" xfId="2" applyNumberFormat="1" applyFont="1" applyFill="1" applyBorder="1" applyAlignment="1">
      <alignment horizontal="right" vertical="center" wrapText="1"/>
    </xf>
    <xf numFmtId="3" fontId="20" fillId="4" borderId="10" xfId="2" applyNumberFormat="1" applyFont="1" applyFill="1" applyBorder="1" applyAlignment="1">
      <alignment horizontal="right" vertical="center" wrapText="1"/>
    </xf>
    <xf numFmtId="3" fontId="20" fillId="4" borderId="11" xfId="2" applyNumberFormat="1" applyFont="1" applyFill="1" applyBorder="1" applyAlignment="1">
      <alignment horizontal="center" vertical="center" wrapText="1"/>
    </xf>
    <xf numFmtId="0" fontId="15" fillId="4" borderId="12" xfId="2" applyFont="1" applyFill="1" applyBorder="1" applyAlignment="1">
      <alignment vertical="center" wrapText="1"/>
    </xf>
    <xf numFmtId="3" fontId="20" fillId="3" borderId="9" xfId="2" applyNumberFormat="1" applyFont="1" applyFill="1" applyBorder="1" applyAlignment="1">
      <alignment horizontal="right" vertical="center" wrapText="1"/>
    </xf>
    <xf numFmtId="3" fontId="20" fillId="3" borderId="10" xfId="2" applyNumberFormat="1" applyFont="1" applyFill="1" applyBorder="1" applyAlignment="1">
      <alignment horizontal="right" vertical="center" wrapText="1"/>
    </xf>
    <xf numFmtId="3" fontId="14" fillId="3" borderId="11" xfId="2" applyNumberFormat="1" applyFont="1" applyFill="1" applyBorder="1" applyAlignment="1">
      <alignment horizontal="right" vertical="center" wrapText="1"/>
    </xf>
    <xf numFmtId="0" fontId="21" fillId="3" borderId="13" xfId="2" applyFont="1" applyFill="1" applyBorder="1" applyAlignment="1">
      <alignment vertical="center" wrapText="1"/>
    </xf>
    <xf numFmtId="3" fontId="19" fillId="3" borderId="13" xfId="2" applyNumberFormat="1" applyFont="1" applyFill="1" applyBorder="1" applyAlignment="1">
      <alignment horizontal="center" vertical="center" wrapText="1"/>
    </xf>
    <xf numFmtId="3" fontId="19" fillId="3" borderId="14" xfId="2" applyNumberFormat="1" applyFont="1" applyFill="1" applyBorder="1" applyAlignment="1">
      <alignment horizontal="center" vertical="center" wrapText="1"/>
    </xf>
    <xf numFmtId="3" fontId="13" fillId="0" borderId="2" xfId="2" applyNumberFormat="1" applyFont="1" applyFill="1" applyBorder="1" applyAlignment="1">
      <alignment horizontal="right" vertical="center" wrapText="1"/>
    </xf>
    <xf numFmtId="3" fontId="20" fillId="0" borderId="2" xfId="2" applyNumberFormat="1" applyFont="1" applyFill="1" applyBorder="1" applyAlignment="1">
      <alignment horizontal="center" vertical="center" wrapText="1"/>
    </xf>
    <xf numFmtId="3" fontId="20" fillId="0" borderId="3" xfId="2" applyNumberFormat="1" applyFont="1" applyFill="1" applyBorder="1" applyAlignment="1">
      <alignment horizontal="center" vertical="center" wrapText="1"/>
    </xf>
    <xf numFmtId="3" fontId="13" fillId="0" borderId="4" xfId="2" applyNumberFormat="1" applyFont="1" applyFill="1" applyBorder="1" applyAlignment="1">
      <alignment horizontal="right" vertical="center" wrapText="1"/>
    </xf>
    <xf numFmtId="0" fontId="21" fillId="3" borderId="2" xfId="2" applyFont="1" applyFill="1" applyBorder="1" applyAlignment="1">
      <alignment vertical="center" wrapText="1"/>
    </xf>
    <xf numFmtId="3" fontId="19" fillId="3" borderId="2" xfId="2" applyNumberFormat="1" applyFont="1" applyFill="1" applyBorder="1" applyAlignment="1">
      <alignment horizontal="right" vertical="center" wrapText="1"/>
    </xf>
    <xf numFmtId="3" fontId="19" fillId="3" borderId="2" xfId="2" applyNumberFormat="1" applyFont="1" applyFill="1" applyBorder="1" applyAlignment="1">
      <alignment horizontal="center" vertical="center" wrapText="1"/>
    </xf>
    <xf numFmtId="3" fontId="19" fillId="3" borderId="3" xfId="2" applyNumberFormat="1" applyFont="1" applyFill="1" applyBorder="1" applyAlignment="1">
      <alignment horizontal="center" vertical="center" wrapText="1"/>
    </xf>
    <xf numFmtId="3" fontId="19" fillId="3" borderId="4" xfId="2" applyNumberFormat="1" applyFont="1" applyFill="1" applyBorder="1" applyAlignment="1">
      <alignment horizontal="right" vertical="center" wrapText="1"/>
    </xf>
    <xf numFmtId="0" fontId="21" fillId="3" borderId="2" xfId="2" applyFont="1" applyFill="1" applyBorder="1" applyAlignment="1">
      <alignment horizontal="center" vertical="center" wrapText="1"/>
    </xf>
    <xf numFmtId="3" fontId="20" fillId="0" borderId="4" xfId="2" applyNumberFormat="1" applyFont="1" applyFill="1" applyBorder="1" applyAlignment="1">
      <alignment horizontal="right" vertical="center" wrapText="1"/>
    </xf>
    <xf numFmtId="3" fontId="19" fillId="3" borderId="3" xfId="2" applyNumberFormat="1" applyFont="1" applyFill="1" applyBorder="1" applyAlignment="1">
      <alignment horizontal="right" vertical="center" wrapText="1"/>
    </xf>
    <xf numFmtId="3" fontId="17" fillId="3" borderId="2" xfId="2" applyNumberFormat="1" applyFont="1" applyFill="1" applyBorder="1" applyAlignment="1">
      <alignment horizontal="right" vertical="center" wrapText="1"/>
    </xf>
    <xf numFmtId="3" fontId="17" fillId="3" borderId="3" xfId="2" applyNumberFormat="1" applyFont="1" applyFill="1" applyBorder="1" applyAlignment="1">
      <alignment horizontal="right" vertical="center" wrapText="1"/>
    </xf>
    <xf numFmtId="3" fontId="17" fillId="3" borderId="4" xfId="2" applyNumberFormat="1" applyFont="1" applyFill="1" applyBorder="1" applyAlignment="1">
      <alignment horizontal="right" vertical="center" wrapText="1"/>
    </xf>
    <xf numFmtId="0" fontId="14" fillId="3" borderId="2" xfId="2" applyFont="1" applyFill="1" applyBorder="1" applyAlignment="1">
      <alignment vertical="center" wrapText="1"/>
    </xf>
    <xf numFmtId="3" fontId="14" fillId="3" borderId="2" xfId="2" applyNumberFormat="1" applyFont="1" applyFill="1" applyBorder="1" applyAlignment="1">
      <alignment horizontal="right" vertical="center" wrapText="1"/>
    </xf>
    <xf numFmtId="3" fontId="17" fillId="5" borderId="2" xfId="2" applyNumberFormat="1" applyFont="1" applyFill="1" applyBorder="1" applyAlignment="1">
      <alignment horizontal="right" vertical="center" wrapText="1"/>
    </xf>
    <xf numFmtId="3" fontId="17" fillId="5" borderId="3" xfId="2" applyNumberFormat="1" applyFont="1" applyFill="1" applyBorder="1" applyAlignment="1">
      <alignment horizontal="right" vertical="center" wrapText="1"/>
    </xf>
    <xf numFmtId="0" fontId="18" fillId="0" borderId="2" xfId="2" applyFont="1" applyBorder="1" applyAlignment="1">
      <alignment vertical="center" wrapText="1"/>
    </xf>
    <xf numFmtId="3" fontId="13" fillId="0" borderId="2" xfId="2" applyNumberFormat="1" applyFont="1" applyBorder="1" applyAlignment="1">
      <alignment horizontal="right" vertical="center" wrapText="1"/>
    </xf>
    <xf numFmtId="3" fontId="13" fillId="0" borderId="3" xfId="2" applyNumberFormat="1" applyFont="1" applyBorder="1" applyAlignment="1">
      <alignment horizontal="right" vertical="center" wrapText="1"/>
    </xf>
    <xf numFmtId="3" fontId="13" fillId="0" borderId="4" xfId="2" applyNumberFormat="1" applyFont="1" applyBorder="1" applyAlignment="1">
      <alignment horizontal="right" vertical="center" wrapText="1"/>
    </xf>
    <xf numFmtId="0" fontId="19" fillId="0" borderId="2" xfId="2" applyFont="1" applyFill="1" applyBorder="1" applyAlignment="1">
      <alignment horizontal="center" vertical="center" wrapText="1"/>
    </xf>
    <xf numFmtId="3" fontId="15" fillId="0" borderId="2" xfId="2" applyNumberFormat="1" applyFont="1" applyFill="1" applyBorder="1" applyAlignment="1">
      <alignment horizontal="right" vertical="center" wrapText="1"/>
    </xf>
    <xf numFmtId="3" fontId="15" fillId="0" borderId="3" xfId="2" applyNumberFormat="1" applyFont="1" applyFill="1" applyBorder="1" applyAlignment="1">
      <alignment horizontal="right" vertical="center" wrapText="1"/>
    </xf>
    <xf numFmtId="3" fontId="15" fillId="0" borderId="4" xfId="2" applyNumberFormat="1" applyFont="1" applyFill="1" applyBorder="1" applyAlignment="1">
      <alignment horizontal="right" vertical="center" wrapText="1"/>
    </xf>
    <xf numFmtId="0" fontId="15" fillId="3" borderId="2" xfId="2" applyFont="1" applyFill="1" applyBorder="1" applyAlignment="1">
      <alignment vertical="center" wrapText="1"/>
    </xf>
    <xf numFmtId="3" fontId="20" fillId="3" borderId="2" xfId="2" applyNumberFormat="1" applyFont="1" applyFill="1" applyBorder="1" applyAlignment="1">
      <alignment horizontal="right" vertical="center" wrapText="1"/>
    </xf>
    <xf numFmtId="3" fontId="20" fillId="3" borderId="3" xfId="2" applyNumberFormat="1" applyFont="1" applyFill="1" applyBorder="1" applyAlignment="1">
      <alignment horizontal="right" vertical="center" wrapText="1"/>
    </xf>
    <xf numFmtId="3" fontId="20" fillId="3" borderId="4" xfId="2" applyNumberFormat="1" applyFont="1" applyFill="1" applyBorder="1" applyAlignment="1">
      <alignment horizontal="right" vertical="center" wrapText="1"/>
    </xf>
    <xf numFmtId="0" fontId="13" fillId="0" borderId="2" xfId="2" applyFont="1" applyBorder="1" applyAlignment="1">
      <alignment vertical="center" wrapText="1"/>
    </xf>
    <xf numFmtId="3" fontId="23" fillId="3" borderId="5" xfId="2" applyNumberFormat="1" applyFont="1" applyFill="1" applyBorder="1" applyAlignment="1">
      <alignment horizontal="right" vertical="center" wrapText="1"/>
    </xf>
    <xf numFmtId="3" fontId="23" fillId="3" borderId="6" xfId="2" applyNumberFormat="1" applyFont="1" applyFill="1" applyBorder="1" applyAlignment="1">
      <alignment horizontal="right" vertical="center" wrapText="1"/>
    </xf>
    <xf numFmtId="0" fontId="13" fillId="4" borderId="16" xfId="2" applyFont="1" applyFill="1" applyBorder="1" applyAlignment="1">
      <alignment vertical="center" wrapText="1"/>
    </xf>
    <xf numFmtId="3" fontId="20" fillId="0" borderId="17" xfId="2" applyNumberFormat="1" applyFont="1" applyFill="1" applyBorder="1" applyAlignment="1">
      <alignment horizontal="right" vertical="center" wrapText="1"/>
    </xf>
    <xf numFmtId="3" fontId="20" fillId="4" borderId="17" xfId="2" applyNumberFormat="1" applyFont="1" applyFill="1" applyBorder="1" applyAlignment="1">
      <alignment horizontal="right" vertical="center" wrapText="1"/>
    </xf>
    <xf numFmtId="3" fontId="20" fillId="4" borderId="18" xfId="2" applyNumberFormat="1" applyFont="1" applyFill="1" applyBorder="1" applyAlignment="1">
      <alignment horizontal="right" vertical="center" wrapText="1"/>
    </xf>
    <xf numFmtId="3" fontId="20" fillId="4" borderId="19" xfId="2" applyNumberFormat="1" applyFont="1" applyFill="1" applyBorder="1" applyAlignment="1">
      <alignment horizontal="right" vertical="center" wrapText="1"/>
    </xf>
    <xf numFmtId="0" fontId="15" fillId="4" borderId="20" xfId="2" applyFont="1" applyFill="1" applyBorder="1" applyAlignment="1">
      <alignment vertical="center" wrapText="1"/>
    </xf>
    <xf numFmtId="3" fontId="23" fillId="0" borderId="2" xfId="2" applyNumberFormat="1" applyFont="1" applyFill="1" applyBorder="1" applyAlignment="1">
      <alignment horizontal="right" vertical="center" wrapText="1"/>
    </xf>
    <xf numFmtId="3" fontId="23" fillId="4" borderId="2" xfId="2" applyNumberFormat="1" applyFont="1" applyFill="1" applyBorder="1" applyAlignment="1">
      <alignment horizontal="right" vertical="center" wrapText="1"/>
    </xf>
    <xf numFmtId="3" fontId="23" fillId="4" borderId="3" xfId="2" applyNumberFormat="1" applyFont="1" applyFill="1" applyBorder="1" applyAlignment="1">
      <alignment horizontal="right" vertical="center" wrapText="1"/>
    </xf>
    <xf numFmtId="3" fontId="20" fillId="4" borderId="21" xfId="2" applyNumberFormat="1" applyFont="1" applyFill="1" applyBorder="1" applyAlignment="1">
      <alignment horizontal="right" vertical="center" wrapText="1"/>
    </xf>
    <xf numFmtId="0" fontId="13" fillId="4" borderId="20" xfId="2" applyFont="1" applyFill="1" applyBorder="1" applyAlignment="1">
      <alignment vertical="center" wrapText="1"/>
    </xf>
    <xf numFmtId="3" fontId="20" fillId="4" borderId="2" xfId="2" applyNumberFormat="1" applyFont="1" applyFill="1" applyBorder="1" applyAlignment="1">
      <alignment horizontal="right" vertical="center" wrapText="1"/>
    </xf>
    <xf numFmtId="3" fontId="20" fillId="4" borderId="3" xfId="2" applyNumberFormat="1" applyFont="1" applyFill="1" applyBorder="1" applyAlignment="1">
      <alignment horizontal="right" vertical="center" wrapText="1"/>
    </xf>
    <xf numFmtId="0" fontId="21" fillId="4" borderId="22" xfId="2" applyFont="1" applyFill="1" applyBorder="1" applyAlignment="1">
      <alignment vertical="center" wrapText="1"/>
    </xf>
    <xf numFmtId="3" fontId="23" fillId="0" borderId="23" xfId="2" applyNumberFormat="1" applyFont="1" applyFill="1" applyBorder="1" applyAlignment="1">
      <alignment horizontal="right" vertical="center" wrapText="1"/>
    </xf>
    <xf numFmtId="3" fontId="23" fillId="4" borderId="23" xfId="2" applyNumberFormat="1" applyFont="1" applyFill="1" applyBorder="1" applyAlignment="1">
      <alignment horizontal="right" vertical="center" wrapText="1"/>
    </xf>
    <xf numFmtId="3" fontId="23" fillId="4" borderId="24" xfId="2" applyNumberFormat="1" applyFont="1" applyFill="1" applyBorder="1" applyAlignment="1">
      <alignment horizontal="right" vertical="center" wrapText="1"/>
    </xf>
    <xf numFmtId="3" fontId="23" fillId="4" borderId="25" xfId="2" applyNumberFormat="1" applyFont="1" applyFill="1" applyBorder="1" applyAlignment="1">
      <alignment horizontal="right" vertical="center" wrapText="1"/>
    </xf>
    <xf numFmtId="0" fontId="15" fillId="3" borderId="13" xfId="2" applyFont="1" applyFill="1" applyBorder="1" applyAlignment="1">
      <alignment horizontal="center" vertical="center" wrapText="1"/>
    </xf>
    <xf numFmtId="3" fontId="20" fillId="6" borderId="13" xfId="2" applyNumberFormat="1" applyFont="1" applyFill="1" applyBorder="1" applyAlignment="1">
      <alignment horizontal="right" vertical="center" wrapText="1"/>
    </xf>
    <xf numFmtId="3" fontId="20" fillId="6" borderId="14" xfId="2" applyNumberFormat="1" applyFont="1" applyFill="1" applyBorder="1" applyAlignment="1">
      <alignment horizontal="right" vertical="center" wrapText="1"/>
    </xf>
    <xf numFmtId="0" fontId="15" fillId="3" borderId="2" xfId="2" applyFont="1" applyFill="1" applyBorder="1" applyAlignment="1">
      <alignment horizontal="left" vertical="center" wrapText="1"/>
    </xf>
    <xf numFmtId="3" fontId="23" fillId="3" borderId="4" xfId="2" applyNumberFormat="1" applyFont="1" applyFill="1" applyBorder="1" applyAlignment="1">
      <alignment horizontal="right" vertical="center" wrapText="1"/>
    </xf>
    <xf numFmtId="3" fontId="23" fillId="3" borderId="2" xfId="2" applyNumberFormat="1" applyFont="1" applyFill="1" applyBorder="1" applyAlignment="1">
      <alignment horizontal="right" vertical="center" wrapText="1"/>
    </xf>
    <xf numFmtId="3" fontId="23" fillId="3" borderId="3" xfId="2" applyNumberFormat="1" applyFont="1" applyFill="1" applyBorder="1" applyAlignment="1">
      <alignment horizontal="right" vertical="center" wrapText="1"/>
    </xf>
    <xf numFmtId="3" fontId="23" fillId="0" borderId="3" xfId="2" applyNumberFormat="1" applyFont="1" applyFill="1" applyBorder="1" applyAlignment="1">
      <alignment horizontal="right" vertical="center" wrapText="1"/>
    </xf>
    <xf numFmtId="3" fontId="23" fillId="0" borderId="4" xfId="2" applyNumberFormat="1" applyFont="1" applyFill="1" applyBorder="1" applyAlignment="1">
      <alignment horizontal="center" vertical="center" wrapText="1"/>
    </xf>
    <xf numFmtId="0" fontId="24" fillId="0" borderId="2" xfId="2" applyFont="1" applyFill="1" applyBorder="1" applyAlignment="1">
      <alignment horizontal="center" vertical="center" wrapText="1"/>
    </xf>
    <xf numFmtId="3" fontId="23" fillId="0" borderId="2" xfId="1" applyNumberFormat="1" applyFont="1" applyFill="1" applyBorder="1" applyAlignment="1" applyProtection="1">
      <alignment horizontal="center" vertical="center" wrapText="1"/>
    </xf>
    <xf numFmtId="3" fontId="23" fillId="0" borderId="3" xfId="1" applyNumberFormat="1" applyFont="1" applyFill="1" applyBorder="1" applyAlignment="1" applyProtection="1">
      <alignment horizontal="center" vertical="center" wrapText="1"/>
    </xf>
    <xf numFmtId="0" fontId="26" fillId="3" borderId="2" xfId="2" applyFont="1" applyFill="1" applyBorder="1" applyAlignment="1">
      <alignment horizontal="left" vertical="center" wrapText="1"/>
    </xf>
    <xf numFmtId="0" fontId="15" fillId="0" borderId="2" xfId="2" applyFont="1" applyBorder="1" applyAlignment="1">
      <alignment vertical="center" wrapText="1"/>
    </xf>
    <xf numFmtId="3" fontId="14" fillId="5" borderId="2" xfId="2" applyNumberFormat="1" applyFont="1" applyFill="1" applyBorder="1" applyAlignment="1">
      <alignment horizontal="right" vertical="center" wrapText="1"/>
    </xf>
    <xf numFmtId="3" fontId="14" fillId="5" borderId="3" xfId="2" applyNumberFormat="1" applyFont="1" applyFill="1" applyBorder="1" applyAlignment="1">
      <alignment horizontal="right" vertical="center" wrapText="1"/>
    </xf>
    <xf numFmtId="0" fontId="2" fillId="0" borderId="0" xfId="2" applyFont="1" applyAlignment="1">
      <alignment vertical="center"/>
    </xf>
    <xf numFmtId="0" fontId="2" fillId="0" borderId="27" xfId="2" applyFont="1" applyBorder="1" applyAlignment="1">
      <alignment vertical="center"/>
    </xf>
    <xf numFmtId="0" fontId="14" fillId="0" borderId="0" xfId="2" applyFont="1" applyAlignment="1">
      <alignment horizontal="center"/>
    </xf>
    <xf numFmtId="0" fontId="17" fillId="0" borderId="28" xfId="2" applyFont="1" applyBorder="1" applyAlignment="1">
      <alignment horizontal="center" vertical="center" wrapText="1"/>
    </xf>
    <xf numFmtId="0" fontId="13" fillId="0" borderId="29" xfId="2" applyFont="1" applyBorder="1" applyAlignment="1">
      <alignment horizontal="center" vertical="center" wrapText="1"/>
    </xf>
    <xf numFmtId="0" fontId="13" fillId="0" borderId="30" xfId="2" applyFont="1" applyBorder="1" applyAlignment="1">
      <alignment vertical="top" wrapText="1"/>
    </xf>
    <xf numFmtId="3" fontId="13" fillId="0" borderId="29" xfId="2" applyNumberFormat="1" applyFont="1" applyBorder="1" applyAlignment="1">
      <alignment horizontal="right" vertical="top" wrapText="1"/>
    </xf>
    <xf numFmtId="3" fontId="27" fillId="0" borderId="29" xfId="2" applyNumberFormat="1" applyFont="1" applyBorder="1" applyAlignment="1">
      <alignment horizontal="right" vertical="top" wrapText="1"/>
    </xf>
    <xf numFmtId="0" fontId="15" fillId="0" borderId="30" xfId="2" applyFont="1" applyBorder="1" applyAlignment="1">
      <alignment vertical="top" wrapText="1"/>
    </xf>
    <xf numFmtId="3" fontId="15" fillId="0" borderId="29" xfId="2" applyNumberFormat="1" applyFont="1" applyBorder="1" applyAlignment="1">
      <alignment horizontal="right" vertical="top" wrapText="1"/>
    </xf>
    <xf numFmtId="0" fontId="13" fillId="0" borderId="0" xfId="2" applyFont="1"/>
    <xf numFmtId="0" fontId="17" fillId="0" borderId="28" xfId="2" applyFont="1" applyBorder="1" applyAlignment="1">
      <alignment horizontal="center" vertical="top" wrapText="1"/>
    </xf>
    <xf numFmtId="3" fontId="13" fillId="0" borderId="31" xfId="2" applyNumberFormat="1" applyFont="1" applyBorder="1" applyAlignment="1">
      <alignment horizontal="right" vertical="top" wrapText="1"/>
    </xf>
    <xf numFmtId="0" fontId="17" fillId="0" borderId="32" xfId="2" applyFont="1" applyBorder="1" applyAlignment="1">
      <alignment horizontal="center" wrapText="1"/>
    </xf>
    <xf numFmtId="0" fontId="2" fillId="0" borderId="32" xfId="2" applyBorder="1"/>
    <xf numFmtId="0" fontId="17" fillId="0" borderId="33" xfId="2" applyFont="1" applyBorder="1" applyAlignment="1">
      <alignment horizontal="center" wrapText="1"/>
    </xf>
    <xf numFmtId="0" fontId="2" fillId="0" borderId="34" xfId="2" applyBorder="1"/>
    <xf numFmtId="0" fontId="20" fillId="0" borderId="30" xfId="2" applyFont="1" applyBorder="1" applyAlignment="1">
      <alignment horizontal="center" vertical="center" wrapText="1"/>
    </xf>
    <xf numFmtId="0" fontId="20" fillId="0" borderId="29" xfId="2" applyFont="1" applyBorder="1" applyAlignment="1">
      <alignment horizontal="left" vertical="center" wrapText="1"/>
    </xf>
    <xf numFmtId="3" fontId="29" fillId="0" borderId="29" xfId="2" applyNumberFormat="1" applyFont="1" applyBorder="1" applyAlignment="1">
      <alignment horizontal="center" vertical="center" wrapText="1"/>
    </xf>
    <xf numFmtId="3" fontId="20" fillId="0" borderId="29" xfId="2" applyNumberFormat="1" applyFont="1" applyBorder="1" applyAlignment="1">
      <alignment horizontal="center" vertical="center" wrapText="1"/>
    </xf>
    <xf numFmtId="3" fontId="20" fillId="0" borderId="31" xfId="2" applyNumberFormat="1" applyFont="1" applyBorder="1" applyAlignment="1">
      <alignment horizontal="center" vertical="center" wrapText="1"/>
    </xf>
    <xf numFmtId="0" fontId="20" fillId="0" borderId="35" xfId="2" applyFont="1" applyBorder="1" applyAlignment="1">
      <alignment horizontal="left" vertical="center" wrapText="1"/>
    </xf>
    <xf numFmtId="3" fontId="17" fillId="0" borderId="29" xfId="2" applyNumberFormat="1" applyFont="1" applyFill="1" applyBorder="1" applyAlignment="1">
      <alignment horizontal="center" vertical="center" wrapText="1"/>
    </xf>
    <xf numFmtId="3" fontId="17" fillId="3" borderId="29" xfId="2" applyNumberFormat="1" applyFont="1" applyFill="1" applyBorder="1" applyAlignment="1">
      <alignment horizontal="center" vertical="center" wrapText="1"/>
    </xf>
    <xf numFmtId="0" fontId="6" fillId="0" borderId="0" xfId="2" applyFont="1" applyAlignment="1">
      <alignment horizontal="right"/>
    </xf>
    <xf numFmtId="0" fontId="7" fillId="0" borderId="36" xfId="2" applyFont="1" applyBorder="1" applyAlignment="1">
      <alignment shrinkToFit="1"/>
    </xf>
    <xf numFmtId="0" fontId="20" fillId="0" borderId="1" xfId="2" applyFont="1" applyBorder="1" applyAlignment="1">
      <alignment horizontal="left" vertical="center" wrapText="1"/>
    </xf>
    <xf numFmtId="0" fontId="20" fillId="0" borderId="37" xfId="2" applyFont="1" applyBorder="1" applyAlignment="1">
      <alignment horizontal="left" vertical="center" wrapText="1"/>
    </xf>
    <xf numFmtId="0" fontId="20" fillId="0" borderId="0" xfId="2" applyFont="1" applyAlignment="1">
      <alignment horizontal="justify"/>
    </xf>
    <xf numFmtId="0" fontId="20" fillId="0" borderId="0" xfId="2" applyFont="1"/>
    <xf numFmtId="0" fontId="15" fillId="0" borderId="2" xfId="2" applyFont="1" applyBorder="1" applyAlignment="1">
      <alignment horizontal="center" vertical="center" wrapText="1"/>
    </xf>
    <xf numFmtId="0" fontId="20" fillId="0" borderId="2" xfId="2" applyFont="1" applyBorder="1" applyAlignment="1">
      <alignment vertical="center" wrapText="1"/>
    </xf>
    <xf numFmtId="3" fontId="17" fillId="0" borderId="2" xfId="2" applyNumberFormat="1" applyFont="1" applyBorder="1" applyAlignment="1">
      <alignment horizontal="right" vertical="center" wrapText="1"/>
    </xf>
    <xf numFmtId="3" fontId="20" fillId="0" borderId="2" xfId="2" applyNumberFormat="1" applyFont="1" applyBorder="1" applyAlignment="1">
      <alignment vertical="center" wrapText="1"/>
    </xf>
    <xf numFmtId="3" fontId="15" fillId="3" borderId="2" xfId="2" applyNumberFormat="1" applyFont="1" applyFill="1" applyBorder="1" applyAlignment="1">
      <alignment horizontal="right" vertical="center" wrapText="1"/>
    </xf>
    <xf numFmtId="0" fontId="32" fillId="0" borderId="0" xfId="2" applyFont="1"/>
    <xf numFmtId="0" fontId="17" fillId="0" borderId="38" xfId="2" applyFont="1" applyBorder="1" applyAlignment="1">
      <alignment horizontal="center" vertical="center" wrapText="1"/>
    </xf>
    <xf numFmtId="0" fontId="17" fillId="0" borderId="29" xfId="2" applyFont="1" applyBorder="1" applyAlignment="1">
      <alignment horizontal="center" vertical="center" wrapText="1"/>
    </xf>
    <xf numFmtId="0" fontId="13" fillId="0" borderId="2" xfId="2" applyFont="1" applyBorder="1" applyAlignment="1">
      <alignment vertical="top" wrapText="1"/>
    </xf>
    <xf numFmtId="0" fontId="13" fillId="0" borderId="2" xfId="2" applyFont="1" applyBorder="1" applyAlignment="1">
      <alignment vertical="center"/>
    </xf>
    <xf numFmtId="3" fontId="20" fillId="0" borderId="2" xfId="2" applyNumberFormat="1" applyFont="1" applyBorder="1" applyAlignment="1">
      <alignment vertical="center"/>
    </xf>
    <xf numFmtId="0" fontId="15" fillId="0" borderId="39" xfId="2" applyFont="1" applyBorder="1" applyAlignment="1">
      <alignment vertical="top" wrapText="1"/>
    </xf>
    <xf numFmtId="0" fontId="15" fillId="0" borderId="39" xfId="2" applyFont="1" applyBorder="1" applyAlignment="1">
      <alignment horizontal="right" vertical="top" wrapText="1"/>
    </xf>
    <xf numFmtId="0" fontId="20" fillId="0" borderId="2" xfId="2" applyFont="1" applyBorder="1" applyAlignment="1">
      <alignment vertical="top" wrapText="1"/>
    </xf>
    <xf numFmtId="0" fontId="17" fillId="3" borderId="2" xfId="2" applyFont="1" applyFill="1" applyBorder="1" applyAlignment="1">
      <alignment vertical="top" wrapText="1"/>
    </xf>
    <xf numFmtId="3" fontId="17" fillId="3" borderId="2" xfId="2" applyNumberFormat="1" applyFont="1" applyFill="1" applyBorder="1" applyAlignment="1">
      <alignment horizontal="right" vertical="top" wrapText="1"/>
    </xf>
    <xf numFmtId="0" fontId="20" fillId="0" borderId="2" xfId="2" applyFont="1" applyFill="1" applyBorder="1" applyAlignment="1">
      <alignment vertical="center" wrapText="1"/>
    </xf>
    <xf numFmtId="0" fontId="17" fillId="0" borderId="2" xfId="2" applyFont="1" applyBorder="1" applyAlignment="1">
      <alignment vertical="center" wrapText="1"/>
    </xf>
    <xf numFmtId="3" fontId="20" fillId="0" borderId="2" xfId="2" applyNumberFormat="1" applyFont="1" applyBorder="1" applyAlignment="1">
      <alignment horizontal="center" vertical="center" wrapText="1"/>
    </xf>
    <xf numFmtId="3" fontId="15" fillId="0" borderId="2" xfId="2" applyNumberFormat="1" applyFont="1" applyBorder="1" applyAlignment="1">
      <alignment horizontal="right" vertical="center" wrapText="1"/>
    </xf>
    <xf numFmtId="3" fontId="17" fillId="0" borderId="2" xfId="2" applyNumberFormat="1" applyFont="1" applyBorder="1" applyAlignment="1">
      <alignment vertical="center" wrapText="1"/>
    </xf>
    <xf numFmtId="4" fontId="17" fillId="0" borderId="29" xfId="2" applyNumberFormat="1" applyFont="1" applyBorder="1" applyAlignment="1">
      <alignment horizontal="center" vertical="center" wrapText="1"/>
    </xf>
    <xf numFmtId="4" fontId="17" fillId="0" borderId="29" xfId="2" applyNumberFormat="1" applyFont="1" applyBorder="1" applyAlignment="1">
      <alignment horizontal="center" vertical="top" wrapText="1"/>
    </xf>
    <xf numFmtId="2" fontId="17" fillId="0" borderId="43" xfId="2" applyNumberFormat="1" applyFont="1" applyBorder="1" applyAlignment="1">
      <alignment horizontal="center" vertical="top" wrapText="1"/>
    </xf>
    <xf numFmtId="0" fontId="17" fillId="0" borderId="29" xfId="2" applyFont="1" applyBorder="1" applyAlignment="1">
      <alignment vertical="top" wrapText="1"/>
    </xf>
    <xf numFmtId="0" fontId="19" fillId="0" borderId="29" xfId="2" applyFont="1" applyBorder="1" applyAlignment="1">
      <alignment horizontal="center" vertical="top" wrapText="1"/>
    </xf>
    <xf numFmtId="0" fontId="17" fillId="2" borderId="30" xfId="2" applyFont="1" applyFill="1" applyBorder="1" applyAlignment="1">
      <alignment vertical="top" wrapText="1"/>
    </xf>
    <xf numFmtId="0" fontId="17" fillId="2" borderId="29" xfId="2" applyFont="1" applyFill="1" applyBorder="1" applyAlignment="1">
      <alignment horizontal="center" vertical="top" wrapText="1"/>
    </xf>
    <xf numFmtId="0" fontId="19" fillId="0" borderId="29" xfId="2" applyFont="1" applyBorder="1" applyAlignment="1">
      <alignment horizontal="center" vertical="center" wrapText="1"/>
    </xf>
    <xf numFmtId="0" fontId="17" fillId="0" borderId="43" xfId="2" applyFont="1" applyBorder="1" applyAlignment="1">
      <alignment vertical="center" wrapText="1"/>
    </xf>
    <xf numFmtId="4" fontId="17" fillId="0" borderId="35" xfId="2" applyNumberFormat="1" applyFont="1" applyBorder="1" applyAlignment="1">
      <alignment horizontal="center" vertical="top" wrapText="1"/>
    </xf>
    <xf numFmtId="4" fontId="19" fillId="0" borderId="29" xfId="2" applyNumberFormat="1" applyFont="1" applyBorder="1" applyAlignment="1">
      <alignment horizontal="center" vertical="top" wrapText="1"/>
    </xf>
    <xf numFmtId="0" fontId="17" fillId="0" borderId="44" xfId="2" applyFont="1" applyBorder="1" applyAlignment="1">
      <alignment vertical="center" wrapText="1"/>
    </xf>
    <xf numFmtId="4" fontId="17" fillId="0" borderId="38" xfId="2" applyNumberFormat="1" applyFont="1" applyBorder="1" applyAlignment="1">
      <alignment horizontal="center" vertical="center" wrapText="1"/>
    </xf>
    <xf numFmtId="3" fontId="6" fillId="0" borderId="40" xfId="2" applyNumberFormat="1" applyFont="1" applyBorder="1" applyAlignment="1"/>
    <xf numFmtId="0" fontId="20" fillId="0" borderId="2" xfId="2" applyFont="1" applyBorder="1" applyAlignment="1">
      <alignment vertical="center"/>
    </xf>
    <xf numFmtId="0" fontId="37" fillId="0" borderId="0" xfId="0" applyFont="1"/>
    <xf numFmtId="0" fontId="20" fillId="0" borderId="2" xfId="2" applyFont="1" applyBorder="1" applyAlignment="1">
      <alignment horizontal="right" vertical="top" wrapText="1"/>
    </xf>
    <xf numFmtId="0" fontId="39" fillId="0" borderId="23" xfId="0" applyFont="1" applyBorder="1" applyAlignment="1">
      <alignment horizontal="center"/>
    </xf>
    <xf numFmtId="0" fontId="43" fillId="0" borderId="13" xfId="0" applyFont="1" applyBorder="1"/>
    <xf numFmtId="3" fontId="43" fillId="0" borderId="13" xfId="0" applyNumberFormat="1" applyFont="1" applyBorder="1"/>
    <xf numFmtId="0" fontId="43" fillId="0" borderId="2" xfId="0" applyFont="1" applyBorder="1"/>
    <xf numFmtId="3" fontId="43" fillId="0" borderId="2" xfId="0" applyNumberFormat="1" applyFont="1" applyBorder="1"/>
    <xf numFmtId="164" fontId="2" fillId="0" borderId="0" xfId="2" applyNumberFormat="1" applyAlignment="1">
      <alignment horizontal="left" vertical="center" shrinkToFit="1"/>
    </xf>
    <xf numFmtId="0" fontId="17" fillId="0" borderId="28" xfId="2" applyFont="1" applyBorder="1" applyAlignment="1">
      <alignment horizontal="center" vertical="top" wrapText="1"/>
    </xf>
    <xf numFmtId="4" fontId="17" fillId="0" borderId="43" xfId="2" applyNumberFormat="1" applyFont="1" applyBorder="1" applyAlignment="1">
      <alignment horizontal="center" vertical="center" wrapText="1"/>
    </xf>
    <xf numFmtId="0" fontId="17" fillId="0" borderId="30" xfId="2" applyFont="1" applyBorder="1" applyAlignment="1">
      <alignment vertical="top" wrapText="1"/>
    </xf>
    <xf numFmtId="0" fontId="17" fillId="0" borderId="29" xfId="2" applyFont="1" applyBorder="1" applyAlignment="1">
      <alignment horizontal="center" vertical="top" wrapText="1"/>
    </xf>
    <xf numFmtId="0" fontId="19" fillId="0" borderId="30" xfId="2" applyFont="1" applyBorder="1" applyAlignment="1">
      <alignment vertical="top" wrapText="1"/>
    </xf>
    <xf numFmtId="0" fontId="14" fillId="0" borderId="40" xfId="2" applyFont="1" applyBorder="1" applyAlignment="1"/>
    <xf numFmtId="0" fontId="47" fillId="0" borderId="0" xfId="2" applyFont="1"/>
    <xf numFmtId="3" fontId="20" fillId="0" borderId="2" xfId="2" applyNumberFormat="1" applyFont="1" applyBorder="1" applyAlignment="1">
      <alignment horizontal="right" vertical="top" wrapText="1"/>
    </xf>
    <xf numFmtId="3" fontId="17" fillId="7" borderId="2" xfId="2" applyNumberFormat="1" applyFont="1" applyFill="1" applyBorder="1" applyAlignment="1">
      <alignment horizontal="right" vertical="center" wrapText="1"/>
    </xf>
    <xf numFmtId="3" fontId="19" fillId="7" borderId="5" xfId="2" applyNumberFormat="1" applyFont="1" applyFill="1" applyBorder="1" applyAlignment="1">
      <alignment horizontal="right" vertical="center" wrapText="1"/>
    </xf>
    <xf numFmtId="3" fontId="17" fillId="7" borderId="4" xfId="2" applyNumberFormat="1" applyFont="1" applyFill="1" applyBorder="1" applyAlignment="1">
      <alignment horizontal="right" vertical="center" wrapText="1"/>
    </xf>
    <xf numFmtId="3" fontId="14" fillId="7" borderId="7" xfId="2" applyNumberFormat="1" applyFont="1" applyFill="1" applyBorder="1" applyAlignment="1">
      <alignment horizontal="right" vertical="center" wrapText="1"/>
    </xf>
    <xf numFmtId="3" fontId="20" fillId="7" borderId="2" xfId="2" applyNumberFormat="1" applyFont="1" applyFill="1" applyBorder="1" applyAlignment="1">
      <alignment horizontal="right" vertical="center" wrapText="1"/>
    </xf>
    <xf numFmtId="3" fontId="23" fillId="7" borderId="5" xfId="2" applyNumberFormat="1" applyFont="1" applyFill="1" applyBorder="1" applyAlignment="1">
      <alignment horizontal="right" vertical="center" wrapText="1"/>
    </xf>
    <xf numFmtId="3" fontId="20" fillId="7" borderId="4" xfId="2" applyNumberFormat="1" applyFont="1" applyFill="1" applyBorder="1" applyAlignment="1">
      <alignment horizontal="right" vertical="center" wrapText="1"/>
    </xf>
    <xf numFmtId="3" fontId="23" fillId="7" borderId="15" xfId="2" applyNumberFormat="1" applyFont="1" applyFill="1" applyBorder="1" applyAlignment="1">
      <alignment horizontal="right" vertical="center" wrapText="1"/>
    </xf>
    <xf numFmtId="3" fontId="14" fillId="7" borderId="4" xfId="2" applyNumberFormat="1" applyFont="1" applyFill="1" applyBorder="1" applyAlignment="1">
      <alignment horizontal="right" vertical="center" wrapText="1"/>
    </xf>
    <xf numFmtId="3" fontId="14" fillId="7" borderId="2" xfId="2" applyNumberFormat="1" applyFont="1" applyFill="1" applyBorder="1" applyAlignment="1">
      <alignment horizontal="right" vertical="center" wrapText="1"/>
    </xf>
    <xf numFmtId="3" fontId="20" fillId="7" borderId="13" xfId="2" applyNumberFormat="1" applyFont="1" applyFill="1" applyBorder="1" applyAlignment="1">
      <alignment horizontal="right" vertical="center" wrapText="1"/>
    </xf>
    <xf numFmtId="3" fontId="20" fillId="7" borderId="26" xfId="2" applyNumberFormat="1" applyFont="1" applyFill="1" applyBorder="1" applyAlignment="1">
      <alignment horizontal="right" vertical="center" wrapText="1"/>
    </xf>
    <xf numFmtId="0" fontId="15" fillId="8" borderId="2" xfId="2" applyFont="1" applyFill="1" applyBorder="1" applyAlignment="1">
      <alignment vertical="center" wrapText="1"/>
    </xf>
    <xf numFmtId="165" fontId="15" fillId="8" borderId="2" xfId="2" applyNumberFormat="1" applyFont="1" applyFill="1" applyBorder="1" applyAlignment="1">
      <alignment horizontal="right" vertical="center" wrapText="1"/>
    </xf>
    <xf numFmtId="165" fontId="15" fillId="8" borderId="3" xfId="2" applyNumberFormat="1" applyFont="1" applyFill="1" applyBorder="1" applyAlignment="1">
      <alignment horizontal="right" vertical="center" wrapText="1"/>
    </xf>
    <xf numFmtId="165" fontId="15" fillId="8" borderId="4" xfId="2" applyNumberFormat="1" applyFont="1" applyFill="1" applyBorder="1" applyAlignment="1">
      <alignment horizontal="right" vertical="center" wrapText="1"/>
    </xf>
    <xf numFmtId="0" fontId="13" fillId="8" borderId="2" xfId="2" applyFont="1" applyFill="1" applyBorder="1" applyAlignment="1">
      <alignment vertical="center" wrapText="1"/>
    </xf>
    <xf numFmtId="165" fontId="13" fillId="8" borderId="2" xfId="2" applyNumberFormat="1" applyFont="1" applyFill="1" applyBorder="1" applyAlignment="1">
      <alignment horizontal="right" vertical="center" wrapText="1"/>
    </xf>
    <xf numFmtId="165" fontId="13" fillId="8" borderId="3" xfId="2" applyNumberFormat="1" applyFont="1" applyFill="1" applyBorder="1" applyAlignment="1">
      <alignment horizontal="right" vertical="center" wrapText="1"/>
    </xf>
    <xf numFmtId="165" fontId="13" fillId="8" borderId="4" xfId="2" applyNumberFormat="1" applyFont="1" applyFill="1" applyBorder="1" applyAlignment="1">
      <alignment horizontal="right" vertical="center" wrapText="1"/>
    </xf>
    <xf numFmtId="4" fontId="15" fillId="8" borderId="3" xfId="2" applyNumberFormat="1" applyFont="1" applyFill="1" applyBorder="1" applyAlignment="1">
      <alignment horizontal="right" vertical="center" wrapText="1"/>
    </xf>
    <xf numFmtId="2" fontId="15" fillId="8" borderId="4" xfId="2" applyNumberFormat="1" applyFont="1" applyFill="1" applyBorder="1" applyAlignment="1">
      <alignment horizontal="right" vertical="center" wrapText="1"/>
    </xf>
    <xf numFmtId="4" fontId="13" fillId="8" borderId="3" xfId="2" applyNumberFormat="1" applyFont="1" applyFill="1" applyBorder="1" applyAlignment="1">
      <alignment horizontal="right" vertical="center" wrapText="1"/>
    </xf>
    <xf numFmtId="2" fontId="13" fillId="8" borderId="4" xfId="2" applyNumberFormat="1" applyFont="1" applyFill="1" applyBorder="1" applyAlignment="1">
      <alignment horizontal="right" vertical="center" wrapText="1"/>
    </xf>
    <xf numFmtId="3" fontId="17" fillId="7" borderId="13" xfId="2" applyNumberFormat="1" applyFont="1" applyFill="1" applyBorder="1" applyAlignment="1">
      <alignment horizontal="right" vertical="center" wrapText="1"/>
    </xf>
    <xf numFmtId="3" fontId="14" fillId="9" borderId="15" xfId="2" applyNumberFormat="1" applyFont="1" applyFill="1" applyBorder="1" applyAlignment="1">
      <alignment horizontal="right" vertical="center" wrapText="1"/>
    </xf>
    <xf numFmtId="3" fontId="19" fillId="7" borderId="2" xfId="2" applyNumberFormat="1" applyFont="1" applyFill="1" applyBorder="1" applyAlignment="1">
      <alignment horizontal="right" vertical="center" wrapText="1"/>
    </xf>
    <xf numFmtId="3" fontId="19" fillId="7" borderId="4" xfId="2" applyNumberFormat="1" applyFont="1" applyFill="1" applyBorder="1" applyAlignment="1">
      <alignment horizontal="right" vertical="center" wrapText="1"/>
    </xf>
    <xf numFmtId="164" fontId="4" fillId="7" borderId="0" xfId="2" applyNumberFormat="1" applyFont="1" applyFill="1"/>
    <xf numFmtId="0" fontId="2" fillId="9" borderId="0" xfId="2" applyFill="1" applyAlignment="1"/>
    <xf numFmtId="164" fontId="5" fillId="9" borderId="0" xfId="2" applyNumberFormat="1" applyFont="1" applyFill="1" applyAlignment="1"/>
    <xf numFmtId="164" fontId="6" fillId="7" borderId="0" xfId="2" applyNumberFormat="1" applyFont="1" applyFill="1"/>
    <xf numFmtId="164" fontId="7" fillId="7" borderId="0" xfId="2" applyNumberFormat="1" applyFont="1" applyFill="1" applyAlignment="1"/>
    <xf numFmtId="164" fontId="11" fillId="7" borderId="0" xfId="2" applyNumberFormat="1" applyFont="1" applyFill="1" applyAlignment="1"/>
    <xf numFmtId="164" fontId="7" fillId="7" borderId="0" xfId="2" applyNumberFormat="1" applyFont="1" applyFill="1"/>
    <xf numFmtId="164" fontId="6" fillId="7" borderId="0" xfId="2" applyNumberFormat="1" applyFont="1" applyFill="1" applyAlignment="1"/>
    <xf numFmtId="3" fontId="38" fillId="0" borderId="2" xfId="0" applyNumberFormat="1" applyFont="1" applyBorder="1" applyAlignment="1">
      <alignment horizontal="right"/>
    </xf>
    <xf numFmtId="3" fontId="39" fillId="0" borderId="2" xfId="0" applyNumberFormat="1" applyFont="1" applyBorder="1" applyAlignment="1">
      <alignment horizontal="right"/>
    </xf>
    <xf numFmtId="3" fontId="39" fillId="7" borderId="2" xfId="0" applyNumberFormat="1" applyFont="1" applyFill="1" applyBorder="1" applyAlignment="1">
      <alignment horizontal="right"/>
    </xf>
    <xf numFmtId="0" fontId="39" fillId="0" borderId="2" xfId="0" applyFont="1" applyBorder="1" applyAlignment="1"/>
    <xf numFmtId="0" fontId="38" fillId="0" borderId="2" xfId="0" applyFont="1" applyBorder="1" applyAlignment="1">
      <alignment horizontal="center"/>
    </xf>
    <xf numFmtId="0" fontId="38" fillId="0" borderId="2" xfId="0" applyFont="1" applyBorder="1" applyAlignment="1"/>
    <xf numFmtId="0" fontId="38" fillId="0" borderId="2" xfId="0" applyFont="1" applyBorder="1" applyAlignment="1">
      <alignment shrinkToFit="1"/>
    </xf>
    <xf numFmtId="3" fontId="38" fillId="7" borderId="2" xfId="0" applyNumberFormat="1" applyFont="1" applyFill="1" applyBorder="1" applyAlignment="1">
      <alignment horizontal="right"/>
    </xf>
    <xf numFmtId="0" fontId="36" fillId="0" borderId="2" xfId="0" applyFont="1" applyBorder="1" applyAlignment="1"/>
    <xf numFmtId="0" fontId="37" fillId="0" borderId="2" xfId="0" applyFont="1" applyBorder="1" applyAlignment="1"/>
    <xf numFmtId="0" fontId="0" fillId="0" borderId="0" xfId="0" applyAlignment="1">
      <alignment horizontal="right"/>
    </xf>
    <xf numFmtId="0" fontId="40" fillId="0" borderId="0" xfId="0" applyFont="1" applyAlignment="1">
      <alignment horizontal="center" vertical="center" wrapText="1"/>
    </xf>
    <xf numFmtId="0" fontId="34" fillId="0" borderId="2" xfId="0" applyFont="1" applyBorder="1" applyAlignment="1">
      <alignment horizontal="center"/>
    </xf>
    <xf numFmtId="0" fontId="45" fillId="0" borderId="0" xfId="0" applyFont="1" applyAlignment="1">
      <alignment vertical="top"/>
    </xf>
    <xf numFmtId="0" fontId="0" fillId="0" borderId="0" xfId="0" applyAlignment="1">
      <alignment vertical="top"/>
    </xf>
    <xf numFmtId="0" fontId="45" fillId="0" borderId="0" xfId="0" applyFont="1" applyAlignment="1"/>
    <xf numFmtId="0" fontId="0" fillId="0" borderId="0" xfId="0" applyAlignment="1"/>
    <xf numFmtId="3" fontId="38" fillId="7" borderId="3" xfId="0" applyNumberFormat="1" applyFont="1" applyFill="1" applyBorder="1" applyAlignment="1">
      <alignment horizontal="left"/>
    </xf>
    <xf numFmtId="3" fontId="38" fillId="7" borderId="42" xfId="0" applyNumberFormat="1" applyFont="1" applyFill="1" applyBorder="1" applyAlignment="1">
      <alignment horizontal="left"/>
    </xf>
    <xf numFmtId="0" fontId="46" fillId="0" borderId="0" xfId="2" applyFont="1" applyAlignment="1">
      <alignment horizontal="left"/>
    </xf>
    <xf numFmtId="0" fontId="6" fillId="0" borderId="0" xfId="2" applyFont="1" applyAlignment="1">
      <alignment horizontal="center" wrapText="1"/>
    </xf>
    <xf numFmtId="0" fontId="6" fillId="0" borderId="40" xfId="2" applyFont="1" applyBorder="1" applyAlignment="1">
      <alignment horizontal="center" wrapText="1"/>
    </xf>
    <xf numFmtId="0" fontId="5" fillId="2" borderId="0" xfId="2" applyFont="1" applyFill="1" applyAlignment="1"/>
    <xf numFmtId="0" fontId="2" fillId="2" borderId="0" xfId="2" applyFill="1" applyAlignment="1"/>
    <xf numFmtId="0" fontId="7" fillId="0" borderId="0" xfId="2" applyFont="1" applyAlignment="1">
      <alignment shrinkToFit="1"/>
    </xf>
    <xf numFmtId="0" fontId="5" fillId="0" borderId="0" xfId="2" applyFont="1" applyAlignment="1"/>
    <xf numFmtId="0" fontId="2" fillId="0" borderId="0" xfId="2" applyAlignment="1"/>
    <xf numFmtId="0" fontId="5" fillId="2" borderId="0" xfId="2" applyFont="1" applyFill="1" applyBorder="1" applyAlignment="1"/>
    <xf numFmtId="0" fontId="2" fillId="2" borderId="0" xfId="2" applyFill="1" applyBorder="1" applyAlignment="1"/>
    <xf numFmtId="0" fontId="3" fillId="0" borderId="0" xfId="2" applyFont="1" applyAlignment="1"/>
    <xf numFmtId="0" fontId="7" fillId="0" borderId="0" xfId="2" applyFont="1" applyAlignment="1"/>
    <xf numFmtId="0" fontId="8" fillId="0" borderId="0" xfId="2" applyFont="1" applyAlignment="1">
      <alignment shrinkToFit="1"/>
    </xf>
    <xf numFmtId="0" fontId="5" fillId="9" borderId="0" xfId="2" applyFont="1" applyFill="1" applyAlignment="1"/>
    <xf numFmtId="0" fontId="2" fillId="9" borderId="0" xfId="2" applyFill="1" applyAlignment="1"/>
    <xf numFmtId="0" fontId="8" fillId="0" borderId="0" xfId="2" applyFont="1" applyAlignment="1"/>
    <xf numFmtId="0" fontId="7" fillId="0" borderId="0" xfId="2" applyFont="1" applyAlignment="1">
      <alignment horizontal="right"/>
    </xf>
    <xf numFmtId="0" fontId="47" fillId="0" borderId="0" xfId="2" applyFont="1" applyAlignment="1"/>
    <xf numFmtId="0" fontId="1" fillId="0" borderId="0" xfId="0" applyFont="1" applyAlignment="1"/>
    <xf numFmtId="0" fontId="11" fillId="0" borderId="0" xfId="2" applyFont="1" applyAlignment="1">
      <alignment shrinkToFit="1"/>
    </xf>
    <xf numFmtId="0" fontId="2" fillId="0" borderId="0" xfId="2" applyAlignment="1">
      <alignment shrinkToFit="1"/>
    </xf>
    <xf numFmtId="0" fontId="6" fillId="0" borderId="0" xfId="2" applyFont="1" applyAlignment="1"/>
    <xf numFmtId="0" fontId="42" fillId="0" borderId="0" xfId="2" applyFont="1" applyAlignment="1">
      <alignment horizontal="center" shrinkToFit="1"/>
    </xf>
    <xf numFmtId="0" fontId="4" fillId="0" borderId="0" xfId="2" applyFont="1" applyAlignment="1">
      <alignment horizontal="center"/>
    </xf>
    <xf numFmtId="0" fontId="11" fillId="0" borderId="0" xfId="2" applyFont="1" applyAlignment="1"/>
    <xf numFmtId="0" fontId="17" fillId="0" borderId="0" xfId="2" applyFont="1" applyAlignment="1">
      <alignment horizontal="center" vertical="center" wrapText="1"/>
    </xf>
    <xf numFmtId="0" fontId="6" fillId="0" borderId="0" xfId="2" applyFont="1" applyAlignment="1">
      <alignment horizontal="center" vertical="center" wrapText="1"/>
    </xf>
    <xf numFmtId="0" fontId="17" fillId="0" borderId="43" xfId="2" applyFont="1" applyBorder="1" applyAlignment="1">
      <alignment horizontal="center" vertical="center" wrapText="1"/>
    </xf>
    <xf numFmtId="0" fontId="17" fillId="0" borderId="30" xfId="2" applyFont="1" applyBorder="1" applyAlignment="1">
      <alignment horizontal="center" vertical="center" wrapText="1"/>
    </xf>
    <xf numFmtId="0" fontId="17" fillId="0" borderId="45" xfId="2" applyFont="1" applyBorder="1" applyAlignment="1">
      <alignment horizontal="center" vertical="top" wrapText="1"/>
    </xf>
    <xf numFmtId="0" fontId="17" fillId="0" borderId="34" xfId="2" applyFont="1" applyBorder="1" applyAlignment="1">
      <alignment horizontal="center" vertical="top" wrapText="1"/>
    </xf>
    <xf numFmtId="0" fontId="17" fillId="0" borderId="28" xfId="2" applyFont="1" applyBorder="1" applyAlignment="1">
      <alignment horizontal="center" vertical="top" wrapText="1"/>
    </xf>
    <xf numFmtId="0" fontId="17" fillId="0" borderId="43" xfId="2" applyFont="1" applyBorder="1" applyAlignment="1">
      <alignment vertical="top" wrapText="1"/>
    </xf>
    <xf numFmtId="0" fontId="17" fillId="0" borderId="30" xfId="2" applyFont="1" applyBorder="1" applyAlignment="1">
      <alignment vertical="top" wrapText="1"/>
    </xf>
    <xf numFmtId="4" fontId="17" fillId="0" borderId="43" xfId="2" applyNumberFormat="1" applyFont="1" applyBorder="1" applyAlignment="1">
      <alignment horizontal="center" vertical="center" wrapText="1"/>
    </xf>
    <xf numFmtId="4" fontId="17" fillId="0" borderId="30" xfId="2" applyNumberFormat="1" applyFont="1" applyBorder="1" applyAlignment="1">
      <alignment horizontal="center" vertical="center" wrapText="1"/>
    </xf>
    <xf numFmtId="4" fontId="19" fillId="0" borderId="43" xfId="2" applyNumberFormat="1" applyFont="1" applyBorder="1" applyAlignment="1">
      <alignment horizontal="center" vertical="top" wrapText="1"/>
    </xf>
    <xf numFmtId="4" fontId="19" fillId="0" borderId="30" xfId="2" applyNumberFormat="1" applyFont="1" applyBorder="1" applyAlignment="1">
      <alignment horizontal="center" vertical="top" wrapText="1"/>
    </xf>
    <xf numFmtId="4" fontId="17" fillId="0" borderId="43" xfId="2" applyNumberFormat="1" applyFont="1" applyBorder="1" applyAlignment="1">
      <alignment horizontal="center" vertical="top" wrapText="1"/>
    </xf>
    <xf numFmtId="4" fontId="17" fillId="0" borderId="30" xfId="2" applyNumberFormat="1" applyFont="1" applyBorder="1" applyAlignment="1">
      <alignment horizontal="center" vertical="top" wrapText="1"/>
    </xf>
    <xf numFmtId="0" fontId="19" fillId="0" borderId="43" xfId="2" applyFont="1" applyBorder="1" applyAlignment="1">
      <alignment horizontal="center" vertical="center" wrapText="1"/>
    </xf>
    <xf numFmtId="0" fontId="19" fillId="0" borderId="30" xfId="2" applyFont="1" applyBorder="1" applyAlignment="1">
      <alignment horizontal="center" vertical="center" wrapText="1"/>
    </xf>
    <xf numFmtId="0" fontId="19" fillId="0" borderId="43" xfId="2" applyFont="1" applyBorder="1" applyAlignment="1">
      <alignment vertical="center" wrapText="1"/>
    </xf>
    <xf numFmtId="0" fontId="19" fillId="0" borderId="30" xfId="2" applyFont="1" applyBorder="1" applyAlignment="1">
      <alignment vertical="center" wrapText="1"/>
    </xf>
    <xf numFmtId="0" fontId="17" fillId="0" borderId="37" xfId="2" applyFont="1" applyBorder="1" applyAlignment="1">
      <alignment horizontal="center" vertical="top" wrapText="1"/>
    </xf>
    <xf numFmtId="0" fontId="17" fillId="0" borderId="1" xfId="2" applyFont="1" applyBorder="1" applyAlignment="1">
      <alignment horizontal="center" vertical="top" wrapText="1"/>
    </xf>
    <xf numFmtId="0" fontId="17" fillId="0" borderId="29" xfId="2" applyFont="1" applyBorder="1" applyAlignment="1">
      <alignment horizontal="center" vertical="top" wrapText="1"/>
    </xf>
    <xf numFmtId="0" fontId="19" fillId="2" borderId="43" xfId="2" applyFont="1" applyFill="1" applyBorder="1" applyAlignment="1">
      <alignment horizontal="center" vertical="center" wrapText="1"/>
    </xf>
    <xf numFmtId="0" fontId="19" fillId="2" borderId="30" xfId="2" applyFont="1" applyFill="1" applyBorder="1" applyAlignment="1">
      <alignment horizontal="center" vertical="center" wrapText="1"/>
    </xf>
    <xf numFmtId="0" fontId="19" fillId="0" borderId="43" xfId="2" applyFont="1" applyBorder="1" applyAlignment="1">
      <alignment vertical="top" wrapText="1"/>
    </xf>
    <xf numFmtId="0" fontId="19" fillId="0" borderId="30" xfId="2" applyFont="1" applyBorder="1" applyAlignment="1">
      <alignment vertical="top" wrapText="1"/>
    </xf>
    <xf numFmtId="0" fontId="13" fillId="0" borderId="0" xfId="2" applyFont="1" applyAlignment="1">
      <alignment horizontal="right" shrinkToFit="1"/>
    </xf>
    <xf numFmtId="0" fontId="31" fillId="0" borderId="40" xfId="2" applyFont="1" applyBorder="1" applyAlignment="1">
      <alignment horizontal="center" vertical="center"/>
    </xf>
    <xf numFmtId="0" fontId="3" fillId="0" borderId="40" xfId="2" applyFont="1" applyBorder="1" applyAlignment="1">
      <alignment horizontal="center" vertical="center"/>
    </xf>
    <xf numFmtId="0" fontId="0" fillId="0" borderId="40" xfId="0" applyBorder="1" applyAlignment="1"/>
    <xf numFmtId="0" fontId="23" fillId="0" borderId="2" xfId="2" applyFont="1" applyBorder="1" applyAlignment="1">
      <alignment vertical="top" wrapText="1"/>
    </xf>
    <xf numFmtId="0" fontId="23" fillId="0" borderId="3" xfId="2" applyFont="1" applyBorder="1" applyAlignment="1">
      <alignment vertical="top" wrapText="1"/>
    </xf>
    <xf numFmtId="0" fontId="13" fillId="0" borderId="0" xfId="2" applyFont="1" applyAlignment="1">
      <alignment horizontal="left" shrinkToFit="1"/>
    </xf>
    <xf numFmtId="0" fontId="2" fillId="0" borderId="0" xfId="2" applyAlignment="1">
      <alignment horizontal="left"/>
    </xf>
    <xf numFmtId="0" fontId="14" fillId="0" borderId="40" xfId="2" applyFont="1" applyBorder="1" applyAlignment="1"/>
    <xf numFmtId="0" fontId="7" fillId="0" borderId="40" xfId="2" applyFont="1" applyBorder="1" applyAlignment="1"/>
    <xf numFmtId="0" fontId="19" fillId="0" borderId="3" xfId="2" applyFont="1" applyBorder="1" applyAlignment="1">
      <alignment vertical="center" wrapText="1"/>
    </xf>
    <xf numFmtId="0" fontId="17" fillId="0" borderId="42" xfId="2" applyFont="1" applyBorder="1" applyAlignment="1">
      <alignment vertical="center" wrapText="1"/>
    </xf>
    <xf numFmtId="0" fontId="19" fillId="0" borderId="14" xfId="2" applyFont="1" applyBorder="1" applyAlignment="1">
      <alignment vertical="center" wrapText="1"/>
    </xf>
    <xf numFmtId="0" fontId="19" fillId="0" borderId="40" xfId="2" applyFont="1" applyBorder="1" applyAlignment="1">
      <alignment vertical="center" wrapText="1"/>
    </xf>
    <xf numFmtId="3" fontId="20" fillId="0" borderId="2" xfId="2" applyNumberFormat="1" applyFont="1" applyBorder="1" applyAlignment="1">
      <alignment horizontal="right" vertical="top" wrapText="1"/>
    </xf>
    <xf numFmtId="0" fontId="41" fillId="0" borderId="0" xfId="0" applyFont="1" applyAlignment="1">
      <alignment horizontal="center" vertical="center" shrinkToFit="1"/>
    </xf>
    <xf numFmtId="0" fontId="0" fillId="0" borderId="0" xfId="0" applyAlignment="1">
      <alignment horizontal="left"/>
    </xf>
    <xf numFmtId="0" fontId="17" fillId="0" borderId="43" xfId="2" applyFont="1" applyBorder="1" applyAlignment="1">
      <alignment horizontal="center" vertical="top" wrapText="1"/>
    </xf>
    <xf numFmtId="0" fontId="17" fillId="0" borderId="30" xfId="2" applyFont="1" applyBorder="1" applyAlignment="1">
      <alignment horizontal="center" vertical="top" wrapText="1"/>
    </xf>
    <xf numFmtId="0" fontId="17" fillId="0" borderId="44" xfId="2" applyFont="1" applyBorder="1" applyAlignment="1">
      <alignment horizontal="center" vertical="top" wrapText="1"/>
    </xf>
    <xf numFmtId="0" fontId="17" fillId="0" borderId="36" xfId="2" applyFont="1" applyBorder="1" applyAlignment="1">
      <alignment horizontal="center" vertical="top" wrapText="1"/>
    </xf>
    <xf numFmtId="0" fontId="2" fillId="0" borderId="0" xfId="2" applyAlignment="1">
      <alignment horizontal="left" shrinkToFit="1"/>
    </xf>
    <xf numFmtId="0" fontId="48" fillId="0" borderId="0" xfId="2" applyFont="1" applyAlignment="1">
      <alignment horizontal="left" shrinkToFit="1"/>
    </xf>
    <xf numFmtId="0" fontId="12" fillId="0" borderId="0" xfId="2" applyFont="1" applyAlignment="1">
      <alignment horizontal="center" vertical="center" wrapText="1"/>
    </xf>
    <xf numFmtId="0" fontId="12" fillId="0" borderId="0" xfId="2" applyFont="1" applyAlignment="1">
      <alignment horizontal="center" vertical="center"/>
    </xf>
    <xf numFmtId="3" fontId="30" fillId="0" borderId="43" xfId="2" applyNumberFormat="1" applyFont="1" applyBorder="1" applyAlignment="1">
      <alignment horizontal="center" vertical="center" wrapText="1"/>
    </xf>
    <xf numFmtId="0" fontId="30" fillId="0" borderId="30" xfId="2" applyFont="1" applyBorder="1" applyAlignment="1">
      <alignment horizontal="center" vertical="center" wrapText="1"/>
    </xf>
    <xf numFmtId="0" fontId="6" fillId="0" borderId="43" xfId="2" applyFont="1" applyBorder="1" applyAlignment="1">
      <alignment horizontal="center" vertical="center" shrinkToFit="1"/>
    </xf>
    <xf numFmtId="0" fontId="2" fillId="0" borderId="30" xfId="2" applyFont="1" applyBorder="1" applyAlignment="1">
      <alignment horizontal="center" vertical="center"/>
    </xf>
    <xf numFmtId="0" fontId="6" fillId="0" borderId="30" xfId="2" applyFont="1" applyBorder="1" applyAlignment="1">
      <alignment horizontal="center" vertical="center" shrinkToFit="1"/>
    </xf>
    <xf numFmtId="0" fontId="7" fillId="0" borderId="43" xfId="2" applyFont="1" applyBorder="1" applyAlignment="1">
      <alignment horizontal="center" vertical="center" shrinkToFit="1"/>
    </xf>
    <xf numFmtId="0" fontId="17" fillId="3" borderId="45" xfId="2" applyFont="1" applyFill="1" applyBorder="1" applyAlignment="1">
      <alignment horizontal="left" vertical="center" wrapText="1"/>
    </xf>
    <xf numFmtId="0" fontId="17" fillId="3" borderId="28" xfId="2" applyFont="1" applyFill="1" applyBorder="1" applyAlignment="1">
      <alignment horizontal="left" vertical="center" wrapText="1"/>
    </xf>
    <xf numFmtId="3" fontId="20" fillId="0" borderId="43" xfId="2" applyNumberFormat="1" applyFont="1" applyBorder="1" applyAlignment="1">
      <alignment horizontal="center" vertical="center" wrapText="1"/>
    </xf>
    <xf numFmtId="3" fontId="20" fillId="0" borderId="30" xfId="2" applyNumberFormat="1" applyFont="1" applyBorder="1" applyAlignment="1">
      <alignment horizontal="center" vertical="center" wrapText="1"/>
    </xf>
    <xf numFmtId="0" fontId="6" fillId="0" borderId="36" xfId="2" applyFont="1" applyBorder="1" applyAlignment="1">
      <alignment shrinkToFit="1"/>
    </xf>
    <xf numFmtId="0" fontId="17" fillId="0" borderId="45" xfId="2" applyFont="1" applyFill="1" applyBorder="1" applyAlignment="1">
      <alignment horizontal="left" vertical="center" wrapText="1"/>
    </xf>
    <xf numFmtId="0" fontId="17" fillId="0" borderId="28" xfId="2" applyFont="1" applyFill="1" applyBorder="1" applyAlignment="1">
      <alignment horizontal="left" vertical="center" wrapText="1"/>
    </xf>
    <xf numFmtId="0" fontId="20" fillId="0" borderId="43" xfId="2" applyFont="1" applyBorder="1" applyAlignment="1">
      <alignment horizontal="center" vertical="center" wrapText="1"/>
    </xf>
    <xf numFmtId="0" fontId="20" fillId="0" borderId="30" xfId="2" applyFont="1" applyBorder="1" applyAlignment="1">
      <alignment horizontal="center" vertical="center" wrapText="1"/>
    </xf>
    <xf numFmtId="0" fontId="7" fillId="0" borderId="43" xfId="2" applyFont="1" applyBorder="1" applyAlignment="1">
      <alignment horizontal="center" vertical="center"/>
    </xf>
    <xf numFmtId="3" fontId="30" fillId="0" borderId="30" xfId="2" applyNumberFormat="1" applyFont="1" applyBorder="1" applyAlignment="1">
      <alignment horizontal="center" vertical="center" wrapText="1"/>
    </xf>
    <xf numFmtId="3" fontId="20" fillId="0" borderId="46" xfId="2" applyNumberFormat="1" applyFont="1" applyBorder="1" applyAlignment="1">
      <alignment horizontal="center" vertical="center" wrapText="1"/>
    </xf>
    <xf numFmtId="0" fontId="30" fillId="0" borderId="44" xfId="2" applyFont="1" applyBorder="1" applyAlignment="1">
      <alignment horizontal="center" vertical="center" wrapText="1"/>
    </xf>
    <xf numFmtId="0" fontId="30" fillId="0" borderId="38" xfId="2" applyFont="1" applyBorder="1" applyAlignment="1">
      <alignment horizontal="center" vertical="center" wrapText="1"/>
    </xf>
    <xf numFmtId="0" fontId="30" fillId="0" borderId="37" xfId="2" applyFont="1" applyBorder="1" applyAlignment="1">
      <alignment horizontal="center" vertical="center" wrapText="1"/>
    </xf>
    <xf numFmtId="0" fontId="30" fillId="0" borderId="29" xfId="2" applyFont="1" applyBorder="1" applyAlignment="1">
      <alignment horizontal="center" vertical="center" wrapText="1"/>
    </xf>
    <xf numFmtId="3" fontId="29" fillId="0" borderId="43" xfId="2" applyNumberFormat="1" applyFont="1" applyBorder="1" applyAlignment="1">
      <alignment horizontal="center" vertical="center" wrapText="1"/>
    </xf>
    <xf numFmtId="3" fontId="29" fillId="0" borderId="30" xfId="2" applyNumberFormat="1" applyFont="1" applyBorder="1" applyAlignment="1">
      <alignment horizontal="center" vertical="center" wrapText="1"/>
    </xf>
    <xf numFmtId="0" fontId="17" fillId="0" borderId="45" xfId="2" applyFont="1" applyBorder="1" applyAlignment="1">
      <alignment horizontal="center" wrapText="1"/>
    </xf>
    <xf numFmtId="0" fontId="17" fillId="0" borderId="34" xfId="2" applyFont="1" applyBorder="1" applyAlignment="1">
      <alignment horizontal="center" wrapText="1"/>
    </xf>
    <xf numFmtId="0" fontId="17" fillId="0" borderId="28" xfId="2" applyFont="1" applyBorder="1" applyAlignment="1">
      <alignment horizontal="center" wrapText="1"/>
    </xf>
    <xf numFmtId="0" fontId="28" fillId="0" borderId="0" xfId="2" applyFont="1" applyAlignment="1">
      <alignment horizontal="center" vertical="center" wrapText="1"/>
    </xf>
    <xf numFmtId="0" fontId="2" fillId="0" borderId="0" xfId="2" applyAlignment="1">
      <alignment wrapText="1"/>
    </xf>
    <xf numFmtId="0" fontId="2" fillId="0" borderId="1" xfId="2" applyBorder="1" applyAlignment="1">
      <alignment wrapText="1"/>
    </xf>
    <xf numFmtId="0" fontId="17" fillId="0" borderId="44" xfId="2" applyFont="1" applyBorder="1" applyAlignment="1">
      <alignment horizontal="left" wrapText="1"/>
    </xf>
    <xf numFmtId="0" fontId="2" fillId="0" borderId="36" xfId="2" applyBorder="1" applyAlignment="1">
      <alignment wrapText="1"/>
    </xf>
    <xf numFmtId="0" fontId="2" fillId="0" borderId="38" xfId="2" applyBorder="1" applyAlignment="1">
      <alignment wrapText="1"/>
    </xf>
    <xf numFmtId="0" fontId="2" fillId="0" borderId="47" xfId="2" applyBorder="1" applyAlignment="1">
      <alignment horizontal="center" wrapText="1"/>
    </xf>
    <xf numFmtId="0" fontId="17" fillId="0" borderId="45" xfId="2" applyFont="1" applyBorder="1" applyAlignment="1">
      <alignment horizontal="left" wrapText="1"/>
    </xf>
    <xf numFmtId="0" fontId="17" fillId="0" borderId="34" xfId="2" applyFont="1" applyBorder="1" applyAlignment="1">
      <alignment horizontal="left" wrapText="1"/>
    </xf>
    <xf numFmtId="0" fontId="0" fillId="0" borderId="0" xfId="0" applyAlignment="1">
      <alignment horizontal="left" shrinkToFit="1"/>
    </xf>
    <xf numFmtId="3" fontId="43" fillId="0" borderId="13" xfId="0" applyNumberFormat="1" applyFont="1" applyBorder="1" applyAlignment="1"/>
    <xf numFmtId="0" fontId="36" fillId="0" borderId="0" xfId="0" applyFont="1" applyAlignment="1">
      <alignment horizontal="center" vertical="center"/>
    </xf>
    <xf numFmtId="0" fontId="39" fillId="0" borderId="17" xfId="0" applyFont="1" applyBorder="1" applyAlignment="1">
      <alignment horizontal="center" vertical="center" shrinkToFit="1"/>
    </xf>
    <xf numFmtId="0" fontId="39" fillId="0" borderId="17" xfId="0" applyFont="1" applyBorder="1" applyAlignment="1">
      <alignment shrinkToFit="1"/>
    </xf>
    <xf numFmtId="0" fontId="39" fillId="0" borderId="23" xfId="0" applyFont="1" applyBorder="1" applyAlignment="1">
      <alignment horizontal="center" vertical="center" shrinkToFit="1"/>
    </xf>
    <xf numFmtId="0" fontId="39" fillId="0" borderId="23" xfId="0" applyFont="1" applyBorder="1" applyAlignment="1">
      <alignment shrinkToFit="1"/>
    </xf>
    <xf numFmtId="0" fontId="39" fillId="0" borderId="17" xfId="0" applyFont="1" applyBorder="1" applyAlignment="1">
      <alignment horizontal="center" vertical="center"/>
    </xf>
    <xf numFmtId="0" fontId="43" fillId="0" borderId="2" xfId="0" applyFont="1" applyBorder="1" applyAlignment="1"/>
    <xf numFmtId="0" fontId="43" fillId="0" borderId="3" xfId="0" applyFont="1" applyBorder="1" applyAlignment="1">
      <alignment horizontal="center"/>
    </xf>
    <xf numFmtId="0" fontId="43" fillId="0" borderId="41" xfId="0" applyFont="1" applyBorder="1" applyAlignment="1">
      <alignment horizontal="center"/>
    </xf>
    <xf numFmtId="0" fontId="43" fillId="0" borderId="42" xfId="0" applyFont="1" applyBorder="1" applyAlignment="1">
      <alignment horizontal="center"/>
    </xf>
    <xf numFmtId="0" fontId="43" fillId="0" borderId="2" xfId="0" applyFont="1" applyFill="1" applyBorder="1" applyAlignment="1"/>
    <xf numFmtId="0" fontId="43" fillId="0" borderId="13" xfId="0" applyFont="1" applyBorder="1" applyAlignment="1"/>
    <xf numFmtId="0" fontId="43" fillId="0" borderId="18" xfId="0" applyFont="1" applyBorder="1" applyAlignment="1">
      <alignment horizontal="center"/>
    </xf>
    <xf numFmtId="0" fontId="43" fillId="0" borderId="49" xfId="0" applyFont="1" applyBorder="1" applyAlignment="1">
      <alignment horizontal="center"/>
    </xf>
    <xf numFmtId="0" fontId="43" fillId="0" borderId="48" xfId="0" applyFont="1" applyBorder="1" applyAlignment="1">
      <alignment horizontal="center"/>
    </xf>
    <xf numFmtId="0" fontId="40" fillId="0" borderId="3" xfId="0" applyFont="1" applyBorder="1" applyAlignment="1"/>
    <xf numFmtId="0" fontId="40" fillId="0" borderId="41" xfId="0" applyFont="1" applyBorder="1" applyAlignment="1"/>
    <xf numFmtId="0" fontId="40" fillId="0" borderId="42" xfId="0" applyFont="1" applyBorder="1" applyAlignment="1"/>
    <xf numFmtId="3" fontId="40" fillId="0" borderId="2" xfId="0" applyNumberFormat="1" applyFont="1" applyBorder="1" applyAlignment="1"/>
  </cellXfs>
  <cellStyles count="5">
    <cellStyle name="Hivatkozás" xfId="1" builtinId="8"/>
    <cellStyle name="Normál" xfId="0" builtinId="0"/>
    <cellStyle name="Normál 2" xfId="2"/>
    <cellStyle name="Normál 2 2" xfId="4"/>
    <cellStyle name="Normál 3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assne/AppData/Local/Microsoft/Windows/Temporary%20Internet%20Files/Content.IE5/3KG0SYZV/hosszabb%20id&#337;tartam&#25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lszámolás"/>
      <sheetName val="segédtábla"/>
      <sheetName val="hosszabb időtartamú"/>
    </sheetNames>
    <sheetDataSet>
      <sheetData sheetId="0"/>
      <sheetData sheetId="1">
        <row r="1">
          <cell r="A1" t="str">
            <v>Hónap</v>
          </cell>
        </row>
        <row r="2">
          <cell r="D2" t="str">
            <v>i</v>
          </cell>
          <cell r="E2" t="str">
            <v>890441 Rövid időtartamú közfoglalkoztatás</v>
          </cell>
          <cell r="F2" t="str">
            <v>K</v>
          </cell>
          <cell r="G2">
            <v>41640</v>
          </cell>
          <cell r="H2">
            <v>1</v>
          </cell>
          <cell r="I2">
            <v>1</v>
          </cell>
        </row>
        <row r="3">
          <cell r="D3" t="str">
            <v>n</v>
          </cell>
          <cell r="E3" t="str">
            <v>890442 FHT támogatásra jogosultak hosszabb időtartamú közfoglalkoztatása</v>
          </cell>
          <cell r="G3">
            <v>41671</v>
          </cell>
          <cell r="H3">
            <v>2</v>
          </cell>
          <cell r="I3">
            <v>2</v>
          </cell>
        </row>
        <row r="4">
          <cell r="E4" t="str">
            <v>890443 Egyéb közfoglalkoztatás</v>
          </cell>
          <cell r="G4">
            <v>41699</v>
          </cell>
          <cell r="H4">
            <v>3</v>
          </cell>
          <cell r="I4">
            <v>3</v>
          </cell>
        </row>
        <row r="5">
          <cell r="E5" t="str">
            <v>890444 Start-munka program téli közfoglalkoztatás</v>
          </cell>
          <cell r="G5">
            <v>41730</v>
          </cell>
          <cell r="H5">
            <v>4</v>
          </cell>
          <cell r="I5">
            <v>4</v>
          </cell>
        </row>
        <row r="6">
          <cell r="G6">
            <v>41760</v>
          </cell>
          <cell r="H6">
            <v>5</v>
          </cell>
          <cell r="I6">
            <v>5</v>
          </cell>
        </row>
        <row r="7">
          <cell r="G7">
            <v>41791</v>
          </cell>
          <cell r="H7">
            <v>6</v>
          </cell>
          <cell r="I7">
            <v>6</v>
          </cell>
        </row>
        <row r="8">
          <cell r="G8">
            <v>41821</v>
          </cell>
          <cell r="H8">
            <v>7</v>
          </cell>
          <cell r="I8">
            <v>7</v>
          </cell>
        </row>
        <row r="9">
          <cell r="G9">
            <v>41852</v>
          </cell>
          <cell r="H9">
            <v>8</v>
          </cell>
          <cell r="I9">
            <v>8</v>
          </cell>
        </row>
        <row r="10">
          <cell r="G10">
            <v>41883</v>
          </cell>
          <cell r="H10">
            <v>9</v>
          </cell>
          <cell r="I10" t="str">
            <v>A</v>
          </cell>
        </row>
        <row r="11">
          <cell r="G11">
            <v>41913</v>
          </cell>
          <cell r="H11">
            <v>10</v>
          </cell>
          <cell r="I11" t="str">
            <v>B</v>
          </cell>
        </row>
        <row r="12">
          <cell r="G12">
            <v>41944</v>
          </cell>
          <cell r="H12">
            <v>11</v>
          </cell>
          <cell r="I12" t="str">
            <v>X</v>
          </cell>
        </row>
        <row r="13">
          <cell r="G13">
            <v>41974</v>
          </cell>
          <cell r="H13">
            <v>12</v>
          </cell>
          <cell r="I13" t="str">
            <v>V</v>
          </cell>
        </row>
        <row r="14">
          <cell r="G14">
            <v>42005</v>
          </cell>
          <cell r="I14" t="str">
            <v>M</v>
          </cell>
        </row>
        <row r="15">
          <cell r="G15">
            <v>42036</v>
          </cell>
        </row>
        <row r="16">
          <cell r="G16">
            <v>42064</v>
          </cell>
        </row>
        <row r="17">
          <cell r="G17">
            <v>42095</v>
          </cell>
        </row>
        <row r="18">
          <cell r="G18">
            <v>42125</v>
          </cell>
        </row>
        <row r="19">
          <cell r="G19">
            <v>42156</v>
          </cell>
        </row>
        <row r="20">
          <cell r="G20">
            <v>42186</v>
          </cell>
        </row>
        <row r="21">
          <cell r="G21">
            <v>42217</v>
          </cell>
        </row>
        <row r="22">
          <cell r="G22">
            <v>42248</v>
          </cell>
        </row>
        <row r="23">
          <cell r="G23">
            <v>42278</v>
          </cell>
        </row>
        <row r="24">
          <cell r="G24">
            <v>42309</v>
          </cell>
        </row>
        <row r="25">
          <cell r="G25">
            <v>42339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43"/>
  <sheetViews>
    <sheetView zoomScaleNormal="100" workbookViewId="0">
      <selection activeCell="J6" sqref="J6"/>
    </sheetView>
  </sheetViews>
  <sheetFormatPr defaultRowHeight="15" x14ac:dyDescent="0.25"/>
  <cols>
    <col min="7" max="7" width="16.5703125" customWidth="1"/>
    <col min="15" max="15" width="12.7109375" customWidth="1"/>
  </cols>
  <sheetData>
    <row r="2" spans="1:17" x14ac:dyDescent="0.25">
      <c r="A2" s="265" t="s">
        <v>341</v>
      </c>
      <c r="B2" s="266"/>
      <c r="C2" s="266"/>
      <c r="D2" s="266"/>
      <c r="E2" s="266"/>
      <c r="F2" s="266"/>
      <c r="G2" s="266"/>
      <c r="H2" s="266"/>
      <c r="I2" s="266"/>
    </row>
    <row r="3" spans="1:17" x14ac:dyDescent="0.25">
      <c r="A3" s="267"/>
      <c r="B3" s="268"/>
      <c r="C3" s="268"/>
      <c r="D3" s="268"/>
      <c r="E3" s="268"/>
      <c r="F3" s="268"/>
      <c r="G3" s="268"/>
      <c r="H3" s="268"/>
      <c r="I3" s="268"/>
    </row>
    <row r="5" spans="1:17" x14ac:dyDescent="0.25">
      <c r="O5" s="262"/>
      <c r="P5" s="262"/>
      <c r="Q5" s="262"/>
    </row>
    <row r="8" spans="1:17" x14ac:dyDescent="0.25">
      <c r="B8" s="263" t="s">
        <v>335</v>
      </c>
      <c r="C8" s="263"/>
      <c r="D8" s="263"/>
      <c r="E8" s="263"/>
      <c r="F8" s="263"/>
      <c r="G8" s="263"/>
      <c r="H8" s="263"/>
      <c r="I8" s="263"/>
      <c r="J8" s="263"/>
      <c r="K8" s="263"/>
      <c r="L8" s="263"/>
      <c r="M8" s="263"/>
      <c r="N8" s="263"/>
      <c r="O8" s="263"/>
      <c r="P8" s="263"/>
      <c r="Q8" s="263"/>
    </row>
    <row r="9" spans="1:17" x14ac:dyDescent="0.25">
      <c r="B9" s="263"/>
      <c r="C9" s="263"/>
      <c r="D9" s="263"/>
      <c r="E9" s="263"/>
      <c r="F9" s="263"/>
      <c r="G9" s="263"/>
      <c r="H9" s="263"/>
      <c r="I9" s="263"/>
      <c r="J9" s="263"/>
      <c r="K9" s="263"/>
      <c r="L9" s="263"/>
      <c r="M9" s="263"/>
      <c r="N9" s="263"/>
      <c r="O9" s="263"/>
      <c r="P9" s="263"/>
      <c r="Q9" s="263"/>
    </row>
    <row r="11" spans="1:17" ht="24.95" customHeight="1" x14ac:dyDescent="0.3">
      <c r="B11" s="260" t="s">
        <v>250</v>
      </c>
      <c r="C11" s="260"/>
      <c r="D11" s="260"/>
      <c r="E11" s="260"/>
      <c r="F11" s="260"/>
      <c r="G11" s="261"/>
      <c r="H11" s="264" t="s">
        <v>251</v>
      </c>
      <c r="I11" s="264"/>
      <c r="J11" s="260" t="s">
        <v>92</v>
      </c>
      <c r="K11" s="261"/>
      <c r="L11" s="261"/>
      <c r="M11" s="261"/>
      <c r="N11" s="261"/>
      <c r="O11" s="261"/>
      <c r="P11" s="264" t="s">
        <v>251</v>
      </c>
      <c r="Q11" s="264"/>
    </row>
    <row r="12" spans="1:17" ht="24.95" customHeight="1" x14ac:dyDescent="0.25">
      <c r="B12" s="257" t="s">
        <v>262</v>
      </c>
      <c r="C12" s="257"/>
      <c r="D12" s="257"/>
      <c r="E12" s="257"/>
      <c r="F12" s="257"/>
      <c r="G12" s="257"/>
      <c r="H12" s="259">
        <v>132242</v>
      </c>
      <c r="I12" s="259"/>
      <c r="J12" s="257" t="s">
        <v>252</v>
      </c>
      <c r="K12" s="257"/>
      <c r="L12" s="257"/>
      <c r="M12" s="257"/>
      <c r="N12" s="257"/>
      <c r="O12" s="257"/>
      <c r="P12" s="252">
        <v>103509</v>
      </c>
      <c r="Q12" s="252"/>
    </row>
    <row r="13" spans="1:17" ht="24.95" customHeight="1" x14ac:dyDescent="0.25">
      <c r="B13" s="258" t="s">
        <v>263</v>
      </c>
      <c r="C13" s="258"/>
      <c r="D13" s="258"/>
      <c r="E13" s="258"/>
      <c r="F13" s="258"/>
      <c r="G13" s="258"/>
      <c r="H13" s="252">
        <v>28932</v>
      </c>
      <c r="I13" s="252"/>
      <c r="J13" s="258" t="s">
        <v>253</v>
      </c>
      <c r="K13" s="258"/>
      <c r="L13" s="258"/>
      <c r="M13" s="258"/>
      <c r="N13" s="258"/>
      <c r="O13" s="258"/>
      <c r="P13" s="252">
        <v>25742</v>
      </c>
      <c r="Q13" s="252"/>
    </row>
    <row r="14" spans="1:17" ht="24.95" customHeight="1" x14ac:dyDescent="0.25">
      <c r="B14" s="257" t="s">
        <v>264</v>
      </c>
      <c r="C14" s="257"/>
      <c r="D14" s="257"/>
      <c r="E14" s="257"/>
      <c r="F14" s="257"/>
      <c r="G14" s="257"/>
      <c r="H14" s="252">
        <v>27350</v>
      </c>
      <c r="I14" s="252"/>
      <c r="J14" s="257" t="s">
        <v>254</v>
      </c>
      <c r="K14" s="257"/>
      <c r="L14" s="257"/>
      <c r="M14" s="257"/>
      <c r="N14" s="257"/>
      <c r="O14" s="257"/>
      <c r="P14" s="252">
        <v>61515</v>
      </c>
      <c r="Q14" s="252"/>
    </row>
    <row r="15" spans="1:17" ht="24.95" customHeight="1" x14ac:dyDescent="0.25">
      <c r="B15" s="257" t="s">
        <v>265</v>
      </c>
      <c r="C15" s="257"/>
      <c r="D15" s="257"/>
      <c r="E15" s="257"/>
      <c r="F15" s="257"/>
      <c r="G15" s="257"/>
      <c r="H15" s="252">
        <v>11821</v>
      </c>
      <c r="I15" s="252"/>
      <c r="J15" s="257" t="s">
        <v>331</v>
      </c>
      <c r="K15" s="257"/>
      <c r="L15" s="257"/>
      <c r="M15" s="257"/>
      <c r="N15" s="257"/>
      <c r="O15" s="257"/>
      <c r="P15" s="252">
        <v>6962</v>
      </c>
      <c r="Q15" s="252"/>
    </row>
    <row r="16" spans="1:17" ht="24.95" customHeight="1" x14ac:dyDescent="0.25">
      <c r="B16" s="257" t="s">
        <v>266</v>
      </c>
      <c r="C16" s="257"/>
      <c r="D16" s="257"/>
      <c r="E16" s="257"/>
      <c r="F16" s="257"/>
      <c r="G16" s="257"/>
      <c r="H16" s="252">
        <v>160</v>
      </c>
      <c r="I16" s="252"/>
      <c r="J16" s="257" t="s">
        <v>255</v>
      </c>
      <c r="K16" s="257"/>
      <c r="L16" s="257"/>
      <c r="M16" s="257"/>
      <c r="N16" s="257"/>
      <c r="O16" s="257"/>
      <c r="P16" s="259">
        <v>12851</v>
      </c>
      <c r="Q16" s="259"/>
    </row>
    <row r="17" spans="2:17" ht="24.95" customHeight="1" x14ac:dyDescent="0.3">
      <c r="B17" s="260"/>
      <c r="C17" s="260"/>
      <c r="D17" s="260"/>
      <c r="E17" s="260"/>
      <c r="F17" s="260"/>
      <c r="G17" s="261"/>
      <c r="H17" s="253"/>
      <c r="I17" s="253"/>
      <c r="J17" s="256" t="s">
        <v>256</v>
      </c>
      <c r="K17" s="256"/>
      <c r="L17" s="256"/>
      <c r="M17" s="256"/>
      <c r="N17" s="256"/>
      <c r="O17" s="256"/>
      <c r="P17" s="269">
        <v>7218</v>
      </c>
      <c r="Q17" s="270"/>
    </row>
    <row r="18" spans="2:17" ht="24.95" customHeight="1" x14ac:dyDescent="0.25">
      <c r="B18" s="255" t="s">
        <v>267</v>
      </c>
      <c r="C18" s="255"/>
      <c r="D18" s="255"/>
      <c r="E18" s="255"/>
      <c r="F18" s="255"/>
      <c r="G18" s="255"/>
      <c r="H18" s="254">
        <f>SUM(H12:I17)</f>
        <v>200505</v>
      </c>
      <c r="I18" s="254"/>
      <c r="J18" s="255" t="s">
        <v>257</v>
      </c>
      <c r="K18" s="255"/>
      <c r="L18" s="255"/>
      <c r="M18" s="255"/>
      <c r="N18" s="255"/>
      <c r="O18" s="255"/>
      <c r="P18" s="254">
        <f>SUM(P12:Q16)</f>
        <v>210579</v>
      </c>
      <c r="Q18" s="254"/>
    </row>
    <row r="19" spans="2:17" ht="24.95" customHeight="1" x14ac:dyDescent="0.25">
      <c r="B19" s="257" t="s">
        <v>268</v>
      </c>
      <c r="C19" s="257"/>
      <c r="D19" s="257"/>
      <c r="E19" s="257"/>
      <c r="F19" s="257"/>
      <c r="G19" s="257"/>
      <c r="H19" s="252">
        <v>25438</v>
      </c>
      <c r="I19" s="252"/>
      <c r="J19" s="257" t="s">
        <v>258</v>
      </c>
      <c r="K19" s="257"/>
      <c r="L19" s="257"/>
      <c r="M19" s="257"/>
      <c r="N19" s="257"/>
      <c r="O19" s="257"/>
      <c r="P19" s="252">
        <v>29494</v>
      </c>
      <c r="Q19" s="252"/>
    </row>
    <row r="20" spans="2:17" ht="24.95" customHeight="1" x14ac:dyDescent="0.25">
      <c r="B20" s="257" t="s">
        <v>269</v>
      </c>
      <c r="C20" s="257"/>
      <c r="D20" s="257"/>
      <c r="E20" s="257"/>
      <c r="F20" s="257"/>
      <c r="G20" s="257"/>
      <c r="H20" s="252">
        <v>0</v>
      </c>
      <c r="I20" s="252"/>
      <c r="J20" s="257" t="s">
        <v>259</v>
      </c>
      <c r="K20" s="257"/>
      <c r="L20" s="257"/>
      <c r="M20" s="257"/>
      <c r="N20" s="257"/>
      <c r="O20" s="257"/>
      <c r="P20" s="252">
        <v>0</v>
      </c>
      <c r="Q20" s="252"/>
    </row>
    <row r="21" spans="2:17" ht="24.95" customHeight="1" x14ac:dyDescent="0.25">
      <c r="B21" s="257" t="s">
        <v>270</v>
      </c>
      <c r="C21" s="257"/>
      <c r="D21" s="257"/>
      <c r="E21" s="257"/>
      <c r="F21" s="257"/>
      <c r="G21" s="257"/>
      <c r="H21" s="252">
        <v>0</v>
      </c>
      <c r="I21" s="252"/>
      <c r="J21" s="257" t="s">
        <v>260</v>
      </c>
      <c r="K21" s="257"/>
      <c r="L21" s="257"/>
      <c r="M21" s="257"/>
      <c r="N21" s="257"/>
      <c r="O21" s="257"/>
      <c r="P21" s="252">
        <v>0</v>
      </c>
      <c r="Q21" s="252"/>
    </row>
    <row r="22" spans="2:17" ht="24.95" customHeight="1" x14ac:dyDescent="0.25">
      <c r="B22" s="255" t="s">
        <v>271</v>
      </c>
      <c r="C22" s="255"/>
      <c r="D22" s="255"/>
      <c r="E22" s="255"/>
      <c r="F22" s="255"/>
      <c r="G22" s="255"/>
      <c r="H22" s="253">
        <f>SUM(H19:I21)</f>
        <v>25438</v>
      </c>
      <c r="I22" s="253"/>
      <c r="J22" s="255" t="s">
        <v>261</v>
      </c>
      <c r="K22" s="255"/>
      <c r="L22" s="255"/>
      <c r="M22" s="255"/>
      <c r="N22" s="255"/>
      <c r="O22" s="255"/>
      <c r="P22" s="253">
        <f>SUM(P19:Q21)</f>
        <v>29494</v>
      </c>
      <c r="Q22" s="253"/>
    </row>
    <row r="23" spans="2:17" ht="24.95" customHeight="1" x14ac:dyDescent="0.25">
      <c r="B23" s="257" t="s">
        <v>273</v>
      </c>
      <c r="C23" s="257"/>
      <c r="D23" s="257"/>
      <c r="E23" s="257"/>
      <c r="F23" s="257"/>
      <c r="G23" s="257"/>
      <c r="H23" s="252">
        <v>25376</v>
      </c>
      <c r="I23" s="252"/>
      <c r="J23" s="257" t="s">
        <v>272</v>
      </c>
      <c r="K23" s="257"/>
      <c r="L23" s="257"/>
      <c r="M23" s="257"/>
      <c r="N23" s="257"/>
      <c r="O23" s="257"/>
      <c r="P23" s="252">
        <v>25376</v>
      </c>
      <c r="Q23" s="252"/>
    </row>
    <row r="24" spans="2:17" ht="24.95" customHeight="1" x14ac:dyDescent="0.25">
      <c r="B24" s="257" t="s">
        <v>274</v>
      </c>
      <c r="C24" s="257"/>
      <c r="D24" s="257"/>
      <c r="E24" s="257"/>
      <c r="F24" s="257"/>
      <c r="G24" s="257"/>
      <c r="H24" s="252">
        <v>14130</v>
      </c>
      <c r="I24" s="252"/>
      <c r="J24" s="257"/>
      <c r="K24" s="257"/>
      <c r="L24" s="257"/>
      <c r="M24" s="257"/>
      <c r="N24" s="257"/>
      <c r="O24" s="257"/>
      <c r="P24" s="253"/>
      <c r="Q24" s="253"/>
    </row>
    <row r="25" spans="2:17" ht="24.95" customHeight="1" x14ac:dyDescent="0.25">
      <c r="B25" s="255" t="s">
        <v>275</v>
      </c>
      <c r="C25" s="255"/>
      <c r="D25" s="255"/>
      <c r="E25" s="255"/>
      <c r="F25" s="255"/>
      <c r="G25" s="255"/>
      <c r="H25" s="253">
        <f>SUM(H23:I24)</f>
        <v>39506</v>
      </c>
      <c r="I25" s="253"/>
      <c r="J25" s="255" t="s">
        <v>276</v>
      </c>
      <c r="K25" s="255"/>
      <c r="L25" s="255"/>
      <c r="M25" s="255"/>
      <c r="N25" s="255"/>
      <c r="O25" s="255"/>
      <c r="P25" s="253">
        <f>SUM(P23:Q24)</f>
        <v>25376</v>
      </c>
      <c r="Q25" s="253"/>
    </row>
    <row r="26" spans="2:17" ht="24.95" customHeight="1" x14ac:dyDescent="0.3">
      <c r="B26" s="260" t="s">
        <v>277</v>
      </c>
      <c r="C26" s="260"/>
      <c r="D26" s="260"/>
      <c r="E26" s="260"/>
      <c r="F26" s="260"/>
      <c r="G26" s="261"/>
      <c r="H26" s="254">
        <f>H18+H22+H25</f>
        <v>265449</v>
      </c>
      <c r="I26" s="254"/>
      <c r="J26" s="260" t="s">
        <v>278</v>
      </c>
      <c r="K26" s="261"/>
      <c r="L26" s="261"/>
      <c r="M26" s="261"/>
      <c r="N26" s="261"/>
      <c r="O26" s="261"/>
      <c r="P26" s="254">
        <f>P18+P22+P25</f>
        <v>265449</v>
      </c>
      <c r="Q26" s="254"/>
    </row>
    <row r="27" spans="2:17" ht="24.95" customHeight="1" x14ac:dyDescent="0.25"/>
    <row r="28" spans="2:17" ht="24.95" customHeight="1" x14ac:dyDescent="0.25"/>
    <row r="29" spans="2:17" ht="24.95" customHeight="1" x14ac:dyDescent="0.25"/>
    <row r="30" spans="2:17" ht="24.95" customHeight="1" x14ac:dyDescent="0.25"/>
    <row r="31" spans="2:17" ht="24.95" customHeight="1" x14ac:dyDescent="0.25"/>
    <row r="32" spans="2:17" ht="24.95" customHeight="1" x14ac:dyDescent="0.25"/>
    <row r="33" ht="24.95" customHeight="1" x14ac:dyDescent="0.25"/>
    <row r="34" ht="24.95" customHeight="1" x14ac:dyDescent="0.25"/>
    <row r="35" ht="24.95" customHeight="1" x14ac:dyDescent="0.25"/>
    <row r="36" ht="24.95" customHeight="1" x14ac:dyDescent="0.25"/>
    <row r="37" ht="24.95" customHeight="1" x14ac:dyDescent="0.25"/>
    <row r="38" ht="24.95" customHeight="1" x14ac:dyDescent="0.25"/>
    <row r="39" ht="24.95" customHeight="1" x14ac:dyDescent="0.25"/>
    <row r="40" ht="24.95" customHeight="1" x14ac:dyDescent="0.25"/>
    <row r="41" ht="24.95" customHeight="1" x14ac:dyDescent="0.25"/>
    <row r="42" ht="24.95" customHeight="1" x14ac:dyDescent="0.25"/>
    <row r="43" ht="24.95" customHeight="1" x14ac:dyDescent="0.25"/>
  </sheetData>
  <mergeCells count="68">
    <mergeCell ref="A2:I2"/>
    <mergeCell ref="A3:I3"/>
    <mergeCell ref="P20:Q20"/>
    <mergeCell ref="P12:Q12"/>
    <mergeCell ref="P13:Q13"/>
    <mergeCell ref="P14:Q14"/>
    <mergeCell ref="P15:Q15"/>
    <mergeCell ref="P16:Q16"/>
    <mergeCell ref="P17:Q17"/>
    <mergeCell ref="P18:Q18"/>
    <mergeCell ref="P19:Q19"/>
    <mergeCell ref="B16:G16"/>
    <mergeCell ref="B11:G11"/>
    <mergeCell ref="P11:Q11"/>
    <mergeCell ref="H14:I14"/>
    <mergeCell ref="H15:I15"/>
    <mergeCell ref="P22:Q22"/>
    <mergeCell ref="P21:Q21"/>
    <mergeCell ref="H21:I21"/>
    <mergeCell ref="J21:O21"/>
    <mergeCell ref="P26:Q26"/>
    <mergeCell ref="H26:I26"/>
    <mergeCell ref="J24:O24"/>
    <mergeCell ref="J23:O23"/>
    <mergeCell ref="P23:Q23"/>
    <mergeCell ref="J25:O25"/>
    <mergeCell ref="H23:I23"/>
    <mergeCell ref="J22:O22"/>
    <mergeCell ref="B26:G26"/>
    <mergeCell ref="J26:O26"/>
    <mergeCell ref="H22:I22"/>
    <mergeCell ref="O5:Q5"/>
    <mergeCell ref="B18:G18"/>
    <mergeCell ref="B19:G19"/>
    <mergeCell ref="B8:Q9"/>
    <mergeCell ref="J11:O11"/>
    <mergeCell ref="P25:Q25"/>
    <mergeCell ref="P24:Q24"/>
    <mergeCell ref="H11:I11"/>
    <mergeCell ref="H13:I13"/>
    <mergeCell ref="B17:G17"/>
    <mergeCell ref="B25:G25"/>
    <mergeCell ref="H24:I24"/>
    <mergeCell ref="H25:I25"/>
    <mergeCell ref="B24:G24"/>
    <mergeCell ref="B23:G23"/>
    <mergeCell ref="H19:I19"/>
    <mergeCell ref="H20:I20"/>
    <mergeCell ref="B22:G22"/>
    <mergeCell ref="B21:G21"/>
    <mergeCell ref="B20:G20"/>
    <mergeCell ref="B14:G14"/>
    <mergeCell ref="B15:G15"/>
    <mergeCell ref="B12:G12"/>
    <mergeCell ref="B13:G13"/>
    <mergeCell ref="H12:I12"/>
    <mergeCell ref="J12:O12"/>
    <mergeCell ref="J13:O13"/>
    <mergeCell ref="J14:O14"/>
    <mergeCell ref="J15:O15"/>
    <mergeCell ref="J20:O20"/>
    <mergeCell ref="J16:O16"/>
    <mergeCell ref="J19:O19"/>
    <mergeCell ref="H16:I16"/>
    <mergeCell ref="H17:I17"/>
    <mergeCell ref="H18:I18"/>
    <mergeCell ref="J18:O18"/>
    <mergeCell ref="J17:O17"/>
  </mergeCells>
  <phoneticPr fontId="35" type="noConversion"/>
  <printOptions horizontalCentered="1"/>
  <pageMargins left="0.11811023622047245" right="0.11811023622047245" top="0.74803149606299213" bottom="0.74803149606299213" header="0.31496062992125984" footer="0.31496062992125984"/>
  <pageSetup paperSize="9" scale="75" orientation="landscape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34"/>
  <sheetViews>
    <sheetView tabSelected="1" view="pageBreakPreview" zoomScale="60" zoomScaleNormal="100" workbookViewId="0">
      <selection activeCell="P12" sqref="P12"/>
    </sheetView>
  </sheetViews>
  <sheetFormatPr defaultColWidth="8.85546875" defaultRowHeight="12.75" x14ac:dyDescent="0.2"/>
  <cols>
    <col min="1" max="1" width="7.42578125" style="1" customWidth="1"/>
    <col min="2" max="2" width="8.85546875" style="1" customWidth="1"/>
    <col min="3" max="3" width="46.42578125" style="1" customWidth="1"/>
    <col min="4" max="4" width="20.140625" style="1" customWidth="1"/>
    <col min="5" max="5" width="13" style="1" hidden="1" customWidth="1"/>
    <col min="6" max="6" width="0.5703125" style="1" hidden="1" customWidth="1"/>
    <col min="7" max="7" width="9.140625" style="1" hidden="1" customWidth="1"/>
    <col min="8" max="8" width="19" style="1" customWidth="1"/>
    <col min="9" max="16384" width="8.85546875" style="1"/>
  </cols>
  <sheetData>
    <row r="1" spans="2:9" x14ac:dyDescent="0.2">
      <c r="B1" s="322"/>
      <c r="C1" s="291"/>
      <c r="D1" s="291"/>
      <c r="E1" s="291"/>
      <c r="F1" s="291"/>
      <c r="G1" s="291"/>
    </row>
    <row r="2" spans="2:9" ht="15" x14ac:dyDescent="0.25">
      <c r="B2" s="328" t="s">
        <v>350</v>
      </c>
      <c r="C2" s="343"/>
      <c r="D2" s="343"/>
      <c r="E2" s="343"/>
      <c r="F2" s="343"/>
      <c r="G2" s="343"/>
      <c r="H2" s="383"/>
    </row>
    <row r="4" spans="2:9" ht="12.75" customHeight="1" x14ac:dyDescent="0.2">
      <c r="B4" s="374" t="s">
        <v>145</v>
      </c>
      <c r="C4" s="375"/>
      <c r="D4" s="375"/>
      <c r="E4" s="375"/>
      <c r="F4" s="375"/>
      <c r="G4" s="375"/>
      <c r="H4" s="375"/>
    </row>
    <row r="5" spans="2:9" x14ac:dyDescent="0.2">
      <c r="B5" s="375"/>
      <c r="C5" s="375"/>
      <c r="D5" s="375"/>
      <c r="E5" s="375"/>
      <c r="F5" s="375"/>
      <c r="G5" s="375"/>
      <c r="H5" s="375"/>
    </row>
    <row r="6" spans="2:9" ht="13.5" thickBot="1" x14ac:dyDescent="0.25">
      <c r="B6" s="376"/>
      <c r="C6" s="376"/>
      <c r="D6" s="376"/>
      <c r="E6" s="376"/>
      <c r="F6" s="376"/>
      <c r="G6" s="376"/>
      <c r="H6" s="376"/>
    </row>
    <row r="7" spans="2:9" ht="31.5" customHeight="1" thickBot="1" x14ac:dyDescent="0.3">
      <c r="B7" s="377" t="s">
        <v>146</v>
      </c>
      <c r="C7" s="378"/>
      <c r="D7" s="378"/>
      <c r="E7" s="378"/>
      <c r="F7" s="378"/>
      <c r="G7" s="378"/>
      <c r="H7" s="379"/>
    </row>
    <row r="8" spans="2:9" ht="31.5" customHeight="1" thickBot="1" x14ac:dyDescent="0.3">
      <c r="B8" s="371" t="s">
        <v>123</v>
      </c>
      <c r="C8" s="380"/>
      <c r="D8" s="146" t="s">
        <v>147</v>
      </c>
      <c r="E8" s="146" t="s">
        <v>148</v>
      </c>
      <c r="F8" s="146" t="s">
        <v>149</v>
      </c>
      <c r="G8" s="147"/>
      <c r="H8" s="148" t="s">
        <v>150</v>
      </c>
    </row>
    <row r="9" spans="2:9" ht="31.5" customHeight="1" thickBot="1" x14ac:dyDescent="0.3">
      <c r="B9" s="381" t="s">
        <v>151</v>
      </c>
      <c r="C9" s="382"/>
      <c r="D9" s="382"/>
      <c r="E9" s="382"/>
      <c r="F9" s="382"/>
      <c r="G9" s="149"/>
      <c r="H9" s="149"/>
    </row>
    <row r="10" spans="2:9" ht="47.25" customHeight="1" thickBot="1" x14ac:dyDescent="0.25">
      <c r="B10" s="150">
        <v>1</v>
      </c>
      <c r="C10" s="151"/>
      <c r="D10" s="152"/>
      <c r="E10" s="153"/>
      <c r="F10" s="154"/>
      <c r="G10" s="154"/>
      <c r="H10" s="154"/>
    </row>
    <row r="11" spans="2:9" ht="35.1" customHeight="1" x14ac:dyDescent="0.2">
      <c r="B11" s="360">
        <v>2</v>
      </c>
      <c r="C11" s="155"/>
      <c r="D11" s="369"/>
      <c r="E11" s="355"/>
      <c r="F11" s="364"/>
      <c r="G11" s="364"/>
      <c r="H11" s="364"/>
    </row>
    <row r="12" spans="2:9" ht="35.1" customHeight="1" thickBot="1" x14ac:dyDescent="0.25">
      <c r="B12" s="361"/>
      <c r="C12" s="151"/>
      <c r="D12" s="370"/>
      <c r="E12" s="356"/>
      <c r="F12" s="356"/>
      <c r="G12" s="356"/>
      <c r="H12" s="356"/>
    </row>
    <row r="13" spans="2:9" ht="35.1" customHeight="1" x14ac:dyDescent="0.2">
      <c r="B13" s="360">
        <v>3</v>
      </c>
      <c r="C13" s="155"/>
      <c r="D13" s="355"/>
      <c r="E13" s="355"/>
      <c r="F13" s="355"/>
      <c r="G13" s="355"/>
      <c r="H13" s="355"/>
    </row>
    <row r="14" spans="2:9" ht="35.1" customHeight="1" thickBot="1" x14ac:dyDescent="0.25">
      <c r="B14" s="361"/>
      <c r="C14" s="151"/>
      <c r="D14" s="356"/>
      <c r="E14" s="356"/>
      <c r="F14" s="356"/>
      <c r="G14" s="356"/>
      <c r="H14" s="356"/>
    </row>
    <row r="15" spans="2:9" ht="35.1" customHeight="1" thickBot="1" x14ac:dyDescent="0.25">
      <c r="B15" s="150" t="s">
        <v>152</v>
      </c>
      <c r="C15" s="151"/>
      <c r="D15" s="153"/>
      <c r="E15" s="153"/>
      <c r="F15" s="153"/>
      <c r="H15" s="153"/>
    </row>
    <row r="16" spans="2:9" ht="35.1" customHeight="1" thickBot="1" x14ac:dyDescent="0.25">
      <c r="B16" s="358" t="s">
        <v>153</v>
      </c>
      <c r="C16" s="359"/>
      <c r="D16" s="156">
        <f>SUM(D10:D15)</f>
        <v>0</v>
      </c>
      <c r="E16" s="156">
        <f>SUM(E10:E15)</f>
        <v>0</v>
      </c>
      <c r="F16" s="156">
        <f>SUM(F10:F15)</f>
        <v>0</v>
      </c>
      <c r="G16" s="156">
        <f>SUM(G10:G15)</f>
        <v>0</v>
      </c>
      <c r="H16" s="156">
        <f>SUM(H10:H15)</f>
        <v>0</v>
      </c>
      <c r="I16" s="13"/>
    </row>
    <row r="17" spans="2:8" ht="35.1" customHeight="1" thickBot="1" x14ac:dyDescent="0.3">
      <c r="B17" s="371"/>
      <c r="C17" s="372"/>
      <c r="D17" s="372"/>
      <c r="E17" s="372"/>
      <c r="F17" s="373"/>
    </row>
    <row r="18" spans="2:8" ht="35.1" customHeight="1" x14ac:dyDescent="0.2">
      <c r="B18" s="360" t="s">
        <v>154</v>
      </c>
      <c r="C18" s="155" t="s">
        <v>155</v>
      </c>
      <c r="D18" s="355">
        <v>3000</v>
      </c>
      <c r="E18" s="355">
        <v>0</v>
      </c>
      <c r="F18" s="355">
        <v>6032</v>
      </c>
      <c r="G18" s="355">
        <v>6033</v>
      </c>
      <c r="H18" s="355">
        <v>2225</v>
      </c>
    </row>
    <row r="19" spans="2:8" ht="35.1" customHeight="1" thickBot="1" x14ac:dyDescent="0.25">
      <c r="B19" s="361"/>
      <c r="C19" s="151" t="s">
        <v>156</v>
      </c>
      <c r="D19" s="356"/>
      <c r="E19" s="356"/>
      <c r="F19" s="356"/>
      <c r="G19" s="356"/>
      <c r="H19" s="356"/>
    </row>
    <row r="20" spans="2:8" ht="35.1" customHeight="1" x14ac:dyDescent="0.2">
      <c r="B20" s="360" t="s">
        <v>157</v>
      </c>
      <c r="C20" s="155" t="s">
        <v>158</v>
      </c>
      <c r="D20" s="355">
        <v>160</v>
      </c>
      <c r="E20" s="355">
        <v>160</v>
      </c>
      <c r="F20" s="355">
        <v>642</v>
      </c>
      <c r="G20" s="355">
        <v>643</v>
      </c>
      <c r="H20" s="355"/>
    </row>
    <row r="21" spans="2:8" ht="99" customHeight="1" thickBot="1" x14ac:dyDescent="0.25">
      <c r="B21" s="361"/>
      <c r="C21" s="151" t="s">
        <v>159</v>
      </c>
      <c r="D21" s="356"/>
      <c r="E21" s="356"/>
      <c r="F21" s="356"/>
      <c r="G21" s="356"/>
      <c r="H21" s="356"/>
    </row>
    <row r="22" spans="2:8" ht="35.1" customHeight="1" thickBot="1" x14ac:dyDescent="0.25">
      <c r="B22" s="150" t="s">
        <v>160</v>
      </c>
      <c r="C22" s="151"/>
      <c r="D22" s="153"/>
      <c r="E22" s="153"/>
      <c r="F22" s="153"/>
      <c r="H22" s="153"/>
    </row>
    <row r="23" spans="2:8" ht="35.1" customHeight="1" thickBot="1" x14ac:dyDescent="0.25">
      <c r="B23" s="358" t="s">
        <v>161</v>
      </c>
      <c r="C23" s="359"/>
      <c r="D23" s="156">
        <f>SUM(D18:D22)</f>
        <v>3160</v>
      </c>
      <c r="E23" s="156"/>
      <c r="F23" s="156">
        <f>SUM(F18:F22)</f>
        <v>6674</v>
      </c>
      <c r="G23" s="156">
        <f>SUM(G18:G22)</f>
        <v>6676</v>
      </c>
      <c r="H23" s="156">
        <f>SUM(H18:H22)</f>
        <v>2225</v>
      </c>
    </row>
    <row r="24" spans="2:8" ht="35.1" customHeight="1" thickBot="1" x14ac:dyDescent="0.25">
      <c r="B24" s="353" t="s">
        <v>162</v>
      </c>
      <c r="C24" s="354"/>
      <c r="D24" s="157">
        <f>D23+D16</f>
        <v>3160</v>
      </c>
      <c r="E24" s="157">
        <f>E23+E16</f>
        <v>0</v>
      </c>
      <c r="F24" s="157">
        <f>F23+F16</f>
        <v>6674</v>
      </c>
      <c r="G24" s="157">
        <f>G23+G16</f>
        <v>6676</v>
      </c>
      <c r="H24" s="157">
        <f>H23+H16</f>
        <v>2225</v>
      </c>
    </row>
    <row r="25" spans="2:8" ht="35.1" customHeight="1" thickBot="1" x14ac:dyDescent="0.3">
      <c r="B25" s="158" t="s">
        <v>163</v>
      </c>
      <c r="C25" s="357" t="s">
        <v>164</v>
      </c>
      <c r="D25" s="357"/>
      <c r="E25" s="357"/>
      <c r="F25" s="357"/>
    </row>
    <row r="26" spans="2:8" ht="35.1" customHeight="1" x14ac:dyDescent="0.2">
      <c r="B26" s="362" t="s">
        <v>154</v>
      </c>
      <c r="C26" s="159" t="s">
        <v>165</v>
      </c>
      <c r="D26" s="349">
        <v>0</v>
      </c>
      <c r="E26" s="349"/>
      <c r="F26" s="352">
        <v>477</v>
      </c>
      <c r="G26" s="352">
        <v>478</v>
      </c>
      <c r="H26" s="352">
        <v>0</v>
      </c>
    </row>
    <row r="27" spans="2:8" ht="95.25" customHeight="1" thickBot="1" x14ac:dyDescent="0.25">
      <c r="B27" s="350"/>
      <c r="C27" s="160" t="s">
        <v>284</v>
      </c>
      <c r="D27" s="350"/>
      <c r="E27" s="351"/>
      <c r="F27" s="350"/>
      <c r="G27" s="350"/>
      <c r="H27" s="350"/>
    </row>
    <row r="28" spans="2:8" ht="35.1" customHeight="1" thickBot="1" x14ac:dyDescent="0.25">
      <c r="B28" s="353" t="s">
        <v>166</v>
      </c>
      <c r="C28" s="354"/>
      <c r="D28" s="157">
        <f>SUM(D26)</f>
        <v>0</v>
      </c>
      <c r="E28" s="157"/>
      <c r="F28" s="157">
        <f>SUM(F26)</f>
        <v>477</v>
      </c>
      <c r="H28" s="157"/>
    </row>
    <row r="29" spans="2:8" ht="15" customHeight="1" thickBot="1" x14ac:dyDescent="0.25">
      <c r="B29" s="161"/>
      <c r="C29" s="151"/>
      <c r="D29" s="153"/>
      <c r="E29" s="153"/>
      <c r="F29" s="153"/>
      <c r="H29" s="153"/>
    </row>
    <row r="30" spans="2:8" ht="18" customHeight="1" x14ac:dyDescent="0.2">
      <c r="B30" s="365" t="s">
        <v>167</v>
      </c>
      <c r="C30" s="366"/>
      <c r="D30" s="347">
        <f>D28+D24</f>
        <v>3160</v>
      </c>
      <c r="E30" s="347">
        <f>E28+E24</f>
        <v>0</v>
      </c>
      <c r="F30" s="347">
        <f>F28+F24</f>
        <v>7151</v>
      </c>
      <c r="G30" s="347">
        <f>G28+G24</f>
        <v>6676</v>
      </c>
      <c r="H30" s="347">
        <f>H28+H24</f>
        <v>2225</v>
      </c>
    </row>
    <row r="31" spans="2:8" ht="35.1" customHeight="1" thickBot="1" x14ac:dyDescent="0.25">
      <c r="B31" s="367"/>
      <c r="C31" s="368"/>
      <c r="D31" s="348"/>
      <c r="E31" s="363"/>
      <c r="F31" s="348"/>
      <c r="G31" s="348"/>
      <c r="H31" s="348"/>
    </row>
    <row r="32" spans="2:8" ht="15.75" x14ac:dyDescent="0.25">
      <c r="B32" s="162"/>
    </row>
    <row r="33" spans="2:2" ht="15.75" x14ac:dyDescent="0.25">
      <c r="B33" s="162"/>
    </row>
    <row r="34" spans="2:2" ht="15.75" x14ac:dyDescent="0.25">
      <c r="B34" s="163"/>
    </row>
  </sheetData>
  <mergeCells count="48">
    <mergeCell ref="B1:G1"/>
    <mergeCell ref="B4:H6"/>
    <mergeCell ref="B7:H7"/>
    <mergeCell ref="B8:C8"/>
    <mergeCell ref="B9:F9"/>
    <mergeCell ref="B2:H2"/>
    <mergeCell ref="G11:G12"/>
    <mergeCell ref="H11:H12"/>
    <mergeCell ref="B30:C31"/>
    <mergeCell ref="D30:D31"/>
    <mergeCell ref="H13:H14"/>
    <mergeCell ref="G13:G14"/>
    <mergeCell ref="H20:H21"/>
    <mergeCell ref="B13:B14"/>
    <mergeCell ref="D13:D14"/>
    <mergeCell ref="B11:B12"/>
    <mergeCell ref="D11:D12"/>
    <mergeCell ref="E11:E12"/>
    <mergeCell ref="B17:F17"/>
    <mergeCell ref="F11:F12"/>
    <mergeCell ref="F13:F14"/>
    <mergeCell ref="E13:E14"/>
    <mergeCell ref="B16:C16"/>
    <mergeCell ref="G18:G19"/>
    <mergeCell ref="F18:F19"/>
    <mergeCell ref="H30:H31"/>
    <mergeCell ref="B18:B19"/>
    <mergeCell ref="D18:D19"/>
    <mergeCell ref="E18:E19"/>
    <mergeCell ref="H18:H19"/>
    <mergeCell ref="H26:H27"/>
    <mergeCell ref="E20:E21"/>
    <mergeCell ref="B24:C24"/>
    <mergeCell ref="B26:B27"/>
    <mergeCell ref="B23:C23"/>
    <mergeCell ref="B20:B21"/>
    <mergeCell ref="D20:D21"/>
    <mergeCell ref="E30:E31"/>
    <mergeCell ref="B28:C28"/>
    <mergeCell ref="F20:F21"/>
    <mergeCell ref="G20:G21"/>
    <mergeCell ref="C25:F25"/>
    <mergeCell ref="G26:G27"/>
    <mergeCell ref="G30:G31"/>
    <mergeCell ref="D26:D27"/>
    <mergeCell ref="F30:F31"/>
    <mergeCell ref="E26:E27"/>
    <mergeCell ref="F26:F27"/>
  </mergeCells>
  <phoneticPr fontId="35" type="noConversion"/>
  <printOptions horizontalCentered="1" verticalCentered="1"/>
  <pageMargins left="0" right="0" top="0.19685039370078741" bottom="0.19685039370078741" header="0.11811023622047245" footer="0.11811023622047245"/>
  <pageSetup paperSize="9" scale="70" orientation="portrait" horizontalDpi="4294967295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6"/>
  <sheetViews>
    <sheetView view="pageBreakPreview" zoomScale="60" zoomScaleNormal="100" workbookViewId="0">
      <selection sqref="A1:O1"/>
    </sheetView>
  </sheetViews>
  <sheetFormatPr defaultRowHeight="15" x14ac:dyDescent="0.25"/>
  <cols>
    <col min="10" max="10" width="18.140625" customWidth="1"/>
    <col min="11" max="11" width="17.140625" customWidth="1"/>
    <col min="12" max="12" width="18" customWidth="1"/>
    <col min="13" max="13" width="19.85546875" customWidth="1"/>
  </cols>
  <sheetData>
    <row r="1" spans="1:15" x14ac:dyDescent="0.25">
      <c r="A1" s="338" t="s">
        <v>351</v>
      </c>
      <c r="B1" s="338"/>
      <c r="C1" s="338"/>
      <c r="D1" s="338"/>
      <c r="E1" s="338"/>
      <c r="F1" s="338"/>
      <c r="G1" s="338"/>
      <c r="H1" s="338"/>
      <c r="I1" s="338"/>
      <c r="J1" s="338"/>
      <c r="K1" s="338"/>
      <c r="L1" s="338"/>
      <c r="M1" s="338"/>
      <c r="N1" s="338"/>
      <c r="O1" s="338"/>
    </row>
    <row r="2" spans="1:15" x14ac:dyDescent="0.25">
      <c r="A2" s="268"/>
      <c r="B2" s="268"/>
      <c r="C2" s="268"/>
      <c r="D2" s="268"/>
      <c r="E2" s="268"/>
      <c r="F2" s="268"/>
      <c r="G2" s="268"/>
      <c r="H2" s="268"/>
      <c r="I2" s="268"/>
      <c r="J2" s="268"/>
      <c r="K2" s="268"/>
      <c r="L2" s="268"/>
    </row>
    <row r="3" spans="1:15" x14ac:dyDescent="0.25">
      <c r="B3" s="385" t="s">
        <v>340</v>
      </c>
      <c r="C3" s="385"/>
      <c r="D3" s="385"/>
      <c r="E3" s="385"/>
      <c r="F3" s="385"/>
      <c r="G3" s="385"/>
      <c r="H3" s="385"/>
      <c r="I3" s="385"/>
      <c r="J3" s="385"/>
      <c r="K3" s="385"/>
      <c r="L3" s="385"/>
      <c r="M3" s="385"/>
      <c r="N3" s="385"/>
      <c r="O3" s="385"/>
    </row>
    <row r="4" spans="1:15" ht="15.75" thickBot="1" x14ac:dyDescent="0.3">
      <c r="B4" s="385"/>
      <c r="C4" s="385"/>
      <c r="D4" s="385"/>
      <c r="E4" s="385"/>
      <c r="F4" s="385"/>
      <c r="G4" s="385"/>
      <c r="H4" s="385"/>
      <c r="I4" s="385"/>
      <c r="J4" s="385"/>
      <c r="K4" s="385"/>
      <c r="L4" s="385"/>
      <c r="M4" s="385"/>
      <c r="N4" s="385"/>
      <c r="O4" s="385"/>
    </row>
    <row r="5" spans="1:15" ht="16.5" thickTop="1" x14ac:dyDescent="0.25">
      <c r="B5" s="386" t="s">
        <v>286</v>
      </c>
      <c r="C5" s="386"/>
      <c r="D5" s="386"/>
      <c r="E5" s="386"/>
      <c r="F5" s="387"/>
      <c r="G5" s="386" t="s">
        <v>287</v>
      </c>
      <c r="H5" s="386"/>
      <c r="I5" s="386"/>
      <c r="J5" s="390" t="s">
        <v>288</v>
      </c>
      <c r="K5" s="390"/>
      <c r="L5" s="390" t="s">
        <v>289</v>
      </c>
      <c r="M5" s="390"/>
      <c r="N5" s="386" t="s">
        <v>292</v>
      </c>
      <c r="O5" s="386"/>
    </row>
    <row r="6" spans="1:15" ht="16.5" thickBot="1" x14ac:dyDescent="0.3">
      <c r="B6" s="388"/>
      <c r="C6" s="388"/>
      <c r="D6" s="388"/>
      <c r="E6" s="388"/>
      <c r="F6" s="389"/>
      <c r="G6" s="388"/>
      <c r="H6" s="388"/>
      <c r="I6" s="388"/>
      <c r="J6" s="202" t="s">
        <v>290</v>
      </c>
      <c r="K6" s="202" t="s">
        <v>291</v>
      </c>
      <c r="L6" s="202" t="s">
        <v>290</v>
      </c>
      <c r="M6" s="202" t="s">
        <v>291</v>
      </c>
      <c r="N6" s="388"/>
      <c r="O6" s="388"/>
    </row>
    <row r="7" spans="1:15" ht="16.5" thickTop="1" x14ac:dyDescent="0.25">
      <c r="B7" s="396" t="s">
        <v>43</v>
      </c>
      <c r="C7" s="396"/>
      <c r="D7" s="396"/>
      <c r="E7" s="396"/>
      <c r="F7" s="396"/>
      <c r="G7" s="397" t="s">
        <v>298</v>
      </c>
      <c r="H7" s="398"/>
      <c r="I7" s="399"/>
      <c r="J7" s="203"/>
      <c r="K7" s="204">
        <v>0</v>
      </c>
      <c r="L7" s="203"/>
      <c r="M7" s="204">
        <v>0</v>
      </c>
      <c r="N7" s="384">
        <f t="shared" ref="N7:N15" si="0">K7+M7</f>
        <v>0</v>
      </c>
      <c r="O7" s="384"/>
    </row>
    <row r="8" spans="1:15" ht="15.75" x14ac:dyDescent="0.25">
      <c r="B8" s="391" t="s">
        <v>293</v>
      </c>
      <c r="C8" s="391"/>
      <c r="D8" s="391"/>
      <c r="E8" s="391"/>
      <c r="F8" s="391"/>
      <c r="G8" s="392" t="s">
        <v>300</v>
      </c>
      <c r="H8" s="393"/>
      <c r="I8" s="394"/>
      <c r="J8" s="205" t="s">
        <v>301</v>
      </c>
      <c r="K8" s="206">
        <v>0</v>
      </c>
      <c r="L8" s="205" t="s">
        <v>301</v>
      </c>
      <c r="M8" s="206">
        <v>0</v>
      </c>
      <c r="N8" s="384">
        <f t="shared" si="0"/>
        <v>0</v>
      </c>
      <c r="O8" s="384"/>
    </row>
    <row r="9" spans="1:15" ht="15.75" x14ac:dyDescent="0.25">
      <c r="B9" s="391" t="s">
        <v>294</v>
      </c>
      <c r="C9" s="391"/>
      <c r="D9" s="391"/>
      <c r="E9" s="391"/>
      <c r="F9" s="391"/>
      <c r="G9" s="392"/>
      <c r="H9" s="393"/>
      <c r="I9" s="394"/>
      <c r="J9" s="205"/>
      <c r="K9" s="206"/>
      <c r="L9" s="205"/>
      <c r="M9" s="206"/>
      <c r="N9" s="384">
        <f t="shared" si="0"/>
        <v>0</v>
      </c>
      <c r="O9" s="384"/>
    </row>
    <row r="10" spans="1:15" ht="15.75" x14ac:dyDescent="0.25">
      <c r="B10" s="395" t="s">
        <v>295</v>
      </c>
      <c r="C10" s="395"/>
      <c r="D10" s="395"/>
      <c r="E10" s="395"/>
      <c r="F10" s="395"/>
      <c r="G10" s="392" t="s">
        <v>299</v>
      </c>
      <c r="H10" s="393"/>
      <c r="I10" s="394"/>
      <c r="J10" s="205" t="s">
        <v>301</v>
      </c>
      <c r="K10" s="206">
        <v>0</v>
      </c>
      <c r="L10" s="205" t="s">
        <v>301</v>
      </c>
      <c r="M10" s="206">
        <v>0</v>
      </c>
      <c r="N10" s="384">
        <f t="shared" si="0"/>
        <v>0</v>
      </c>
      <c r="O10" s="384"/>
    </row>
    <row r="11" spans="1:15" ht="15.75" x14ac:dyDescent="0.25">
      <c r="B11" s="391" t="s">
        <v>297</v>
      </c>
      <c r="C11" s="391"/>
      <c r="D11" s="391"/>
      <c r="E11" s="391"/>
      <c r="F11" s="391"/>
      <c r="G11" s="392" t="s">
        <v>298</v>
      </c>
      <c r="H11" s="393"/>
      <c r="I11" s="394"/>
      <c r="J11" s="205"/>
      <c r="K11" s="206"/>
      <c r="L11" s="205"/>
      <c r="M11" s="206"/>
      <c r="N11" s="384">
        <f t="shared" si="0"/>
        <v>0</v>
      </c>
      <c r="O11" s="384"/>
    </row>
    <row r="12" spans="1:15" ht="15.75" x14ac:dyDescent="0.25">
      <c r="B12" s="391"/>
      <c r="C12" s="391"/>
      <c r="D12" s="391"/>
      <c r="E12" s="391"/>
      <c r="F12" s="391"/>
      <c r="G12" s="392"/>
      <c r="H12" s="393"/>
      <c r="I12" s="394"/>
      <c r="J12" s="205"/>
      <c r="K12" s="206"/>
      <c r="L12" s="205"/>
      <c r="M12" s="206"/>
      <c r="N12" s="384">
        <f t="shared" si="0"/>
        <v>0</v>
      </c>
      <c r="O12" s="384"/>
    </row>
    <row r="13" spans="1:15" ht="15.75" x14ac:dyDescent="0.25">
      <c r="B13" s="391"/>
      <c r="C13" s="391"/>
      <c r="D13" s="391"/>
      <c r="E13" s="391"/>
      <c r="F13" s="391"/>
      <c r="G13" s="392"/>
      <c r="H13" s="393"/>
      <c r="I13" s="394"/>
      <c r="J13" s="205"/>
      <c r="K13" s="206"/>
      <c r="L13" s="205"/>
      <c r="M13" s="206"/>
      <c r="N13" s="384">
        <f t="shared" si="0"/>
        <v>0</v>
      </c>
      <c r="O13" s="384"/>
    </row>
    <row r="14" spans="1:15" ht="15.75" x14ac:dyDescent="0.25">
      <c r="B14" s="391"/>
      <c r="C14" s="391"/>
      <c r="D14" s="391"/>
      <c r="E14" s="391"/>
      <c r="F14" s="391"/>
      <c r="G14" s="392"/>
      <c r="H14" s="393"/>
      <c r="I14" s="394"/>
      <c r="J14" s="205"/>
      <c r="K14" s="206"/>
      <c r="L14" s="205"/>
      <c r="M14" s="206"/>
      <c r="N14" s="384">
        <f t="shared" si="0"/>
        <v>0</v>
      </c>
      <c r="O14" s="384"/>
    </row>
    <row r="15" spans="1:15" ht="15.75" x14ac:dyDescent="0.25">
      <c r="B15" s="391"/>
      <c r="C15" s="391"/>
      <c r="D15" s="391"/>
      <c r="E15" s="391"/>
      <c r="F15" s="391"/>
      <c r="G15" s="392"/>
      <c r="H15" s="393"/>
      <c r="I15" s="394"/>
      <c r="J15" s="205"/>
      <c r="K15" s="206"/>
      <c r="L15" s="205"/>
      <c r="M15" s="206"/>
      <c r="N15" s="384">
        <f t="shared" si="0"/>
        <v>0</v>
      </c>
      <c r="O15" s="384"/>
    </row>
    <row r="16" spans="1:15" ht="18.75" x14ac:dyDescent="0.3">
      <c r="B16" s="400" t="s">
        <v>296</v>
      </c>
      <c r="C16" s="401"/>
      <c r="D16" s="401"/>
      <c r="E16" s="401"/>
      <c r="F16" s="401"/>
      <c r="G16" s="401"/>
      <c r="H16" s="401"/>
      <c r="I16" s="401"/>
      <c r="J16" s="401"/>
      <c r="K16" s="401"/>
      <c r="L16" s="401"/>
      <c r="M16" s="402"/>
      <c r="N16" s="403">
        <f>SUM(N7:O15)</f>
        <v>0</v>
      </c>
      <c r="O16" s="403"/>
    </row>
  </sheetData>
  <mergeCells count="37">
    <mergeCell ref="B15:F15"/>
    <mergeCell ref="G15:I15"/>
    <mergeCell ref="N15:O15"/>
    <mergeCell ref="B16:M16"/>
    <mergeCell ref="N16:O16"/>
    <mergeCell ref="A1:O1"/>
    <mergeCell ref="A2:L2"/>
    <mergeCell ref="B13:F13"/>
    <mergeCell ref="G13:I13"/>
    <mergeCell ref="N13:O13"/>
    <mergeCell ref="B9:F9"/>
    <mergeCell ref="G9:I9"/>
    <mergeCell ref="N9:O9"/>
    <mergeCell ref="B10:F10"/>
    <mergeCell ref="G10:I10"/>
    <mergeCell ref="N10:O10"/>
    <mergeCell ref="B7:F7"/>
    <mergeCell ref="G7:I7"/>
    <mergeCell ref="N7:O7"/>
    <mergeCell ref="B8:F8"/>
    <mergeCell ref="G8:I8"/>
    <mergeCell ref="B14:F14"/>
    <mergeCell ref="G14:I14"/>
    <mergeCell ref="N14:O14"/>
    <mergeCell ref="B11:F11"/>
    <mergeCell ref="G11:I11"/>
    <mergeCell ref="N11:O11"/>
    <mergeCell ref="B12:F12"/>
    <mergeCell ref="G12:I12"/>
    <mergeCell ref="N12:O12"/>
    <mergeCell ref="N8:O8"/>
    <mergeCell ref="B3:O4"/>
    <mergeCell ref="B5:F6"/>
    <mergeCell ref="G5:I6"/>
    <mergeCell ref="J5:K5"/>
    <mergeCell ref="L5:M5"/>
    <mergeCell ref="N5:O6"/>
  </mergeCells>
  <printOptions horizontalCentered="1" verticalCentered="1"/>
  <pageMargins left="0" right="0" top="0.74803149606299213" bottom="0.74803149606299213" header="0.31496062992125984" footer="0.31496062992125984"/>
  <pageSetup paperSize="9" scale="83" orientation="landscape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75"/>
  <sheetViews>
    <sheetView view="pageBreakPreview" zoomScale="60" zoomScaleNormal="150" workbookViewId="0">
      <pane xSplit="2" ySplit="8" topLeftCell="C45" activePane="bottomRight" state="frozen"/>
      <selection pane="topRight" activeCell="C1" sqref="C1"/>
      <selection pane="bottomLeft" activeCell="A8" sqref="A8"/>
      <selection pane="bottomRight" activeCell="N48" sqref="N48"/>
    </sheetView>
  </sheetViews>
  <sheetFormatPr defaultColWidth="8.85546875" defaultRowHeight="12.75" x14ac:dyDescent="0.2"/>
  <cols>
    <col min="1" max="1" width="3.5703125" style="1" customWidth="1"/>
    <col min="2" max="2" width="41.28515625" style="1" customWidth="1"/>
    <col min="3" max="3" width="26.5703125" style="1" customWidth="1"/>
    <col min="4" max="4" width="29.7109375" style="1" customWidth="1"/>
    <col min="5" max="5" width="27" style="1" customWidth="1"/>
    <col min="6" max="6" width="28.140625" style="1" customWidth="1"/>
    <col min="7" max="7" width="31.7109375" style="1" customWidth="1"/>
    <col min="8" max="16384" width="8.85546875" style="1"/>
  </cols>
  <sheetData>
    <row r="2" spans="2:7" ht="30.75" customHeight="1" x14ac:dyDescent="0.25">
      <c r="B2" s="271" t="s">
        <v>342</v>
      </c>
      <c r="C2" s="271"/>
      <c r="D2" s="271"/>
      <c r="E2" s="271"/>
      <c r="F2" s="271"/>
      <c r="G2" s="271"/>
    </row>
    <row r="3" spans="2:7" ht="15" x14ac:dyDescent="0.25">
      <c r="B3" s="271"/>
      <c r="C3" s="271"/>
      <c r="D3" s="271"/>
      <c r="E3" s="271"/>
      <c r="F3" s="271"/>
      <c r="G3" s="271"/>
    </row>
    <row r="4" spans="2:7" x14ac:dyDescent="0.2">
      <c r="B4" s="272" t="s">
        <v>336</v>
      </c>
      <c r="C4" s="272"/>
      <c r="D4" s="272"/>
      <c r="E4" s="272"/>
      <c r="F4" s="272"/>
      <c r="G4" s="272"/>
    </row>
    <row r="5" spans="2:7" x14ac:dyDescent="0.2">
      <c r="B5" s="272"/>
      <c r="C5" s="272"/>
      <c r="D5" s="272"/>
      <c r="E5" s="272"/>
      <c r="F5" s="272"/>
      <c r="G5" s="272"/>
    </row>
    <row r="6" spans="2:7" ht="24.95" customHeight="1" x14ac:dyDescent="0.2">
      <c r="B6" s="273"/>
      <c r="C6" s="273"/>
      <c r="D6" s="273"/>
      <c r="E6" s="273"/>
      <c r="F6" s="273"/>
      <c r="G6" s="273"/>
    </row>
    <row r="7" spans="2:7" ht="62.25" customHeight="1" x14ac:dyDescent="0.2">
      <c r="B7" s="26" t="s">
        <v>66</v>
      </c>
      <c r="C7" s="27" t="s">
        <v>67</v>
      </c>
      <c r="D7" s="27" t="s">
        <v>68</v>
      </c>
      <c r="E7" s="27" t="s">
        <v>69</v>
      </c>
      <c r="F7" s="28" t="s">
        <v>70</v>
      </c>
      <c r="G7" s="29" t="s">
        <v>71</v>
      </c>
    </row>
    <row r="8" spans="2:7" ht="24.95" customHeight="1" x14ac:dyDescent="0.2">
      <c r="B8" s="30" t="s">
        <v>72</v>
      </c>
      <c r="C8" s="31" t="s">
        <v>303</v>
      </c>
      <c r="D8" s="31" t="s">
        <v>304</v>
      </c>
      <c r="E8" s="31" t="s">
        <v>304</v>
      </c>
      <c r="F8" s="32" t="s">
        <v>304</v>
      </c>
      <c r="G8" s="33" t="s">
        <v>304</v>
      </c>
    </row>
    <row r="9" spans="2:7" ht="24.95" customHeight="1" x14ac:dyDescent="0.2">
      <c r="B9" s="34" t="s">
        <v>47</v>
      </c>
      <c r="C9" s="35"/>
      <c r="D9" s="35"/>
      <c r="E9" s="35"/>
      <c r="F9" s="36"/>
      <c r="G9" s="37"/>
    </row>
    <row r="10" spans="2:7" ht="24.95" customHeight="1" x14ac:dyDescent="0.2">
      <c r="B10" s="38" t="s">
        <v>73</v>
      </c>
      <c r="C10" s="216">
        <v>132242</v>
      </c>
      <c r="D10" s="39"/>
      <c r="E10" s="39"/>
      <c r="F10" s="40"/>
      <c r="G10" s="218">
        <f t="shared" ref="G10:G17" si="0">SUM(C10:F10)</f>
        <v>132242</v>
      </c>
    </row>
    <row r="11" spans="2:7" ht="25.15" customHeight="1" x14ac:dyDescent="0.2">
      <c r="B11" s="42" t="s">
        <v>74</v>
      </c>
      <c r="C11" s="43">
        <v>28932</v>
      </c>
      <c r="D11" s="43"/>
      <c r="E11" s="43"/>
      <c r="F11" s="44"/>
      <c r="G11" s="45">
        <f t="shared" si="0"/>
        <v>28932</v>
      </c>
    </row>
    <row r="12" spans="2:7" ht="24.95" customHeight="1" x14ac:dyDescent="0.2">
      <c r="B12" s="38" t="s">
        <v>41</v>
      </c>
      <c r="C12" s="39">
        <v>27350</v>
      </c>
      <c r="D12" s="39"/>
      <c r="E12" s="46"/>
      <c r="F12" s="47"/>
      <c r="G12" s="41">
        <f t="shared" si="0"/>
        <v>27350</v>
      </c>
    </row>
    <row r="13" spans="2:7" ht="24.95" customHeight="1" x14ac:dyDescent="0.2">
      <c r="B13" s="48" t="s">
        <v>47</v>
      </c>
      <c r="C13" s="39">
        <v>11566</v>
      </c>
      <c r="D13" s="39">
        <v>105</v>
      </c>
      <c r="E13" s="39"/>
      <c r="F13" s="40">
        <v>150</v>
      </c>
      <c r="G13" s="41">
        <f t="shared" si="0"/>
        <v>11821</v>
      </c>
    </row>
    <row r="14" spans="2:7" ht="24.95" customHeight="1" x14ac:dyDescent="0.2">
      <c r="B14" s="38" t="s">
        <v>75</v>
      </c>
      <c r="C14" s="39">
        <v>0</v>
      </c>
      <c r="D14" s="39"/>
      <c r="E14" s="39"/>
      <c r="F14" s="40">
        <v>160</v>
      </c>
      <c r="G14" s="41">
        <f t="shared" si="0"/>
        <v>160</v>
      </c>
    </row>
    <row r="15" spans="2:7" ht="24.95" customHeight="1" thickBot="1" x14ac:dyDescent="0.25">
      <c r="B15" s="49" t="s">
        <v>76</v>
      </c>
      <c r="C15" s="217">
        <f>SUM(C10:C14)</f>
        <v>200090</v>
      </c>
      <c r="D15" s="51">
        <f>SUM(D10:D14)</f>
        <v>105</v>
      </c>
      <c r="E15" s="50">
        <f>SUM(E10:E14)</f>
        <v>0</v>
      </c>
      <c r="F15" s="52">
        <f>SUM(F10:F14)</f>
        <v>310</v>
      </c>
      <c r="G15" s="219">
        <f t="shared" si="0"/>
        <v>200505</v>
      </c>
    </row>
    <row r="16" spans="2:7" ht="24.95" customHeight="1" thickTop="1" thickBot="1" x14ac:dyDescent="0.25">
      <c r="B16" s="53" t="s">
        <v>77</v>
      </c>
      <c r="C16" s="54"/>
      <c r="D16" s="55">
        <v>47638</v>
      </c>
      <c r="E16" s="55">
        <v>41800</v>
      </c>
      <c r="F16" s="56">
        <v>4135</v>
      </c>
      <c r="G16" s="57">
        <f t="shared" si="0"/>
        <v>93573</v>
      </c>
    </row>
    <row r="17" spans="2:7" ht="24.95" customHeight="1" thickTop="1" thickBot="1" x14ac:dyDescent="0.25">
      <c r="B17" s="58" t="s">
        <v>78</v>
      </c>
      <c r="C17" s="59">
        <v>14000</v>
      </c>
      <c r="D17" s="59">
        <v>65</v>
      </c>
      <c r="E17" s="59">
        <v>20</v>
      </c>
      <c r="F17" s="60">
        <v>45</v>
      </c>
      <c r="G17" s="61">
        <f t="shared" si="0"/>
        <v>14130</v>
      </c>
    </row>
    <row r="18" spans="2:7" ht="24.95" customHeight="1" thickTop="1" x14ac:dyDescent="0.2">
      <c r="B18" s="62" t="s">
        <v>79</v>
      </c>
      <c r="C18" s="240">
        <f>SUM(C15:C17)</f>
        <v>214090</v>
      </c>
      <c r="D18" s="63">
        <f>SUM(D15:D17)</f>
        <v>47808</v>
      </c>
      <c r="E18" s="63">
        <f>SUM(E15:E17)</f>
        <v>41820</v>
      </c>
      <c r="F18" s="64">
        <f>SUM(F15:F17)</f>
        <v>4490</v>
      </c>
      <c r="G18" s="241">
        <f>SUM(C18:F18)-G16</f>
        <v>214635</v>
      </c>
    </row>
    <row r="19" spans="2:7" ht="24.95" customHeight="1" x14ac:dyDescent="0.2">
      <c r="B19" s="48" t="s">
        <v>80</v>
      </c>
      <c r="C19" s="65">
        <v>0</v>
      </c>
      <c r="D19" s="66">
        <v>0</v>
      </c>
      <c r="E19" s="66">
        <v>0</v>
      </c>
      <c r="F19" s="67">
        <v>0</v>
      </c>
      <c r="G19" s="68">
        <f>SUM(C19:F19)</f>
        <v>0</v>
      </c>
    </row>
    <row r="20" spans="2:7" ht="24.95" customHeight="1" x14ac:dyDescent="0.2">
      <c r="B20" s="69" t="s">
        <v>81</v>
      </c>
      <c r="C20" s="242">
        <f>C18</f>
        <v>214090</v>
      </c>
      <c r="D20" s="71">
        <f>SUM(D18:D19)</f>
        <v>47808</v>
      </c>
      <c r="E20" s="71">
        <f>SUM(E18:E19)</f>
        <v>41820</v>
      </c>
      <c r="F20" s="72">
        <f>SUM(F18:F19)</f>
        <v>4490</v>
      </c>
      <c r="G20" s="243">
        <f>SUM(G18:G19)</f>
        <v>214635</v>
      </c>
    </row>
    <row r="21" spans="2:7" ht="33.75" customHeight="1" x14ac:dyDescent="0.2">
      <c r="B21" s="74" t="s">
        <v>82</v>
      </c>
      <c r="C21" s="242">
        <f>SUM(C20)</f>
        <v>214090</v>
      </c>
      <c r="D21" s="71">
        <f>SUM(D20)</f>
        <v>47808</v>
      </c>
      <c r="E21" s="71">
        <f>SUM(E20)</f>
        <v>41820</v>
      </c>
      <c r="F21" s="72">
        <f>SUM(F20)</f>
        <v>4490</v>
      </c>
      <c r="G21" s="243">
        <f>G20</f>
        <v>214635</v>
      </c>
    </row>
    <row r="22" spans="2:7" ht="24.95" customHeight="1" x14ac:dyDescent="0.2">
      <c r="B22" s="34" t="s">
        <v>83</v>
      </c>
      <c r="C22" s="35"/>
      <c r="D22" s="35"/>
      <c r="E22" s="35"/>
      <c r="F22" s="36"/>
      <c r="G22" s="37"/>
    </row>
    <row r="23" spans="2:7" ht="24.95" customHeight="1" x14ac:dyDescent="0.2">
      <c r="B23" s="48" t="s">
        <v>58</v>
      </c>
      <c r="C23" s="39">
        <v>25438</v>
      </c>
      <c r="D23" s="39"/>
      <c r="E23" s="39"/>
      <c r="F23" s="40"/>
      <c r="G23" s="75">
        <f>SUM(C23:F23)</f>
        <v>25438</v>
      </c>
    </row>
    <row r="24" spans="2:7" ht="24.95" customHeight="1" x14ac:dyDescent="0.2">
      <c r="B24" s="48" t="s">
        <v>84</v>
      </c>
      <c r="C24" s="39"/>
      <c r="D24" s="39"/>
      <c r="E24" s="39"/>
      <c r="F24" s="40"/>
      <c r="G24" s="75">
        <f>SUM(C24:F24)</f>
        <v>0</v>
      </c>
    </row>
    <row r="25" spans="2:7" ht="24.95" customHeight="1" x14ac:dyDescent="0.2">
      <c r="B25" s="48" t="s">
        <v>85</v>
      </c>
      <c r="C25" s="39"/>
      <c r="D25" s="39"/>
      <c r="E25" s="39"/>
      <c r="F25" s="40"/>
      <c r="G25" s="75">
        <f>SUM(C25:F25)</f>
        <v>0</v>
      </c>
    </row>
    <row r="26" spans="2:7" ht="24.95" customHeight="1" x14ac:dyDescent="0.2">
      <c r="B26" s="69" t="s">
        <v>86</v>
      </c>
      <c r="C26" s="70">
        <f>SUM(C23:C25)</f>
        <v>25438</v>
      </c>
      <c r="D26" s="70">
        <f>SUM(D23:D25)</f>
        <v>0</v>
      </c>
      <c r="E26" s="70">
        <f>SUM(E23:E25)</f>
        <v>0</v>
      </c>
      <c r="F26" s="76">
        <f>SUM(F23:F25)</f>
        <v>0</v>
      </c>
      <c r="G26" s="73">
        <f>SUM(G23:G25)</f>
        <v>25438</v>
      </c>
    </row>
    <row r="27" spans="2:7" ht="24.95" customHeight="1" x14ac:dyDescent="0.2">
      <c r="B27" s="48" t="s">
        <v>87</v>
      </c>
      <c r="C27" s="39"/>
      <c r="D27" s="39"/>
      <c r="E27" s="39"/>
      <c r="F27" s="40"/>
      <c r="G27" s="41">
        <f>SUM(C27:F27)</f>
        <v>0</v>
      </c>
    </row>
    <row r="28" spans="2:7" ht="24.95" customHeight="1" x14ac:dyDescent="0.2">
      <c r="B28" s="69" t="s">
        <v>88</v>
      </c>
      <c r="C28" s="77">
        <f>SUM(C26+BC27)</f>
        <v>25438</v>
      </c>
      <c r="D28" s="77">
        <f>SUM(D26+BD27)</f>
        <v>0</v>
      </c>
      <c r="E28" s="77">
        <f>SUM(E26+BE27)</f>
        <v>0</v>
      </c>
      <c r="F28" s="78">
        <f>SUM(F26+BF27)</f>
        <v>0</v>
      </c>
      <c r="G28" s="79">
        <f>SUM(C28:F28)</f>
        <v>25438</v>
      </c>
    </row>
    <row r="29" spans="2:7" ht="24.95" customHeight="1" x14ac:dyDescent="0.2">
      <c r="B29" s="48" t="s">
        <v>89</v>
      </c>
      <c r="C29" s="39">
        <v>25376</v>
      </c>
      <c r="D29" s="39">
        <v>0</v>
      </c>
      <c r="E29" s="39">
        <v>0</v>
      </c>
      <c r="F29" s="40">
        <v>0</v>
      </c>
      <c r="G29" s="41">
        <f>SUM(C29:F29)</f>
        <v>25376</v>
      </c>
    </row>
    <row r="30" spans="2:7" ht="24.95" customHeight="1" x14ac:dyDescent="0.2">
      <c r="B30" s="69" t="s">
        <v>90</v>
      </c>
      <c r="C30" s="70">
        <f>SUM(C26+C27+C29)</f>
        <v>50814</v>
      </c>
      <c r="D30" s="70">
        <f>SUM(D26+D27+D29)</f>
        <v>0</v>
      </c>
      <c r="E30" s="70">
        <f>SUM(E26+E27+E29)</f>
        <v>0</v>
      </c>
      <c r="F30" s="76">
        <f>SUM(F26+F27+F29)</f>
        <v>0</v>
      </c>
      <c r="G30" s="73">
        <f>SUM(G26+G27+G29)</f>
        <v>50814</v>
      </c>
    </row>
    <row r="31" spans="2:7" ht="24.95" customHeight="1" x14ac:dyDescent="0.2">
      <c r="B31" s="48"/>
      <c r="C31" s="35"/>
      <c r="D31" s="35"/>
      <c r="E31" s="35"/>
      <c r="F31" s="36"/>
      <c r="G31" s="41">
        <f>SUM(C31:F31)</f>
        <v>0</v>
      </c>
    </row>
    <row r="32" spans="2:7" ht="24.95" customHeight="1" x14ac:dyDescent="0.2">
      <c r="B32" s="80" t="s">
        <v>91</v>
      </c>
      <c r="C32" s="225">
        <f>SUM(C21+C30)</f>
        <v>264904</v>
      </c>
      <c r="D32" s="82">
        <f>SUM(D21+D30)</f>
        <v>47808</v>
      </c>
      <c r="E32" s="82">
        <f>SUM(E21+E30)</f>
        <v>41820</v>
      </c>
      <c r="F32" s="83">
        <f>SUM(F21+F30)</f>
        <v>4490</v>
      </c>
      <c r="G32" s="224">
        <f>SUM(G21+G30)</f>
        <v>265449</v>
      </c>
    </row>
    <row r="33" spans="2:11" ht="24.95" customHeight="1" x14ac:dyDescent="0.2">
      <c r="B33" s="84" t="s">
        <v>92</v>
      </c>
      <c r="C33" s="85"/>
      <c r="D33" s="85"/>
      <c r="E33" s="85"/>
      <c r="F33" s="86"/>
      <c r="G33" s="87"/>
    </row>
    <row r="34" spans="2:11" ht="24.95" customHeight="1" x14ac:dyDescent="0.2">
      <c r="B34" s="88" t="s">
        <v>93</v>
      </c>
      <c r="C34" s="89"/>
      <c r="D34" s="89"/>
      <c r="E34" s="89"/>
      <c r="F34" s="90"/>
      <c r="G34" s="91"/>
    </row>
    <row r="35" spans="2:11" ht="24.95" customHeight="1" x14ac:dyDescent="0.2">
      <c r="B35" s="92" t="s">
        <v>94</v>
      </c>
      <c r="C35" s="93">
        <f>SUM(C36+C37)</f>
        <v>42465</v>
      </c>
      <c r="D35" s="93">
        <f>SUM(D36+D37)</f>
        <v>29004</v>
      </c>
      <c r="E35" s="93">
        <f>SUM(E36+E37)</f>
        <v>30112</v>
      </c>
      <c r="F35" s="94">
        <f>SUM(F36+F37)</f>
        <v>1928</v>
      </c>
      <c r="G35" s="95">
        <f>SUM(G36+G37)</f>
        <v>103509</v>
      </c>
    </row>
    <row r="36" spans="2:11" ht="24.95" customHeight="1" x14ac:dyDescent="0.2">
      <c r="B36" s="96" t="s">
        <v>95</v>
      </c>
      <c r="C36" s="35">
        <v>41610</v>
      </c>
      <c r="D36" s="35">
        <v>27736</v>
      </c>
      <c r="E36" s="35">
        <v>29221</v>
      </c>
      <c r="F36" s="36">
        <v>1840</v>
      </c>
      <c r="G36" s="37">
        <f>SUM(C36:F36)</f>
        <v>100407</v>
      </c>
    </row>
    <row r="37" spans="2:11" ht="24.95" customHeight="1" x14ac:dyDescent="0.2">
      <c r="B37" s="96" t="s">
        <v>96</v>
      </c>
      <c r="C37" s="35">
        <v>855</v>
      </c>
      <c r="D37" s="35">
        <v>1268</v>
      </c>
      <c r="E37" s="35">
        <v>891</v>
      </c>
      <c r="F37" s="36">
        <v>88</v>
      </c>
      <c r="G37" s="37">
        <f>SUM(C37:F37)</f>
        <v>3102</v>
      </c>
    </row>
    <row r="38" spans="2:11" ht="24.95" customHeight="1" x14ac:dyDescent="0.2">
      <c r="B38" s="92" t="s">
        <v>97</v>
      </c>
      <c r="C38" s="93">
        <f>SUM(C39+C40)</f>
        <v>9164</v>
      </c>
      <c r="D38" s="93">
        <f>SUM(D39+D40)</f>
        <v>7842</v>
      </c>
      <c r="E38" s="93">
        <f>SUM(E39+E40)</f>
        <v>8208</v>
      </c>
      <c r="F38" s="94">
        <f>SUM(F39+F40)</f>
        <v>528</v>
      </c>
      <c r="G38" s="95">
        <f>SUM(G39+G40)</f>
        <v>25742</v>
      </c>
    </row>
    <row r="39" spans="2:11" ht="24.95" customHeight="1" x14ac:dyDescent="0.2">
      <c r="B39" s="96" t="s">
        <v>98</v>
      </c>
      <c r="C39" s="35">
        <v>8859</v>
      </c>
      <c r="D39" s="35">
        <v>7389</v>
      </c>
      <c r="E39" s="35">
        <v>7890</v>
      </c>
      <c r="F39" s="36">
        <v>496</v>
      </c>
      <c r="G39" s="37">
        <f>SUM(C39:F39)</f>
        <v>24634</v>
      </c>
    </row>
    <row r="40" spans="2:11" ht="24.95" customHeight="1" x14ac:dyDescent="0.2">
      <c r="B40" s="96" t="s">
        <v>99</v>
      </c>
      <c r="C40" s="35">
        <v>305</v>
      </c>
      <c r="D40" s="35">
        <v>453</v>
      </c>
      <c r="E40" s="35">
        <v>318</v>
      </c>
      <c r="F40" s="36">
        <v>32</v>
      </c>
      <c r="G40" s="37">
        <f>SUM(C40:F40)</f>
        <v>1108</v>
      </c>
    </row>
    <row r="41" spans="2:11" ht="24.95" customHeight="1" x14ac:dyDescent="0.2">
      <c r="B41" s="92" t="s">
        <v>100</v>
      </c>
      <c r="C41" s="93">
        <f>SUM(C42+C43)</f>
        <v>49981</v>
      </c>
      <c r="D41" s="93">
        <f>SUM(D42+D43)</f>
        <v>6000</v>
      </c>
      <c r="E41" s="93">
        <f>SUM(E42+E43)</f>
        <v>3500</v>
      </c>
      <c r="F41" s="94">
        <f>SUM(F42+F43)</f>
        <v>2034</v>
      </c>
      <c r="G41" s="95">
        <f>SUM(G42+G43)</f>
        <v>61515</v>
      </c>
      <c r="J41" s="1" t="s">
        <v>333</v>
      </c>
      <c r="K41" s="1" t="s">
        <v>334</v>
      </c>
    </row>
    <row r="42" spans="2:11" ht="24.95" customHeight="1" x14ac:dyDescent="0.2">
      <c r="B42" s="96" t="s">
        <v>101</v>
      </c>
      <c r="C42" s="35">
        <v>49981</v>
      </c>
      <c r="D42" s="35">
        <v>6000</v>
      </c>
      <c r="E42" s="35">
        <v>3500</v>
      </c>
      <c r="F42" s="36">
        <v>2034</v>
      </c>
      <c r="G42" s="37">
        <f>SUM(C42:F42)</f>
        <v>61515</v>
      </c>
    </row>
    <row r="43" spans="2:11" ht="11.25" customHeight="1" x14ac:dyDescent="0.2">
      <c r="B43" s="96"/>
      <c r="C43" s="35"/>
      <c r="D43" s="35"/>
      <c r="E43" s="35"/>
      <c r="F43" s="36"/>
      <c r="G43" s="37"/>
    </row>
    <row r="44" spans="2:11" ht="24.95" customHeight="1" x14ac:dyDescent="0.2">
      <c r="B44" s="92" t="s">
        <v>328</v>
      </c>
      <c r="C44" s="93">
        <v>2000</v>
      </c>
      <c r="D44" s="93">
        <v>4962</v>
      </c>
      <c r="E44" s="93"/>
      <c r="F44" s="94"/>
      <c r="G44" s="95">
        <f>SUM(C44:F44)</f>
        <v>6962</v>
      </c>
    </row>
    <row r="45" spans="2:11" ht="24.95" customHeight="1" x14ac:dyDescent="0.2">
      <c r="B45" s="92" t="s">
        <v>102</v>
      </c>
      <c r="C45" s="93">
        <v>5633</v>
      </c>
      <c r="D45" s="93"/>
      <c r="E45" s="93"/>
      <c r="F45" s="94"/>
      <c r="G45" s="95">
        <f>SUM(C45:F45)</f>
        <v>5633</v>
      </c>
    </row>
    <row r="46" spans="2:11" ht="24.95" customHeight="1" x14ac:dyDescent="0.2">
      <c r="B46" s="92" t="s">
        <v>103</v>
      </c>
      <c r="C46" s="220">
        <f>SUM(C47+C48)</f>
        <v>7218</v>
      </c>
      <c r="D46" s="93"/>
      <c r="E46" s="93"/>
      <c r="F46" s="94"/>
      <c r="G46" s="222">
        <f>SUM(G47+G48)</f>
        <v>7218</v>
      </c>
    </row>
    <row r="47" spans="2:11" ht="24.95" customHeight="1" x14ac:dyDescent="0.2">
      <c r="B47" s="96" t="s">
        <v>104</v>
      </c>
      <c r="C47" s="220">
        <v>7218</v>
      </c>
      <c r="D47" s="35"/>
      <c r="E47" s="35"/>
      <c r="F47" s="36"/>
      <c r="G47" s="222">
        <f t="shared" ref="G47:G53" si="1">SUM(C47:F47)</f>
        <v>7218</v>
      </c>
    </row>
    <row r="48" spans="2:11" ht="24.95" customHeight="1" x14ac:dyDescent="0.2">
      <c r="B48" s="96" t="s">
        <v>105</v>
      </c>
      <c r="C48" s="35"/>
      <c r="D48" s="35"/>
      <c r="E48" s="35"/>
      <c r="F48" s="36"/>
      <c r="G48" s="37">
        <f t="shared" si="1"/>
        <v>0</v>
      </c>
    </row>
    <row r="49" spans="2:8" ht="33" customHeight="1" thickBot="1" x14ac:dyDescent="0.25">
      <c r="B49" s="49" t="s">
        <v>106</v>
      </c>
      <c r="C49" s="221">
        <f>SUM(C35+C38+C41+C44+C45+C46)</f>
        <v>116461</v>
      </c>
      <c r="D49" s="97">
        <f>SUM(D35+D38+D41+D44+D45+D46)</f>
        <v>47808</v>
      </c>
      <c r="E49" s="97">
        <f>SUM(E35+E38+E41+E44+E45+E46)</f>
        <v>41820</v>
      </c>
      <c r="F49" s="98">
        <f>SUM(F35+F38+F41+F44+F45+F46)</f>
        <v>4490</v>
      </c>
      <c r="G49" s="223">
        <f t="shared" si="1"/>
        <v>210579</v>
      </c>
    </row>
    <row r="50" spans="2:8" ht="24.95" customHeight="1" thickTop="1" x14ac:dyDescent="0.2">
      <c r="B50" s="99" t="s">
        <v>107</v>
      </c>
      <c r="C50" s="100">
        <f>D16</f>
        <v>47638</v>
      </c>
      <c r="D50" s="101"/>
      <c r="E50" s="101"/>
      <c r="F50" s="102"/>
      <c r="G50" s="103">
        <f t="shared" si="1"/>
        <v>47638</v>
      </c>
    </row>
    <row r="51" spans="2:8" ht="24.95" customHeight="1" x14ac:dyDescent="0.2">
      <c r="B51" s="104" t="s">
        <v>108</v>
      </c>
      <c r="C51" s="105">
        <f>F16</f>
        <v>4135</v>
      </c>
      <c r="D51" s="106"/>
      <c r="E51" s="106"/>
      <c r="F51" s="107"/>
      <c r="G51" s="108">
        <f t="shared" si="1"/>
        <v>4135</v>
      </c>
    </row>
    <row r="52" spans="2:8" ht="24.95" customHeight="1" x14ac:dyDescent="0.2">
      <c r="B52" s="109" t="s">
        <v>109</v>
      </c>
      <c r="C52" s="46">
        <f>E16</f>
        <v>41800</v>
      </c>
      <c r="D52" s="110"/>
      <c r="E52" s="110"/>
      <c r="F52" s="111"/>
      <c r="G52" s="108">
        <f t="shared" si="1"/>
        <v>41800</v>
      </c>
    </row>
    <row r="53" spans="2:8" ht="24.95" customHeight="1" thickBot="1" x14ac:dyDescent="0.25">
      <c r="B53" s="112" t="s">
        <v>110</v>
      </c>
      <c r="C53" s="113">
        <f>SUM(C50:C52)</f>
        <v>93573</v>
      </c>
      <c r="D53" s="114">
        <f>SUM(D50:D52)</f>
        <v>0</v>
      </c>
      <c r="E53" s="114">
        <f>SUM(E50:E52)</f>
        <v>0</v>
      </c>
      <c r="F53" s="115">
        <f>SUM(F50:F52)</f>
        <v>0</v>
      </c>
      <c r="G53" s="116">
        <f t="shared" si="1"/>
        <v>93573</v>
      </c>
    </row>
    <row r="54" spans="2:8" ht="24.95" customHeight="1" thickTop="1" x14ac:dyDescent="0.2">
      <c r="B54" s="117" t="s">
        <v>111</v>
      </c>
      <c r="C54" s="226">
        <f>SUM(C49+C53)</f>
        <v>210034</v>
      </c>
      <c r="D54" s="118">
        <f>SUM(D49+D53)</f>
        <v>47808</v>
      </c>
      <c r="E54" s="118">
        <f>SUM(E49+E53)</f>
        <v>41820</v>
      </c>
      <c r="F54" s="119">
        <f>SUM(F49+F53)</f>
        <v>4490</v>
      </c>
      <c r="G54" s="227">
        <f>SUM(G49)</f>
        <v>210579</v>
      </c>
    </row>
    <row r="55" spans="2:8" ht="24.95" customHeight="1" x14ac:dyDescent="0.2">
      <c r="B55" s="34" t="s">
        <v>112</v>
      </c>
      <c r="C55" s="35"/>
      <c r="D55" s="35"/>
      <c r="E55" s="35"/>
      <c r="F55" s="36"/>
      <c r="G55" s="37"/>
    </row>
    <row r="56" spans="2:8" ht="24.95" customHeight="1" x14ac:dyDescent="0.2">
      <c r="B56" s="120" t="s">
        <v>113</v>
      </c>
      <c r="C56" s="93">
        <v>29494</v>
      </c>
      <c r="D56" s="93"/>
      <c r="E56" s="93"/>
      <c r="F56" s="94"/>
      <c r="G56" s="121">
        <f>SUM(C56:F56)</f>
        <v>29494</v>
      </c>
    </row>
    <row r="57" spans="2:8" ht="24.95" customHeight="1" x14ac:dyDescent="0.2">
      <c r="B57" s="120" t="s">
        <v>114</v>
      </c>
      <c r="C57" s="93"/>
      <c r="D57" s="93"/>
      <c r="E57" s="93"/>
      <c r="F57" s="94"/>
      <c r="G57" s="121"/>
    </row>
    <row r="58" spans="2:8" ht="24.95" customHeight="1" x14ac:dyDescent="0.2">
      <c r="B58" s="92" t="s">
        <v>115</v>
      </c>
      <c r="C58" s="93"/>
      <c r="D58" s="93"/>
      <c r="E58" s="93"/>
      <c r="F58" s="94"/>
      <c r="G58" s="121">
        <f>SUM(C58:F58)</f>
        <v>0</v>
      </c>
    </row>
    <row r="59" spans="2:8" ht="30.75" customHeight="1" x14ac:dyDescent="0.2">
      <c r="B59" s="69" t="s">
        <v>116</v>
      </c>
      <c r="C59" s="122">
        <f>SUM(C56:C58)</f>
        <v>29494</v>
      </c>
      <c r="D59" s="122">
        <f>SUM(D56:D58)</f>
        <v>0</v>
      </c>
      <c r="E59" s="122">
        <f>SUM(E56:E58)</f>
        <v>0</v>
      </c>
      <c r="F59" s="123">
        <f>SUM(F56:F58)</f>
        <v>0</v>
      </c>
      <c r="G59" s="121">
        <f>SUM(C59:F59)</f>
        <v>29494</v>
      </c>
    </row>
    <row r="60" spans="2:8" ht="24.95" customHeight="1" x14ac:dyDescent="0.2">
      <c r="B60" s="42" t="s">
        <v>117</v>
      </c>
      <c r="C60" s="105">
        <v>25376</v>
      </c>
      <c r="D60" s="105"/>
      <c r="E60" s="105"/>
      <c r="F60" s="124"/>
      <c r="G60" s="125">
        <f>SUM(C60:F60)</f>
        <v>25376</v>
      </c>
    </row>
    <row r="61" spans="2:8" ht="13.5" customHeight="1" x14ac:dyDescent="0.2">
      <c r="B61" s="126"/>
      <c r="C61" s="127"/>
      <c r="D61" s="127"/>
      <c r="E61" s="127"/>
      <c r="F61" s="128"/>
      <c r="G61" s="125">
        <f>SUM(C61:F61)</f>
        <v>0</v>
      </c>
    </row>
    <row r="62" spans="2:8" ht="24.95" customHeight="1" x14ac:dyDescent="0.2">
      <c r="B62" s="129" t="s">
        <v>118</v>
      </c>
      <c r="C62" s="122">
        <f>SUM(C59:C61)</f>
        <v>54870</v>
      </c>
      <c r="D62" s="122">
        <f>SUM(D59+D61)</f>
        <v>0</v>
      </c>
      <c r="E62" s="122">
        <f>SUM(E59+E61)</f>
        <v>0</v>
      </c>
      <c r="F62" s="123">
        <f>SUM(F59+F61)</f>
        <v>0</v>
      </c>
      <c r="G62" s="121">
        <f>SUM(C62:F62)</f>
        <v>54870</v>
      </c>
      <c r="H62" s="10"/>
    </row>
    <row r="63" spans="2:8" ht="15" customHeight="1" x14ac:dyDescent="0.2">
      <c r="B63" s="130"/>
      <c r="C63" s="85"/>
      <c r="D63" s="85"/>
      <c r="E63" s="85"/>
      <c r="F63" s="86"/>
      <c r="G63" s="87"/>
    </row>
    <row r="64" spans="2:8" ht="24.95" customHeight="1" x14ac:dyDescent="0.2">
      <c r="B64" s="80" t="s">
        <v>119</v>
      </c>
      <c r="C64" s="225">
        <f>SUM(C54+C62)</f>
        <v>264904</v>
      </c>
      <c r="D64" s="131">
        <f>SUM(D54+D62)</f>
        <v>47808</v>
      </c>
      <c r="E64" s="131">
        <f>SUM(E54+E62)</f>
        <v>41820</v>
      </c>
      <c r="F64" s="132">
        <f>SUM(F54+F62)</f>
        <v>4490</v>
      </c>
      <c r="G64" s="224">
        <f>G54+G62</f>
        <v>265449</v>
      </c>
    </row>
    <row r="65" spans="2:7" ht="24.95" customHeight="1" x14ac:dyDescent="0.2">
      <c r="B65" s="130"/>
      <c r="C65" s="85"/>
      <c r="D65" s="85"/>
      <c r="E65" s="85"/>
      <c r="F65" s="86"/>
      <c r="G65" s="85"/>
    </row>
    <row r="66" spans="2:7" ht="24.95" customHeight="1" x14ac:dyDescent="0.2">
      <c r="B66" s="133"/>
      <c r="C66" s="133"/>
      <c r="D66" s="133"/>
      <c r="E66" s="133"/>
      <c r="F66" s="133"/>
      <c r="G66" s="134"/>
    </row>
    <row r="67" spans="2:7" ht="24.95" customHeight="1" x14ac:dyDescent="0.2">
      <c r="B67" s="228" t="s">
        <v>120</v>
      </c>
      <c r="C67" s="229">
        <f>SUM(C68)</f>
        <v>9</v>
      </c>
      <c r="D67" s="229">
        <v>9</v>
      </c>
      <c r="E67" s="229">
        <v>10</v>
      </c>
      <c r="F67" s="230">
        <v>1</v>
      </c>
      <c r="G67" s="231">
        <f>SUM(C67:F67)</f>
        <v>29</v>
      </c>
    </row>
    <row r="68" spans="2:7" ht="24.95" customHeight="1" x14ac:dyDescent="0.2">
      <c r="B68" s="232" t="s">
        <v>121</v>
      </c>
      <c r="C68" s="233">
        <v>9</v>
      </c>
      <c r="D68" s="233">
        <v>8</v>
      </c>
      <c r="E68" s="233">
        <v>10</v>
      </c>
      <c r="F68" s="234">
        <v>1</v>
      </c>
      <c r="G68" s="235">
        <f>SUM(C68:F68)</f>
        <v>28</v>
      </c>
    </row>
    <row r="69" spans="2:7" ht="24.95" customHeight="1" x14ac:dyDescent="0.2">
      <c r="B69" s="228" t="s">
        <v>302</v>
      </c>
      <c r="C69" s="229">
        <v>8</v>
      </c>
      <c r="D69" s="229">
        <v>9</v>
      </c>
      <c r="E69" s="229">
        <v>10</v>
      </c>
      <c r="F69" s="236">
        <v>1</v>
      </c>
      <c r="G69" s="237">
        <f>SUM(C69:F69)</f>
        <v>28</v>
      </c>
    </row>
    <row r="70" spans="2:7" ht="24.95" customHeight="1" x14ac:dyDescent="0.2">
      <c r="B70" s="232" t="s">
        <v>121</v>
      </c>
      <c r="C70" s="233">
        <v>8</v>
      </c>
      <c r="D70" s="233">
        <v>8</v>
      </c>
      <c r="E70" s="233">
        <v>10</v>
      </c>
      <c r="F70" s="238">
        <v>1</v>
      </c>
      <c r="G70" s="239">
        <f>SUM(C70:F70)</f>
        <v>27</v>
      </c>
    </row>
    <row r="71" spans="2:7" ht="24.95" customHeight="1" x14ac:dyDescent="0.2">
      <c r="B71" s="228" t="s">
        <v>122</v>
      </c>
      <c r="C71" s="229">
        <v>55</v>
      </c>
      <c r="D71" s="229">
        <v>0</v>
      </c>
      <c r="E71" s="229">
        <v>0</v>
      </c>
      <c r="F71" s="230">
        <v>0</v>
      </c>
      <c r="G71" s="231">
        <f>SUM(C71:F71)</f>
        <v>55</v>
      </c>
    </row>
    <row r="72" spans="2:7" ht="24.95" customHeight="1" x14ac:dyDescent="0.2"/>
    <row r="73" spans="2:7" ht="24.95" customHeight="1" x14ac:dyDescent="0.2"/>
    <row r="74" spans="2:7" ht="24.95" customHeight="1" x14ac:dyDescent="0.2"/>
    <row r="75" spans="2:7" ht="24.95" customHeight="1" x14ac:dyDescent="0.2"/>
  </sheetData>
  <mergeCells count="3">
    <mergeCell ref="B2:G2"/>
    <mergeCell ref="B3:G3"/>
    <mergeCell ref="B4:G6"/>
  </mergeCells>
  <phoneticPr fontId="35" type="noConversion"/>
  <printOptions horizontalCentered="1" verticalCentered="1"/>
  <pageMargins left="0" right="0" top="0.19685039370078741" bottom="0.19685039370078741" header="0.11811023622047245" footer="0.11811023622047245"/>
  <pageSetup paperSize="9" scale="64" orientation="landscape" horizontalDpi="300" verticalDpi="300" r:id="rId1"/>
  <headerFooter alignWithMargins="0">
    <oddFooter>&amp;R&amp;P</oddFooter>
  </headerFooter>
  <rowBreaks count="2" manualBreakCount="2">
    <brk id="32" max="16383" man="1"/>
    <brk id="64" max="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33"/>
  <sheetViews>
    <sheetView view="pageBreakPreview" zoomScale="60" zoomScaleNormal="100" workbookViewId="0">
      <selection activeCell="X14" sqref="X14"/>
    </sheetView>
  </sheetViews>
  <sheetFormatPr defaultColWidth="8.85546875" defaultRowHeight="12.75" x14ac:dyDescent="0.2"/>
  <cols>
    <col min="1" max="8" width="8.85546875" style="1" customWidth="1"/>
    <col min="9" max="9" width="16" style="1" customWidth="1"/>
    <col min="10" max="10" width="18.140625" style="1" customWidth="1"/>
    <col min="11" max="11" width="3.140625" style="1" customWidth="1"/>
    <col min="12" max="12" width="21.7109375" style="1" customWidth="1"/>
    <col min="13" max="14" width="22.5703125" style="1" bestFit="1" customWidth="1"/>
    <col min="15" max="16384" width="8.85546875" style="1"/>
  </cols>
  <sheetData>
    <row r="1" spans="1:14" ht="15.75" x14ac:dyDescent="0.25">
      <c r="A1" s="288" t="s">
        <v>343</v>
      </c>
      <c r="B1" s="268"/>
      <c r="C1" s="268"/>
      <c r="D1" s="268"/>
      <c r="E1" s="268"/>
      <c r="F1" s="268"/>
      <c r="G1" s="268"/>
      <c r="H1" s="268"/>
      <c r="I1" s="268"/>
      <c r="J1" s="214"/>
      <c r="M1" s="287"/>
      <c r="N1" s="287"/>
    </row>
    <row r="2" spans="1:14" ht="15" x14ac:dyDescent="0.25">
      <c r="A2" s="288"/>
      <c r="B2" s="289"/>
      <c r="C2" s="289"/>
      <c r="D2" s="289"/>
      <c r="E2" s="289"/>
      <c r="F2" s="289"/>
      <c r="G2" s="289"/>
      <c r="H2" s="289"/>
      <c r="I2" s="289"/>
    </row>
    <row r="3" spans="1:14" ht="25.15" customHeight="1" x14ac:dyDescent="0.3">
      <c r="B3" s="281" t="s">
        <v>308</v>
      </c>
      <c r="C3" s="281"/>
      <c r="D3" s="281"/>
      <c r="E3" s="281"/>
      <c r="F3" s="281"/>
      <c r="G3" s="281"/>
      <c r="H3" s="281"/>
      <c r="I3" s="281"/>
      <c r="J3" s="281"/>
      <c r="K3" s="281"/>
      <c r="L3" s="281"/>
      <c r="N3" s="244">
        <f>SUM(M4:M32)</f>
        <v>132241867</v>
      </c>
    </row>
    <row r="4" spans="1:14" ht="25.15" customHeight="1" x14ac:dyDescent="0.25">
      <c r="B4" s="277" t="s">
        <v>0</v>
      </c>
      <c r="C4" s="278"/>
      <c r="D4" s="278"/>
      <c r="E4" s="278"/>
      <c r="F4" s="278"/>
      <c r="G4" s="278"/>
      <c r="H4" s="278"/>
      <c r="I4" s="278"/>
      <c r="J4" s="278"/>
      <c r="K4" s="278"/>
      <c r="L4" s="278"/>
      <c r="M4" s="2">
        <f>SUM(L5:L18)</f>
        <v>128837317</v>
      </c>
    </row>
    <row r="5" spans="1:14" ht="25.15" customHeight="1" x14ac:dyDescent="0.25">
      <c r="A5" s="3" t="s">
        <v>1</v>
      </c>
      <c r="B5" s="284" t="s">
        <v>2</v>
      </c>
      <c r="C5" s="285"/>
      <c r="D5" s="285"/>
      <c r="E5" s="285"/>
      <c r="F5" s="285"/>
      <c r="G5" s="285"/>
      <c r="H5" s="285"/>
      <c r="I5" s="285"/>
      <c r="J5" s="285"/>
      <c r="K5" s="245"/>
      <c r="L5" s="246">
        <f>SUM(J6:J12)</f>
        <v>62117176</v>
      </c>
    </row>
    <row r="6" spans="1:14" ht="25.15" customHeight="1" x14ac:dyDescent="0.2">
      <c r="B6" s="282" t="s">
        <v>3</v>
      </c>
      <c r="C6" s="282"/>
      <c r="D6" s="282"/>
      <c r="E6" s="282"/>
      <c r="F6" s="282"/>
      <c r="G6" s="282"/>
      <c r="H6" s="282"/>
      <c r="I6" s="282"/>
      <c r="J6" s="5">
        <v>30594400</v>
      </c>
      <c r="K6" s="6"/>
      <c r="L6" s="6"/>
    </row>
    <row r="7" spans="1:14" ht="25.15" customHeight="1" x14ac:dyDescent="0.2">
      <c r="B7" s="282" t="s">
        <v>4</v>
      </c>
      <c r="C7" s="282"/>
      <c r="D7" s="282"/>
      <c r="E7" s="282"/>
      <c r="F7" s="282"/>
      <c r="G7" s="282"/>
      <c r="H7" s="282"/>
      <c r="I7" s="282"/>
      <c r="J7" s="5">
        <f>SUM(I8:I11)</f>
        <v>26009446</v>
      </c>
      <c r="K7" s="6"/>
      <c r="L7" s="6"/>
    </row>
    <row r="8" spans="1:14" ht="25.15" customHeight="1" x14ac:dyDescent="0.25">
      <c r="B8" s="7" t="s">
        <v>5</v>
      </c>
      <c r="C8" s="283" t="s">
        <v>6</v>
      </c>
      <c r="D8" s="283"/>
      <c r="E8" s="283"/>
      <c r="F8" s="283"/>
      <c r="G8" s="283"/>
      <c r="H8" s="283"/>
      <c r="I8" s="8">
        <v>5938566</v>
      </c>
      <c r="J8" s="6"/>
      <c r="K8" s="6"/>
      <c r="L8" s="6"/>
    </row>
    <row r="9" spans="1:14" ht="25.15" customHeight="1" x14ac:dyDescent="0.25">
      <c r="B9" s="7" t="s">
        <v>7</v>
      </c>
      <c r="C9" s="286" t="s">
        <v>8</v>
      </c>
      <c r="D9" s="286"/>
      <c r="E9" s="286"/>
      <c r="F9" s="286"/>
      <c r="G9" s="286"/>
      <c r="H9" s="286"/>
      <c r="I9" s="8">
        <v>15104000</v>
      </c>
      <c r="J9" s="6"/>
      <c r="K9" s="6"/>
      <c r="L9" s="6"/>
    </row>
    <row r="10" spans="1:14" ht="25.15" customHeight="1" x14ac:dyDescent="0.25">
      <c r="B10" s="7" t="s">
        <v>9</v>
      </c>
      <c r="C10" s="286" t="s">
        <v>10</v>
      </c>
      <c r="D10" s="286"/>
      <c r="E10" s="286"/>
      <c r="F10" s="286"/>
      <c r="G10" s="286"/>
      <c r="H10" s="286"/>
      <c r="I10" s="8">
        <v>100000</v>
      </c>
      <c r="J10" s="6"/>
      <c r="K10" s="6"/>
      <c r="L10" s="6"/>
    </row>
    <row r="11" spans="1:14" ht="25.15" customHeight="1" x14ac:dyDescent="0.25">
      <c r="B11" s="7" t="s">
        <v>11</v>
      </c>
      <c r="C11" s="286" t="s">
        <v>12</v>
      </c>
      <c r="D11" s="286"/>
      <c r="E11" s="286"/>
      <c r="F11" s="286"/>
      <c r="G11" s="286"/>
      <c r="H11" s="286"/>
      <c r="I11" s="8">
        <v>4866880</v>
      </c>
      <c r="J11" s="6"/>
      <c r="K11" s="6"/>
      <c r="L11" s="6"/>
    </row>
    <row r="12" spans="1:14" ht="25.15" customHeight="1" x14ac:dyDescent="0.2">
      <c r="B12" s="282" t="s">
        <v>307</v>
      </c>
      <c r="C12" s="282"/>
      <c r="D12" s="282"/>
      <c r="E12" s="282"/>
      <c r="F12" s="282"/>
      <c r="G12" s="282"/>
      <c r="H12" s="282"/>
      <c r="I12" s="282"/>
      <c r="J12" s="5">
        <v>5513330</v>
      </c>
      <c r="K12" s="6"/>
      <c r="L12" s="6"/>
    </row>
    <row r="13" spans="1:14" ht="25.15" customHeight="1" x14ac:dyDescent="0.25">
      <c r="B13" s="9"/>
      <c r="C13" s="9"/>
      <c r="D13" s="9"/>
      <c r="E13" s="9"/>
      <c r="F13" s="9"/>
      <c r="G13" s="9"/>
      <c r="H13" s="9"/>
      <c r="I13" s="6"/>
      <c r="J13" s="6"/>
      <c r="K13" s="6"/>
      <c r="L13" s="6"/>
    </row>
    <row r="14" spans="1:14" ht="25.15" customHeight="1" x14ac:dyDescent="0.25">
      <c r="A14" s="3" t="s">
        <v>13</v>
      </c>
      <c r="B14" s="284" t="s">
        <v>14</v>
      </c>
      <c r="C14" s="285"/>
      <c r="D14" s="285"/>
      <c r="E14" s="285"/>
      <c r="F14" s="285"/>
      <c r="G14" s="285"/>
      <c r="H14" s="285"/>
      <c r="I14" s="285"/>
      <c r="J14" s="285"/>
      <c r="K14" s="285"/>
      <c r="L14" s="246">
        <f>SUM(J15:J16)</f>
        <v>32210667</v>
      </c>
    </row>
    <row r="15" spans="1:14" ht="25.15" customHeight="1" x14ac:dyDescent="0.2">
      <c r="B15" s="282" t="s">
        <v>15</v>
      </c>
      <c r="C15" s="282"/>
      <c r="D15" s="282"/>
      <c r="E15" s="282"/>
      <c r="F15" s="282"/>
      <c r="G15" s="282"/>
      <c r="H15" s="282"/>
      <c r="I15" s="282"/>
      <c r="J15" s="5">
        <v>27754000</v>
      </c>
      <c r="K15" s="6"/>
      <c r="L15" s="6"/>
    </row>
    <row r="16" spans="1:14" ht="25.15" customHeight="1" x14ac:dyDescent="0.2">
      <c r="B16" s="282" t="s">
        <v>16</v>
      </c>
      <c r="C16" s="282"/>
      <c r="D16" s="282"/>
      <c r="E16" s="282"/>
      <c r="F16" s="282"/>
      <c r="G16" s="282"/>
      <c r="H16" s="282"/>
      <c r="I16" s="282"/>
      <c r="J16" s="5">
        <v>4456667</v>
      </c>
      <c r="K16" s="6"/>
      <c r="L16" s="6"/>
    </row>
    <row r="17" spans="1:16" ht="25.15" customHeight="1" x14ac:dyDescent="0.25">
      <c r="B17" s="9"/>
      <c r="C17" s="9"/>
      <c r="D17" s="9"/>
      <c r="E17" s="9"/>
      <c r="F17" s="9"/>
      <c r="G17" s="9"/>
      <c r="H17" s="9"/>
      <c r="I17" s="6"/>
      <c r="J17" s="5"/>
      <c r="K17" s="6"/>
      <c r="L17" s="6"/>
    </row>
    <row r="18" spans="1:16" ht="25.15" customHeight="1" x14ac:dyDescent="0.25">
      <c r="A18" s="3" t="s">
        <v>17</v>
      </c>
      <c r="B18" s="284" t="s">
        <v>18</v>
      </c>
      <c r="C18" s="285"/>
      <c r="D18" s="285"/>
      <c r="E18" s="285"/>
      <c r="F18" s="285"/>
      <c r="G18" s="285"/>
      <c r="H18" s="285"/>
      <c r="I18" s="285"/>
      <c r="J18" s="285"/>
      <c r="K18" s="285"/>
      <c r="L18" s="246">
        <f>SUM(J20:J26)</f>
        <v>34509474</v>
      </c>
    </row>
    <row r="19" spans="1:16" ht="25.15" customHeight="1" x14ac:dyDescent="0.25">
      <c r="A19" s="10"/>
      <c r="B19" s="276" t="s">
        <v>19</v>
      </c>
      <c r="C19" s="276"/>
      <c r="D19" s="276"/>
      <c r="E19" s="276"/>
      <c r="F19" s="276"/>
      <c r="G19" s="276"/>
      <c r="H19" s="276"/>
      <c r="I19" s="276"/>
      <c r="J19" s="11"/>
      <c r="K19" s="11"/>
      <c r="L19" s="12"/>
    </row>
    <row r="20" spans="1:16" ht="25.15" customHeight="1" x14ac:dyDescent="0.2">
      <c r="B20" s="276" t="s">
        <v>20</v>
      </c>
      <c r="C20" s="276"/>
      <c r="D20" s="276"/>
      <c r="E20" s="276"/>
      <c r="F20" s="276"/>
      <c r="G20" s="276"/>
      <c r="H20" s="276"/>
      <c r="I20" s="276"/>
      <c r="J20" s="5">
        <v>12868180</v>
      </c>
      <c r="K20" s="6"/>
      <c r="L20" s="207">
        <f>SUM(J20:J20)</f>
        <v>12868180</v>
      </c>
    </row>
    <row r="21" spans="1:16" ht="25.15" customHeight="1" x14ac:dyDescent="0.2">
      <c r="B21" s="276" t="s">
        <v>21</v>
      </c>
      <c r="C21" s="276"/>
      <c r="D21" s="276"/>
      <c r="E21" s="276"/>
      <c r="F21" s="276"/>
      <c r="G21" s="276"/>
      <c r="H21" s="276"/>
      <c r="I21" s="276"/>
      <c r="J21" s="5">
        <f>SUM(I22:I26)</f>
        <v>21641294</v>
      </c>
      <c r="K21" s="6"/>
      <c r="L21" s="6"/>
    </row>
    <row r="22" spans="1:16" ht="25.15" customHeight="1" x14ac:dyDescent="0.25">
      <c r="B22" s="7" t="s">
        <v>5</v>
      </c>
      <c r="C22" s="286" t="s">
        <v>22</v>
      </c>
      <c r="D22" s="286"/>
      <c r="E22" s="286"/>
      <c r="F22" s="286"/>
      <c r="G22" s="286"/>
      <c r="H22" s="286"/>
      <c r="I22" s="8">
        <v>924300</v>
      </c>
      <c r="J22" s="5"/>
      <c r="K22" s="6"/>
      <c r="L22" s="6"/>
    </row>
    <row r="23" spans="1:16" ht="25.15" customHeight="1" x14ac:dyDescent="0.25">
      <c r="B23" s="7" t="s">
        <v>7</v>
      </c>
      <c r="C23" s="283" t="s">
        <v>23</v>
      </c>
      <c r="D23" s="283"/>
      <c r="E23" s="283"/>
      <c r="F23" s="283"/>
      <c r="G23" s="283"/>
      <c r="H23" s="283"/>
      <c r="I23" s="8">
        <v>924300</v>
      </c>
      <c r="J23" s="5"/>
      <c r="K23" s="6"/>
      <c r="L23" s="6"/>
    </row>
    <row r="24" spans="1:16" ht="25.15" customHeight="1" x14ac:dyDescent="0.25">
      <c r="B24" s="7" t="s">
        <v>9</v>
      </c>
      <c r="C24" s="286" t="s">
        <v>24</v>
      </c>
      <c r="D24" s="286"/>
      <c r="E24" s="286"/>
      <c r="F24" s="286"/>
      <c r="G24" s="286"/>
      <c r="H24" s="286"/>
      <c r="I24" s="8">
        <v>775040</v>
      </c>
      <c r="J24" s="6"/>
      <c r="K24" s="6"/>
      <c r="L24" s="6"/>
    </row>
    <row r="25" spans="1:16" ht="25.15" customHeight="1" x14ac:dyDescent="0.25">
      <c r="B25" s="7" t="s">
        <v>11</v>
      </c>
      <c r="C25" s="286" t="s">
        <v>25</v>
      </c>
      <c r="D25" s="286"/>
      <c r="E25" s="286"/>
      <c r="F25" s="286"/>
      <c r="G25" s="286"/>
      <c r="H25" s="286"/>
      <c r="I25" s="8">
        <v>725000</v>
      </c>
      <c r="J25" s="6"/>
      <c r="K25" s="6"/>
      <c r="L25" s="6"/>
    </row>
    <row r="26" spans="1:16" ht="25.15" customHeight="1" x14ac:dyDescent="0.25">
      <c r="B26" s="7" t="s">
        <v>26</v>
      </c>
      <c r="C26" s="283" t="s">
        <v>27</v>
      </c>
      <c r="D26" s="283"/>
      <c r="E26" s="283"/>
      <c r="F26" s="283"/>
      <c r="G26" s="283"/>
      <c r="H26" s="283"/>
      <c r="I26" s="8">
        <v>18292654</v>
      </c>
      <c r="J26" s="6"/>
      <c r="K26" s="6"/>
      <c r="L26" s="6"/>
    </row>
    <row r="27" spans="1:16" ht="25.15" customHeight="1" x14ac:dyDescent="0.25">
      <c r="B27" s="9"/>
      <c r="C27" s="9"/>
      <c r="D27" s="9"/>
      <c r="E27" s="9"/>
      <c r="F27" s="9"/>
      <c r="G27" s="9"/>
      <c r="H27" s="9"/>
      <c r="I27" s="6"/>
      <c r="J27" s="6"/>
      <c r="K27" s="6"/>
      <c r="L27" s="6"/>
    </row>
    <row r="28" spans="1:16" ht="25.15" customHeight="1" x14ac:dyDescent="0.25">
      <c r="A28" s="3" t="s">
        <v>28</v>
      </c>
      <c r="B28" s="274" t="s">
        <v>29</v>
      </c>
      <c r="C28" s="275"/>
      <c r="D28" s="275"/>
      <c r="E28" s="275"/>
      <c r="F28" s="275"/>
      <c r="G28" s="275"/>
      <c r="H28" s="275"/>
      <c r="I28" s="275"/>
      <c r="J28" s="275"/>
      <c r="K28" s="275"/>
      <c r="L28" s="4"/>
      <c r="M28" s="247">
        <f>J29</f>
        <v>2667600</v>
      </c>
    </row>
    <row r="29" spans="1:16" s="13" customFormat="1" ht="25.15" customHeight="1" x14ac:dyDescent="0.25">
      <c r="A29" s="10"/>
      <c r="B29" s="276" t="s">
        <v>309</v>
      </c>
      <c r="C29" s="276"/>
      <c r="D29" s="276"/>
      <c r="E29" s="276"/>
      <c r="F29" s="276"/>
      <c r="G29" s="276"/>
      <c r="H29" s="276"/>
      <c r="I29" s="276"/>
      <c r="J29" s="248">
        <v>2667600</v>
      </c>
      <c r="K29" s="11"/>
      <c r="L29" s="12"/>
    </row>
    <row r="30" spans="1:16" s="13" customFormat="1" ht="25.15" customHeight="1" x14ac:dyDescent="0.25">
      <c r="A30" s="10"/>
      <c r="B30" s="277" t="s">
        <v>30</v>
      </c>
      <c r="C30" s="277"/>
      <c r="D30" s="277"/>
      <c r="E30" s="277"/>
      <c r="F30" s="277"/>
      <c r="G30" s="277"/>
      <c r="H30" s="277"/>
      <c r="I30" s="278"/>
      <c r="J30" s="278"/>
      <c r="K30" s="278"/>
      <c r="L30" s="278"/>
    </row>
    <row r="32" spans="1:16" ht="18" x14ac:dyDescent="0.25">
      <c r="A32" s="3"/>
      <c r="B32" s="279" t="s">
        <v>31</v>
      </c>
      <c r="C32" s="280"/>
      <c r="D32" s="280"/>
      <c r="E32" s="280"/>
      <c r="F32" s="280"/>
      <c r="G32" s="280"/>
      <c r="H32" s="280"/>
      <c r="I32" s="280"/>
      <c r="J32" s="280"/>
      <c r="K32" s="280"/>
      <c r="L32" s="14"/>
      <c r="M32" s="15">
        <v>736950</v>
      </c>
      <c r="N32" s="16"/>
      <c r="O32" s="16"/>
      <c r="P32" s="16"/>
    </row>
    <row r="33" spans="2:16" ht="13.5" thickBot="1" x14ac:dyDescent="0.25"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</row>
  </sheetData>
  <mergeCells count="29">
    <mergeCell ref="C25:H25"/>
    <mergeCell ref="C23:H23"/>
    <mergeCell ref="B20:I20"/>
    <mergeCell ref="M1:N1"/>
    <mergeCell ref="B15:I15"/>
    <mergeCell ref="C11:H11"/>
    <mergeCell ref="B12:I12"/>
    <mergeCell ref="B14:K14"/>
    <mergeCell ref="B21:I21"/>
    <mergeCell ref="B18:K18"/>
    <mergeCell ref="B19:I19"/>
    <mergeCell ref="A1:I1"/>
    <mergeCell ref="A2:I2"/>
    <mergeCell ref="B28:K28"/>
    <mergeCell ref="B29:I29"/>
    <mergeCell ref="B30:L30"/>
    <mergeCell ref="B32:K32"/>
    <mergeCell ref="B3:L3"/>
    <mergeCell ref="B4:L4"/>
    <mergeCell ref="B6:I6"/>
    <mergeCell ref="C26:H26"/>
    <mergeCell ref="B7:I7"/>
    <mergeCell ref="B5:J5"/>
    <mergeCell ref="C10:H10"/>
    <mergeCell ref="C9:H9"/>
    <mergeCell ref="C22:H22"/>
    <mergeCell ref="C8:H8"/>
    <mergeCell ref="B16:I16"/>
    <mergeCell ref="C24:H24"/>
  </mergeCells>
  <phoneticPr fontId="35" type="noConversion"/>
  <printOptions horizontalCentered="1" verticalCentered="1"/>
  <pageMargins left="0" right="0" top="0.98425196850393704" bottom="0.59055118110236227" header="0.51181102362204722" footer="0.11811023622047245"/>
  <pageSetup paperSize="9" scale="65" orientation="landscape" verticalDpi="300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3"/>
  <sheetViews>
    <sheetView view="pageBreakPreview" topLeftCell="A22" zoomScale="60" zoomScaleNormal="100" workbookViewId="0">
      <selection activeCell="Q21" sqref="Q21"/>
    </sheetView>
  </sheetViews>
  <sheetFormatPr defaultColWidth="8.85546875" defaultRowHeight="12.75" x14ac:dyDescent="0.2"/>
  <cols>
    <col min="1" max="7" width="8.85546875" style="1" customWidth="1"/>
    <col min="8" max="8" width="12.5703125" style="1" customWidth="1"/>
    <col min="9" max="9" width="17.140625" style="1" customWidth="1"/>
    <col min="10" max="10" width="28.42578125" style="1" bestFit="1" customWidth="1"/>
    <col min="11" max="16384" width="8.85546875" style="1"/>
  </cols>
  <sheetData>
    <row r="1" spans="1:22" ht="15" x14ac:dyDescent="0.25">
      <c r="A1" s="288" t="s">
        <v>344</v>
      </c>
      <c r="B1" s="268"/>
      <c r="C1" s="268"/>
      <c r="D1" s="268"/>
      <c r="E1" s="268"/>
      <c r="F1" s="268"/>
      <c r="G1" s="268"/>
      <c r="H1" s="268"/>
      <c r="I1" s="268"/>
    </row>
    <row r="2" spans="1:22" ht="15.75" x14ac:dyDescent="0.25">
      <c r="A2" s="288"/>
      <c r="B2" s="289"/>
      <c r="C2" s="289"/>
      <c r="D2" s="289"/>
      <c r="E2" s="289"/>
      <c r="F2" s="289"/>
      <c r="G2" s="289"/>
      <c r="H2" s="289"/>
      <c r="I2" s="289"/>
      <c r="K2" s="23"/>
    </row>
    <row r="3" spans="1:22" ht="26.25" x14ac:dyDescent="0.4">
      <c r="B3" s="293" t="s">
        <v>281</v>
      </c>
      <c r="C3" s="293"/>
      <c r="D3" s="293"/>
      <c r="E3" s="293"/>
      <c r="F3" s="293"/>
      <c r="G3" s="293"/>
      <c r="H3" s="293"/>
      <c r="I3" s="293"/>
      <c r="J3" s="293"/>
      <c r="K3" s="293"/>
      <c r="L3" s="295"/>
      <c r="M3" s="295"/>
      <c r="N3" s="295"/>
      <c r="O3" s="295"/>
      <c r="P3" s="295"/>
      <c r="Q3" s="295"/>
      <c r="R3" s="295"/>
      <c r="S3" s="295"/>
      <c r="T3" s="295"/>
      <c r="U3" s="295"/>
      <c r="V3" s="295"/>
    </row>
    <row r="4" spans="1:22" ht="25.5" customHeight="1" x14ac:dyDescent="0.3">
      <c r="B4" s="294" t="s">
        <v>306</v>
      </c>
      <c r="C4" s="294"/>
      <c r="D4" s="294"/>
      <c r="E4" s="294"/>
      <c r="F4" s="294"/>
      <c r="G4" s="294"/>
      <c r="H4" s="294"/>
      <c r="I4" s="294"/>
      <c r="J4" s="294"/>
      <c r="K4" s="294"/>
    </row>
    <row r="5" spans="1:22" ht="24.95" customHeight="1" x14ac:dyDescent="0.25">
      <c r="A5" s="18" t="s">
        <v>1</v>
      </c>
      <c r="B5" s="292" t="s">
        <v>32</v>
      </c>
      <c r="C5" s="292"/>
      <c r="D5" s="292"/>
      <c r="E5" s="292"/>
      <c r="F5" s="292"/>
      <c r="G5" s="292"/>
      <c r="H5" s="292"/>
      <c r="I5" s="292"/>
      <c r="J5" s="251">
        <f>SUM(I6:I10)</f>
        <v>132241600</v>
      </c>
    </row>
    <row r="6" spans="1:22" ht="24.95" customHeight="1" x14ac:dyDescent="0.2">
      <c r="B6" s="20">
        <v>1</v>
      </c>
      <c r="C6" s="276" t="s">
        <v>2</v>
      </c>
      <c r="D6" s="276"/>
      <c r="E6" s="276"/>
      <c r="F6" s="276"/>
      <c r="G6" s="276"/>
      <c r="H6" s="276"/>
      <c r="I6" s="21">
        <v>62117000</v>
      </c>
    </row>
    <row r="7" spans="1:22" ht="24.95" customHeight="1" x14ac:dyDescent="0.2">
      <c r="B7" s="20">
        <v>2</v>
      </c>
      <c r="C7" s="276" t="s">
        <v>33</v>
      </c>
      <c r="D7" s="276"/>
      <c r="E7" s="276"/>
      <c r="F7" s="276"/>
      <c r="G7" s="276"/>
      <c r="H7" s="276"/>
      <c r="I7" s="21">
        <v>32211000</v>
      </c>
    </row>
    <row r="8" spans="1:22" ht="24.95" customHeight="1" x14ac:dyDescent="0.2">
      <c r="B8" s="20">
        <v>3</v>
      </c>
      <c r="C8" s="276" t="s">
        <v>34</v>
      </c>
      <c r="D8" s="276"/>
      <c r="E8" s="276"/>
      <c r="F8" s="276"/>
      <c r="G8" s="276"/>
      <c r="H8" s="276"/>
      <c r="I8" s="21">
        <v>34509000</v>
      </c>
    </row>
    <row r="9" spans="1:22" ht="24.95" customHeight="1" x14ac:dyDescent="0.2">
      <c r="B9" s="20">
        <v>4</v>
      </c>
      <c r="C9" s="276" t="s">
        <v>35</v>
      </c>
      <c r="D9" s="276"/>
      <c r="E9" s="276"/>
      <c r="F9" s="276"/>
      <c r="G9" s="276"/>
      <c r="H9" s="276"/>
      <c r="I9" s="250">
        <v>2667600</v>
      </c>
    </row>
    <row r="10" spans="1:22" ht="24.95" customHeight="1" x14ac:dyDescent="0.2">
      <c r="B10" s="20">
        <v>5</v>
      </c>
      <c r="C10" s="276" t="s">
        <v>36</v>
      </c>
      <c r="D10" s="276"/>
      <c r="E10" s="276"/>
      <c r="F10" s="276"/>
      <c r="G10" s="276"/>
      <c r="H10" s="276"/>
      <c r="I10" s="21">
        <v>737000</v>
      </c>
    </row>
    <row r="11" spans="1:22" ht="24.95" customHeight="1" x14ac:dyDescent="0.2">
      <c r="C11" s="22"/>
      <c r="D11" s="22"/>
      <c r="E11" s="22"/>
      <c r="F11" s="22"/>
      <c r="G11" s="22"/>
      <c r="H11" s="22"/>
      <c r="I11" s="21"/>
    </row>
    <row r="12" spans="1:22" ht="24.95" customHeight="1" x14ac:dyDescent="0.25">
      <c r="A12" s="18" t="s">
        <v>13</v>
      </c>
      <c r="B12" s="292" t="s">
        <v>37</v>
      </c>
      <c r="C12" s="292"/>
      <c r="D12" s="292"/>
      <c r="E12" s="292"/>
      <c r="F12" s="292"/>
      <c r="G12" s="292"/>
      <c r="H12" s="292"/>
      <c r="I12" s="292"/>
      <c r="J12" s="19">
        <f>SUM(I13:I16)</f>
        <v>28932000</v>
      </c>
    </row>
    <row r="13" spans="1:22" ht="24.95" customHeight="1" x14ac:dyDescent="0.2">
      <c r="B13" s="20">
        <v>1</v>
      </c>
      <c r="C13" s="276" t="s">
        <v>38</v>
      </c>
      <c r="D13" s="276"/>
      <c r="E13" s="276"/>
      <c r="F13" s="276"/>
      <c r="G13" s="276"/>
      <c r="H13" s="276"/>
      <c r="I13" s="21">
        <v>4400000</v>
      </c>
    </row>
    <row r="14" spans="1:22" ht="24.95" customHeight="1" x14ac:dyDescent="0.2">
      <c r="B14" s="20">
        <v>2</v>
      </c>
      <c r="C14" s="276" t="s">
        <v>39</v>
      </c>
      <c r="D14" s="276"/>
      <c r="E14" s="276"/>
      <c r="F14" s="276"/>
      <c r="G14" s="276"/>
      <c r="H14" s="276"/>
      <c r="I14" s="21">
        <v>3000000</v>
      </c>
    </row>
    <row r="15" spans="1:22" ht="24.95" customHeight="1" x14ac:dyDescent="0.2">
      <c r="B15" s="20">
        <v>3</v>
      </c>
      <c r="C15" s="276" t="s">
        <v>40</v>
      </c>
      <c r="D15" s="276"/>
      <c r="E15" s="276"/>
      <c r="F15" s="276"/>
      <c r="G15" s="276"/>
      <c r="H15" s="276"/>
      <c r="I15" s="21">
        <v>4257000</v>
      </c>
    </row>
    <row r="16" spans="1:22" ht="24.95" customHeight="1" x14ac:dyDescent="0.2">
      <c r="B16" s="20">
        <v>4</v>
      </c>
      <c r="C16" s="276" t="s">
        <v>279</v>
      </c>
      <c r="D16" s="276"/>
      <c r="E16" s="276"/>
      <c r="F16" s="276"/>
      <c r="G16" s="276"/>
      <c r="H16" s="276"/>
      <c r="I16" s="21">
        <v>17275000</v>
      </c>
    </row>
    <row r="17" spans="1:10" ht="24.95" customHeight="1" x14ac:dyDescent="0.25">
      <c r="A17" s="18" t="s">
        <v>17</v>
      </c>
      <c r="B17" s="292" t="s">
        <v>41</v>
      </c>
      <c r="C17" s="292"/>
      <c r="D17" s="292"/>
      <c r="E17" s="292"/>
      <c r="F17" s="292"/>
      <c r="G17" s="292"/>
      <c r="H17" s="292"/>
      <c r="I17" s="292"/>
      <c r="J17" s="19">
        <f>SUM(I18:I22)</f>
        <v>27350000</v>
      </c>
    </row>
    <row r="18" spans="1:10" ht="24.95" customHeight="1" x14ac:dyDescent="0.2">
      <c r="B18" s="20">
        <v>1</v>
      </c>
      <c r="C18" s="276" t="s">
        <v>42</v>
      </c>
      <c r="D18" s="276"/>
      <c r="E18" s="276"/>
      <c r="F18" s="276"/>
      <c r="G18" s="276"/>
      <c r="H18" s="276"/>
      <c r="I18" s="21">
        <v>3800000</v>
      </c>
    </row>
    <row r="19" spans="1:10" ht="24.95" customHeight="1" x14ac:dyDescent="0.2">
      <c r="B19" s="20">
        <v>2</v>
      </c>
      <c r="C19" s="276" t="s">
        <v>43</v>
      </c>
      <c r="D19" s="276"/>
      <c r="E19" s="276"/>
      <c r="F19" s="276"/>
      <c r="G19" s="276"/>
      <c r="H19" s="276"/>
      <c r="I19" s="21">
        <v>22000000</v>
      </c>
    </row>
    <row r="20" spans="1:10" ht="24.95" customHeight="1" x14ac:dyDescent="0.2">
      <c r="B20" s="20">
        <v>3</v>
      </c>
      <c r="C20" s="276" t="s">
        <v>44</v>
      </c>
      <c r="D20" s="276"/>
      <c r="E20" s="276"/>
      <c r="F20" s="276"/>
      <c r="G20" s="276"/>
      <c r="H20" s="276"/>
      <c r="I20" s="21">
        <v>500000</v>
      </c>
    </row>
    <row r="21" spans="1:10" ht="24.95" customHeight="1" x14ac:dyDescent="0.2">
      <c r="B21" s="20">
        <v>4</v>
      </c>
      <c r="C21" s="276" t="s">
        <v>45</v>
      </c>
      <c r="D21" s="276"/>
      <c r="E21" s="276"/>
      <c r="F21" s="276"/>
      <c r="G21" s="276"/>
      <c r="H21" s="276"/>
      <c r="I21" s="21">
        <v>500000</v>
      </c>
    </row>
    <row r="22" spans="1:10" ht="24.95" customHeight="1" x14ac:dyDescent="0.2">
      <c r="B22" s="20">
        <v>5</v>
      </c>
      <c r="C22" s="276" t="s">
        <v>46</v>
      </c>
      <c r="D22" s="276"/>
      <c r="E22" s="276"/>
      <c r="F22" s="276"/>
      <c r="G22" s="276"/>
      <c r="H22" s="276"/>
      <c r="I22" s="21">
        <v>550000</v>
      </c>
    </row>
    <row r="23" spans="1:10" ht="24.95" customHeight="1" x14ac:dyDescent="0.25">
      <c r="A23" s="18" t="s">
        <v>28</v>
      </c>
      <c r="B23" s="292" t="s">
        <v>47</v>
      </c>
      <c r="C23" s="292"/>
      <c r="D23" s="292"/>
      <c r="E23" s="292"/>
      <c r="F23" s="292"/>
      <c r="G23" s="292"/>
      <c r="H23" s="292"/>
      <c r="I23" s="292"/>
      <c r="J23" s="19">
        <f>SUM(I24:I34)</f>
        <v>11566000</v>
      </c>
    </row>
    <row r="24" spans="1:10" ht="24.95" customHeight="1" x14ac:dyDescent="0.2">
      <c r="B24" s="20">
        <v>1</v>
      </c>
      <c r="C24" s="276" t="s">
        <v>48</v>
      </c>
      <c r="D24" s="276"/>
      <c r="E24" s="276"/>
      <c r="F24" s="276"/>
      <c r="G24" s="276"/>
      <c r="H24" s="276"/>
      <c r="I24" s="21">
        <v>0</v>
      </c>
    </row>
    <row r="25" spans="1:10" ht="24.95" customHeight="1" x14ac:dyDescent="0.2">
      <c r="B25" s="20">
        <v>2</v>
      </c>
      <c r="C25" s="276" t="s">
        <v>49</v>
      </c>
      <c r="D25" s="276"/>
      <c r="E25" s="276"/>
      <c r="F25" s="276"/>
      <c r="G25" s="276"/>
      <c r="H25" s="276"/>
      <c r="I25" s="21">
        <v>4940000</v>
      </c>
    </row>
    <row r="26" spans="1:10" ht="24.95" customHeight="1" x14ac:dyDescent="0.2">
      <c r="B26" s="20">
        <v>3</v>
      </c>
      <c r="C26" s="276" t="s">
        <v>50</v>
      </c>
      <c r="D26" s="276"/>
      <c r="E26" s="276"/>
      <c r="F26" s="276"/>
      <c r="G26" s="276"/>
      <c r="H26" s="276"/>
      <c r="I26" s="21">
        <v>1000000</v>
      </c>
    </row>
    <row r="27" spans="1:10" ht="24.95" customHeight="1" x14ac:dyDescent="0.2">
      <c r="B27" s="20">
        <v>4</v>
      </c>
      <c r="C27" s="276" t="s">
        <v>51</v>
      </c>
      <c r="D27" s="276"/>
      <c r="E27" s="276"/>
      <c r="F27" s="276"/>
      <c r="G27" s="276"/>
      <c r="H27" s="276"/>
      <c r="I27" s="21">
        <v>150000</v>
      </c>
    </row>
    <row r="28" spans="1:10" ht="24.95" customHeight="1" x14ac:dyDescent="0.2">
      <c r="B28" s="20">
        <v>5</v>
      </c>
      <c r="C28" s="276" t="s">
        <v>52</v>
      </c>
      <c r="D28" s="276"/>
      <c r="E28" s="276"/>
      <c r="F28" s="276"/>
      <c r="G28" s="276"/>
      <c r="H28" s="276"/>
      <c r="I28" s="21">
        <f>SUM(H29:H32)</f>
        <v>4115000</v>
      </c>
    </row>
    <row r="29" spans="1:10" ht="24.95" customHeight="1" x14ac:dyDescent="0.2">
      <c r="B29" s="20"/>
      <c r="C29" s="23" t="s">
        <v>5</v>
      </c>
      <c r="D29" s="276" t="s">
        <v>53</v>
      </c>
      <c r="E29" s="276"/>
      <c r="F29" s="276"/>
      <c r="G29" s="276"/>
      <c r="H29" s="24">
        <v>1770000</v>
      </c>
      <c r="I29" s="21"/>
    </row>
    <row r="30" spans="1:10" ht="24.95" customHeight="1" x14ac:dyDescent="0.2">
      <c r="B30" s="20"/>
      <c r="C30" s="23" t="s">
        <v>7</v>
      </c>
      <c r="D30" s="276" t="s">
        <v>329</v>
      </c>
      <c r="E30" s="276"/>
      <c r="F30" s="276"/>
      <c r="G30" s="276"/>
      <c r="H30" s="24">
        <v>1690000</v>
      </c>
      <c r="I30" s="21"/>
    </row>
    <row r="31" spans="1:10" ht="24.95" customHeight="1" x14ac:dyDescent="0.2">
      <c r="B31" s="20"/>
      <c r="C31" s="23" t="s">
        <v>9</v>
      </c>
      <c r="D31" s="276" t="s">
        <v>330</v>
      </c>
      <c r="E31" s="276"/>
      <c r="F31" s="276"/>
      <c r="G31" s="276"/>
      <c r="H31" s="24">
        <v>655000</v>
      </c>
      <c r="I31" s="21"/>
    </row>
    <row r="32" spans="1:10" ht="24.95" customHeight="1" x14ac:dyDescent="0.2">
      <c r="B32" s="20"/>
      <c r="C32" s="23"/>
      <c r="D32" s="276"/>
      <c r="E32" s="276"/>
      <c r="F32" s="276"/>
      <c r="G32" s="276"/>
      <c r="H32" s="24"/>
      <c r="I32" s="21"/>
    </row>
    <row r="33" spans="1:10" ht="24.95" customHeight="1" x14ac:dyDescent="0.2">
      <c r="B33" s="20">
        <v>6</v>
      </c>
      <c r="C33" s="276" t="s">
        <v>54</v>
      </c>
      <c r="D33" s="276"/>
      <c r="E33" s="276"/>
      <c r="F33" s="276"/>
      <c r="G33" s="276"/>
      <c r="H33" s="276"/>
      <c r="I33" s="21">
        <v>1111000</v>
      </c>
    </row>
    <row r="34" spans="1:10" ht="24.95" customHeight="1" x14ac:dyDescent="0.2">
      <c r="B34" s="20">
        <v>7</v>
      </c>
      <c r="C34" s="276" t="s">
        <v>55</v>
      </c>
      <c r="D34" s="276"/>
      <c r="E34" s="276"/>
      <c r="F34" s="276"/>
      <c r="G34" s="276"/>
      <c r="H34" s="276"/>
      <c r="I34" s="21">
        <v>250000</v>
      </c>
    </row>
    <row r="35" spans="1:10" ht="24.95" hidden="1" customHeight="1" x14ac:dyDescent="0.2">
      <c r="B35" s="20">
        <v>8</v>
      </c>
      <c r="C35" s="276" t="s">
        <v>56</v>
      </c>
      <c r="D35" s="276"/>
      <c r="E35" s="276"/>
      <c r="F35" s="276"/>
      <c r="G35" s="276"/>
      <c r="H35" s="276"/>
      <c r="I35" s="21">
        <v>0</v>
      </c>
    </row>
    <row r="36" spans="1:10" ht="24.95" customHeight="1" x14ac:dyDescent="0.2">
      <c r="I36" s="21"/>
    </row>
    <row r="37" spans="1:10" ht="24.95" customHeight="1" x14ac:dyDescent="0.2">
      <c r="I37" s="21"/>
    </row>
    <row r="38" spans="1:10" ht="24.95" customHeight="1" x14ac:dyDescent="0.25">
      <c r="A38" s="18" t="s">
        <v>57</v>
      </c>
      <c r="B38" s="292" t="s">
        <v>58</v>
      </c>
      <c r="C38" s="292"/>
      <c r="D38" s="292"/>
      <c r="E38" s="292"/>
      <c r="F38" s="292"/>
      <c r="G38" s="292"/>
      <c r="H38" s="292"/>
      <c r="I38" s="292"/>
      <c r="J38" s="19">
        <f>SUM(I39:I41)</f>
        <v>25438000</v>
      </c>
    </row>
    <row r="39" spans="1:10" ht="24.95" customHeight="1" x14ac:dyDescent="0.2">
      <c r="B39" s="20">
        <v>1</v>
      </c>
      <c r="C39" s="276" t="s">
        <v>59</v>
      </c>
      <c r="D39" s="276"/>
      <c r="E39" s="276"/>
      <c r="F39" s="276"/>
      <c r="G39" s="276"/>
      <c r="H39" s="276"/>
      <c r="I39" s="21">
        <v>25362000</v>
      </c>
    </row>
    <row r="40" spans="1:10" ht="24.95" customHeight="1" x14ac:dyDescent="0.2">
      <c r="B40" s="20">
        <v>2</v>
      </c>
      <c r="C40" s="276" t="s">
        <v>280</v>
      </c>
      <c r="D40" s="276"/>
      <c r="E40" s="276"/>
      <c r="F40" s="276"/>
      <c r="G40" s="276"/>
      <c r="H40" s="276"/>
      <c r="I40" s="21">
        <v>76000</v>
      </c>
    </row>
    <row r="41" spans="1:10" ht="24.95" hidden="1" customHeight="1" x14ac:dyDescent="0.2">
      <c r="B41" s="20">
        <v>3</v>
      </c>
      <c r="C41" s="276"/>
      <c r="D41" s="276"/>
      <c r="E41" s="276"/>
      <c r="F41" s="276"/>
      <c r="G41" s="276"/>
      <c r="H41" s="276"/>
      <c r="I41" s="21">
        <v>0</v>
      </c>
    </row>
    <row r="42" spans="1:10" ht="24.95" hidden="1" customHeight="1" x14ac:dyDescent="0.2">
      <c r="I42" s="21"/>
    </row>
    <row r="43" spans="1:10" ht="24.95" customHeight="1" x14ac:dyDescent="0.25">
      <c r="A43" s="18" t="s">
        <v>60</v>
      </c>
      <c r="B43" s="292" t="s">
        <v>61</v>
      </c>
      <c r="C43" s="292"/>
      <c r="D43" s="292"/>
      <c r="E43" s="292"/>
      <c r="F43" s="292"/>
      <c r="G43" s="292"/>
      <c r="H43" s="292"/>
      <c r="I43" s="292"/>
      <c r="J43" s="19">
        <f>SUM(I44:I46)</f>
        <v>0</v>
      </c>
    </row>
    <row r="44" spans="1:10" ht="24.95" customHeight="1" x14ac:dyDescent="0.2">
      <c r="B44" s="20">
        <v>1</v>
      </c>
      <c r="C44" s="276"/>
      <c r="D44" s="276"/>
      <c r="E44" s="276"/>
      <c r="F44" s="276"/>
      <c r="G44" s="276"/>
      <c r="H44" s="276"/>
      <c r="I44" s="21"/>
    </row>
    <row r="45" spans="1:10" ht="24.95" hidden="1" customHeight="1" x14ac:dyDescent="0.2">
      <c r="B45" s="20">
        <v>2</v>
      </c>
      <c r="C45" s="276"/>
      <c r="D45" s="276"/>
      <c r="E45" s="276"/>
      <c r="F45" s="276"/>
      <c r="G45" s="276"/>
      <c r="H45" s="276"/>
      <c r="I45" s="21">
        <v>0</v>
      </c>
    </row>
    <row r="46" spans="1:10" ht="24.95" hidden="1" customHeight="1" x14ac:dyDescent="0.2">
      <c r="B46" s="20">
        <v>3</v>
      </c>
      <c r="C46" s="276"/>
      <c r="D46" s="276"/>
      <c r="E46" s="276"/>
      <c r="F46" s="276"/>
      <c r="G46" s="276"/>
      <c r="H46" s="276"/>
      <c r="I46" s="21">
        <v>0</v>
      </c>
    </row>
    <row r="47" spans="1:10" ht="24.95" customHeight="1" x14ac:dyDescent="0.2"/>
    <row r="48" spans="1:10" ht="24.95" customHeight="1" x14ac:dyDescent="0.25">
      <c r="A48" s="18" t="s">
        <v>62</v>
      </c>
      <c r="B48" s="292" t="s">
        <v>63</v>
      </c>
      <c r="C48" s="292"/>
      <c r="D48" s="292"/>
      <c r="E48" s="292"/>
      <c r="F48" s="292"/>
      <c r="G48" s="292"/>
      <c r="H48" s="292"/>
      <c r="I48" s="292"/>
      <c r="J48" s="19">
        <f>SUM(I49:I59)</f>
        <v>39376000</v>
      </c>
    </row>
    <row r="49" spans="1:11" ht="24.95" customHeight="1" x14ac:dyDescent="0.2">
      <c r="B49" s="20">
        <v>1</v>
      </c>
      <c r="C49" s="276" t="s">
        <v>64</v>
      </c>
      <c r="D49" s="276"/>
      <c r="E49" s="276"/>
      <c r="F49" s="276"/>
      <c r="G49" s="276"/>
      <c r="H49" s="276"/>
      <c r="I49" s="21">
        <v>25376000</v>
      </c>
    </row>
    <row r="50" spans="1:11" ht="24.95" customHeight="1" x14ac:dyDescent="0.2">
      <c r="B50" s="20">
        <v>2</v>
      </c>
      <c r="C50" s="276" t="s">
        <v>65</v>
      </c>
      <c r="D50" s="276"/>
      <c r="E50" s="276"/>
      <c r="F50" s="276"/>
      <c r="G50" s="276"/>
      <c r="H50" s="276"/>
      <c r="I50" s="21">
        <v>14000000</v>
      </c>
    </row>
    <row r="51" spans="1:11" ht="24.95" hidden="1" customHeight="1" x14ac:dyDescent="0.2">
      <c r="B51" s="20">
        <v>3</v>
      </c>
      <c r="C51" s="276"/>
      <c r="D51" s="276"/>
      <c r="E51" s="276"/>
      <c r="F51" s="276"/>
      <c r="G51" s="276"/>
      <c r="H51" s="276"/>
      <c r="I51" s="21">
        <v>0</v>
      </c>
    </row>
    <row r="52" spans="1:11" ht="24.95" customHeight="1" x14ac:dyDescent="0.2"/>
    <row r="53" spans="1:11" ht="24.95" customHeight="1" x14ac:dyDescent="0.35">
      <c r="A53" s="290" t="s">
        <v>310</v>
      </c>
      <c r="B53" s="291"/>
      <c r="C53" s="291"/>
      <c r="D53" s="291"/>
      <c r="E53" s="291"/>
      <c r="F53" s="291"/>
      <c r="G53" s="291"/>
      <c r="H53" s="291"/>
      <c r="I53" s="291"/>
      <c r="J53" s="249">
        <f>SUM(J5:J52)</f>
        <v>264903600</v>
      </c>
      <c r="K53" s="25"/>
    </row>
    <row r="54" spans="1:11" ht="24.95" customHeight="1" x14ac:dyDescent="0.2"/>
    <row r="55" spans="1:11" ht="24.95" customHeight="1" x14ac:dyDescent="0.2"/>
    <row r="56" spans="1:11" ht="24.95" customHeight="1" x14ac:dyDescent="0.2"/>
    <row r="57" spans="1:11" ht="24.95" customHeight="1" x14ac:dyDescent="0.2"/>
    <row r="58" spans="1:11" ht="24.95" customHeight="1" x14ac:dyDescent="0.2"/>
    <row r="59" spans="1:11" ht="24.95" customHeight="1" x14ac:dyDescent="0.2"/>
    <row r="60" spans="1:11" ht="24.95" customHeight="1" x14ac:dyDescent="0.2"/>
    <row r="61" spans="1:11" ht="24.95" customHeight="1" x14ac:dyDescent="0.2"/>
    <row r="62" spans="1:11" ht="24.95" customHeight="1" x14ac:dyDescent="0.2"/>
    <row r="63" spans="1:11" ht="24.95" customHeight="1" x14ac:dyDescent="0.2"/>
  </sheetData>
  <mergeCells count="48">
    <mergeCell ref="A1:I1"/>
    <mergeCell ref="A2:I2"/>
    <mergeCell ref="L3:V3"/>
    <mergeCell ref="B5:I5"/>
    <mergeCell ref="C6:H6"/>
    <mergeCell ref="C10:H10"/>
    <mergeCell ref="C13:H13"/>
    <mergeCell ref="C14:H14"/>
    <mergeCell ref="C15:H15"/>
    <mergeCell ref="B12:I12"/>
    <mergeCell ref="C7:H7"/>
    <mergeCell ref="B3:K3"/>
    <mergeCell ref="B4:K4"/>
    <mergeCell ref="C8:H8"/>
    <mergeCell ref="C9:H9"/>
    <mergeCell ref="D30:G30"/>
    <mergeCell ref="C27:H27"/>
    <mergeCell ref="C39:H39"/>
    <mergeCell ref="C34:H34"/>
    <mergeCell ref="B38:I38"/>
    <mergeCell ref="D29:G29"/>
    <mergeCell ref="C26:H26"/>
    <mergeCell ref="C28:H28"/>
    <mergeCell ref="C25:H25"/>
    <mergeCell ref="B23:I23"/>
    <mergeCell ref="C24:H24"/>
    <mergeCell ref="C22:H22"/>
    <mergeCell ref="C20:H20"/>
    <mergeCell ref="C21:H21"/>
    <mergeCell ref="C16:H16"/>
    <mergeCell ref="B17:I17"/>
    <mergeCell ref="C18:H18"/>
    <mergeCell ref="C19:H19"/>
    <mergeCell ref="A53:I53"/>
    <mergeCell ref="B43:I43"/>
    <mergeCell ref="C44:H44"/>
    <mergeCell ref="C45:H45"/>
    <mergeCell ref="C46:H46"/>
    <mergeCell ref="B48:I48"/>
    <mergeCell ref="C49:H49"/>
    <mergeCell ref="C50:H50"/>
    <mergeCell ref="C51:H51"/>
    <mergeCell ref="C41:H41"/>
    <mergeCell ref="C40:H40"/>
    <mergeCell ref="D31:G31"/>
    <mergeCell ref="C35:H35"/>
    <mergeCell ref="D32:G32"/>
    <mergeCell ref="C33:H33"/>
  </mergeCells>
  <phoneticPr fontId="35" type="noConversion"/>
  <pageMargins left="0.75" right="0.75" top="1" bottom="1" header="0.5" footer="0.5"/>
  <pageSetup paperSize="9" scale="55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2"/>
  <sheetViews>
    <sheetView view="pageBreakPreview" topLeftCell="A31" zoomScale="60" zoomScaleNormal="100" workbookViewId="0">
      <selection activeCell="J17" sqref="J17"/>
    </sheetView>
  </sheetViews>
  <sheetFormatPr defaultRowHeight="15" x14ac:dyDescent="0.25"/>
  <cols>
    <col min="1" max="1" width="4.42578125" customWidth="1"/>
    <col min="2" max="2" width="48" customWidth="1"/>
    <col min="3" max="3" width="20.5703125" customWidth="1"/>
    <col min="4" max="4" width="16.5703125" customWidth="1"/>
    <col min="5" max="5" width="16.28515625" customWidth="1"/>
    <col min="6" max="6" width="19.42578125" customWidth="1"/>
  </cols>
  <sheetData>
    <row r="1" spans="1:6" ht="15.75" x14ac:dyDescent="0.25">
      <c r="A1" s="278" t="s">
        <v>345</v>
      </c>
      <c r="B1" s="268"/>
      <c r="C1" s="268"/>
      <c r="D1" s="268"/>
      <c r="E1" s="287"/>
      <c r="F1" s="287"/>
    </row>
    <row r="2" spans="1:6" x14ac:dyDescent="0.25">
      <c r="A2" s="1"/>
      <c r="B2" s="1"/>
      <c r="C2" s="1"/>
      <c r="D2" s="1"/>
      <c r="E2" s="1"/>
      <c r="F2" s="1"/>
    </row>
    <row r="3" spans="1:6" x14ac:dyDescent="0.25">
      <c r="A3" s="1"/>
      <c r="B3" s="296" t="s">
        <v>182</v>
      </c>
      <c r="C3" s="297"/>
      <c r="D3" s="297"/>
      <c r="E3" s="297"/>
      <c r="F3" s="297"/>
    </row>
    <row r="4" spans="1:6" ht="15.75" thickBot="1" x14ac:dyDescent="0.3">
      <c r="A4" s="169"/>
      <c r="B4" s="297"/>
      <c r="C4" s="297"/>
      <c r="D4" s="297"/>
      <c r="E4" s="297"/>
      <c r="F4" s="297"/>
    </row>
    <row r="5" spans="1:6" ht="15.75" x14ac:dyDescent="0.25">
      <c r="A5" s="1"/>
      <c r="B5" s="298" t="s">
        <v>123</v>
      </c>
      <c r="C5" s="170" t="s">
        <v>325</v>
      </c>
      <c r="D5" s="298" t="s">
        <v>326</v>
      </c>
      <c r="E5" s="298" t="s">
        <v>327</v>
      </c>
      <c r="F5" s="298" t="s">
        <v>183</v>
      </c>
    </row>
    <row r="6" spans="1:6" ht="16.5" thickBot="1" x14ac:dyDescent="0.3">
      <c r="A6" s="1"/>
      <c r="B6" s="299"/>
      <c r="C6" s="171" t="s">
        <v>184</v>
      </c>
      <c r="D6" s="299"/>
      <c r="E6" s="299"/>
      <c r="F6" s="299"/>
    </row>
    <row r="7" spans="1:6" ht="16.5" thickBot="1" x14ac:dyDescent="0.3">
      <c r="A7" s="1"/>
      <c r="B7" s="300"/>
      <c r="C7" s="301"/>
      <c r="D7" s="301"/>
      <c r="E7" s="301"/>
      <c r="F7" s="302"/>
    </row>
    <row r="8" spans="1:6" ht="16.5" thickBot="1" x14ac:dyDescent="0.3">
      <c r="A8" s="1"/>
      <c r="B8" s="300" t="s">
        <v>185</v>
      </c>
      <c r="C8" s="301"/>
      <c r="D8" s="301"/>
      <c r="E8" s="301"/>
      <c r="F8" s="302"/>
    </row>
    <row r="9" spans="1:6" ht="16.5" thickBot="1" x14ac:dyDescent="0.3">
      <c r="A9" s="1"/>
      <c r="B9" s="210" t="s">
        <v>186</v>
      </c>
      <c r="C9" s="211">
        <v>1</v>
      </c>
      <c r="D9" s="211">
        <v>0</v>
      </c>
      <c r="E9" s="211">
        <v>0</v>
      </c>
      <c r="F9" s="211">
        <f>C9+D9+E9</f>
        <v>1</v>
      </c>
    </row>
    <row r="10" spans="1:6" ht="16.5" thickBot="1" x14ac:dyDescent="0.3">
      <c r="A10" s="1"/>
      <c r="B10" s="210" t="s">
        <v>187</v>
      </c>
      <c r="C10" s="211">
        <v>2</v>
      </c>
      <c r="D10" s="211">
        <v>0</v>
      </c>
      <c r="E10" s="211">
        <v>0</v>
      </c>
      <c r="F10" s="211">
        <f t="shared" ref="F10:F18" si="0">C10+D10+E10</f>
        <v>2</v>
      </c>
    </row>
    <row r="11" spans="1:6" ht="16.5" thickBot="1" x14ac:dyDescent="0.3">
      <c r="A11" s="1"/>
      <c r="B11" s="210" t="s">
        <v>188</v>
      </c>
      <c r="C11" s="211">
        <v>1</v>
      </c>
      <c r="D11" s="211">
        <v>0</v>
      </c>
      <c r="E11" s="211">
        <v>0</v>
      </c>
      <c r="F11" s="211">
        <f t="shared" si="0"/>
        <v>1</v>
      </c>
    </row>
    <row r="12" spans="1:6" ht="16.5" thickBot="1" x14ac:dyDescent="0.3">
      <c r="A12" s="1"/>
      <c r="B12" s="210" t="s">
        <v>189</v>
      </c>
      <c r="C12" s="211">
        <v>1</v>
      </c>
      <c r="D12" s="211">
        <v>0</v>
      </c>
      <c r="E12" s="211">
        <v>0</v>
      </c>
      <c r="F12" s="211">
        <f t="shared" si="0"/>
        <v>1</v>
      </c>
    </row>
    <row r="13" spans="1:6" ht="16.5" thickBot="1" x14ac:dyDescent="0.3">
      <c r="A13" s="1"/>
      <c r="B13" s="210" t="s">
        <v>190</v>
      </c>
      <c r="C13" s="211">
        <v>1</v>
      </c>
      <c r="D13" s="211">
        <v>0</v>
      </c>
      <c r="E13" s="211">
        <v>0</v>
      </c>
      <c r="F13" s="211">
        <f t="shared" si="0"/>
        <v>1</v>
      </c>
    </row>
    <row r="14" spans="1:6" ht="16.5" thickBot="1" x14ac:dyDescent="0.3">
      <c r="A14" s="1"/>
      <c r="B14" s="210" t="s">
        <v>191</v>
      </c>
      <c r="C14" s="211">
        <v>0.5</v>
      </c>
      <c r="D14" s="211">
        <v>0</v>
      </c>
      <c r="E14" s="211">
        <v>0</v>
      </c>
      <c r="F14" s="211">
        <f t="shared" si="0"/>
        <v>0.5</v>
      </c>
    </row>
    <row r="15" spans="1:6" ht="16.5" thickBot="1" x14ac:dyDescent="0.3">
      <c r="A15" s="1"/>
      <c r="B15" s="210" t="s">
        <v>192</v>
      </c>
      <c r="C15" s="211">
        <v>0.5</v>
      </c>
      <c r="D15" s="211">
        <v>0</v>
      </c>
      <c r="E15" s="211">
        <v>0</v>
      </c>
      <c r="F15" s="211">
        <f t="shared" si="0"/>
        <v>0.5</v>
      </c>
    </row>
    <row r="16" spans="1:6" ht="16.5" thickBot="1" x14ac:dyDescent="0.3">
      <c r="A16" s="1"/>
      <c r="B16" s="210" t="s">
        <v>193</v>
      </c>
      <c r="C16" s="211">
        <v>1</v>
      </c>
      <c r="D16" s="211">
        <v>0</v>
      </c>
      <c r="E16" s="211">
        <v>0</v>
      </c>
      <c r="F16" s="211">
        <f t="shared" si="0"/>
        <v>1</v>
      </c>
    </row>
    <row r="17" spans="1:6" ht="16.5" thickBot="1" x14ac:dyDescent="0.3">
      <c r="A17" s="1"/>
      <c r="B17" s="210" t="s">
        <v>194</v>
      </c>
      <c r="C17" s="211">
        <v>0</v>
      </c>
      <c r="D17" s="211">
        <v>0</v>
      </c>
      <c r="E17" s="211">
        <v>0</v>
      </c>
      <c r="F17" s="211">
        <f t="shared" si="0"/>
        <v>0</v>
      </c>
    </row>
    <row r="18" spans="1:6" ht="16.5" thickBot="1" x14ac:dyDescent="0.3">
      <c r="A18" s="1"/>
      <c r="B18" s="210" t="s">
        <v>195</v>
      </c>
      <c r="C18" s="211"/>
      <c r="D18" s="211">
        <v>0</v>
      </c>
      <c r="E18" s="211">
        <v>0</v>
      </c>
      <c r="F18" s="211">
        <f t="shared" si="0"/>
        <v>0</v>
      </c>
    </row>
    <row r="19" spans="1:6" ht="32.25" thickBot="1" x14ac:dyDescent="0.3">
      <c r="A19" s="1"/>
      <c r="B19" s="210" t="s">
        <v>196</v>
      </c>
      <c r="C19" s="171">
        <f>SUM(C9:C18)</f>
        <v>8</v>
      </c>
      <c r="D19" s="171">
        <f>SUM(D9:D18)</f>
        <v>0</v>
      </c>
      <c r="E19" s="171">
        <f>SUM(E9:E18)</f>
        <v>0</v>
      </c>
      <c r="F19" s="185">
        <f>SUM(C19:E19)</f>
        <v>8</v>
      </c>
    </row>
    <row r="20" spans="1:6" ht="32.25" thickBot="1" x14ac:dyDescent="0.3">
      <c r="A20" s="1"/>
      <c r="B20" s="212" t="s">
        <v>197</v>
      </c>
      <c r="C20" s="192">
        <v>8</v>
      </c>
      <c r="D20" s="192">
        <v>0</v>
      </c>
      <c r="E20" s="192">
        <v>0</v>
      </c>
      <c r="F20" s="185">
        <v>8</v>
      </c>
    </row>
    <row r="21" spans="1:6" x14ac:dyDescent="0.25">
      <c r="A21" s="1"/>
      <c r="B21" s="303" t="s">
        <v>198</v>
      </c>
      <c r="C21" s="298">
        <v>55</v>
      </c>
      <c r="D21" s="298">
        <v>0</v>
      </c>
      <c r="E21" s="298">
        <v>0</v>
      </c>
      <c r="F21" s="305">
        <f>SUM(C21:E22)</f>
        <v>55</v>
      </c>
    </row>
    <row r="22" spans="1:6" ht="15.75" thickBot="1" x14ac:dyDescent="0.3">
      <c r="A22" s="1"/>
      <c r="B22" s="304"/>
      <c r="C22" s="299"/>
      <c r="D22" s="299"/>
      <c r="E22" s="299"/>
      <c r="F22" s="306"/>
    </row>
    <row r="23" spans="1:6" ht="32.25" thickBot="1" x14ac:dyDescent="0.3">
      <c r="A23" s="1"/>
      <c r="B23" s="210" t="s">
        <v>199</v>
      </c>
      <c r="C23" s="171">
        <v>50</v>
      </c>
      <c r="D23" s="171">
        <v>0</v>
      </c>
      <c r="E23" s="171">
        <v>0</v>
      </c>
      <c r="F23" s="185">
        <f>SUM(C23:E23)</f>
        <v>50</v>
      </c>
    </row>
    <row r="24" spans="1:6" ht="16.5" thickBot="1" x14ac:dyDescent="0.3">
      <c r="A24" s="1"/>
      <c r="B24" s="300" t="s">
        <v>200</v>
      </c>
      <c r="C24" s="301"/>
      <c r="D24" s="301"/>
      <c r="E24" s="301"/>
      <c r="F24" s="302"/>
    </row>
    <row r="25" spans="1:6" ht="15.75" x14ac:dyDescent="0.25">
      <c r="A25" s="1"/>
      <c r="B25" s="193" t="s">
        <v>201</v>
      </c>
      <c r="C25" s="194">
        <v>9</v>
      </c>
      <c r="D25" s="194">
        <v>0</v>
      </c>
      <c r="E25" s="194">
        <v>0</v>
      </c>
      <c r="F25" s="209">
        <f>C25+D25+E25</f>
        <v>9</v>
      </c>
    </row>
    <row r="26" spans="1:6" ht="16.5" thickBot="1" x14ac:dyDescent="0.3">
      <c r="A26" s="1"/>
      <c r="B26" s="210" t="s">
        <v>202</v>
      </c>
      <c r="C26" s="186">
        <v>1</v>
      </c>
      <c r="D26" s="186">
        <v>0</v>
      </c>
      <c r="E26" s="186">
        <v>0</v>
      </c>
      <c r="F26" s="186">
        <f>C26+D26+E26</f>
        <v>1</v>
      </c>
    </row>
    <row r="27" spans="1:6" x14ac:dyDescent="0.25">
      <c r="A27" s="1"/>
      <c r="B27" s="303" t="s">
        <v>203</v>
      </c>
      <c r="C27" s="305">
        <v>9</v>
      </c>
      <c r="D27" s="305">
        <v>0</v>
      </c>
      <c r="E27" s="305">
        <v>0</v>
      </c>
      <c r="F27" s="305">
        <f>SUM(C27:E28)</f>
        <v>9</v>
      </c>
    </row>
    <row r="28" spans="1:6" ht="15.75" thickBot="1" x14ac:dyDescent="0.3">
      <c r="A28" s="1"/>
      <c r="B28" s="304"/>
      <c r="C28" s="306"/>
      <c r="D28" s="306"/>
      <c r="E28" s="306"/>
      <c r="F28" s="306"/>
    </row>
    <row r="29" spans="1:6" ht="16.5" thickBot="1" x14ac:dyDescent="0.3">
      <c r="A29" s="1"/>
      <c r="B29" s="212" t="s">
        <v>204</v>
      </c>
      <c r="C29" s="195">
        <v>9</v>
      </c>
      <c r="D29" s="195">
        <v>0</v>
      </c>
      <c r="E29" s="195">
        <v>0</v>
      </c>
      <c r="F29" s="186">
        <f>C29+D29+E29</f>
        <v>9</v>
      </c>
    </row>
    <row r="30" spans="1:6" ht="16.5" thickBot="1" x14ac:dyDescent="0.3">
      <c r="A30" s="1"/>
      <c r="B30" s="210" t="s">
        <v>205</v>
      </c>
      <c r="C30" s="186">
        <v>0</v>
      </c>
      <c r="D30" s="186">
        <v>0</v>
      </c>
      <c r="E30" s="186">
        <v>0</v>
      </c>
      <c r="F30" s="186">
        <f>C30+D30+E30</f>
        <v>0</v>
      </c>
    </row>
    <row r="31" spans="1:6" ht="16.5" thickBot="1" x14ac:dyDescent="0.3">
      <c r="A31" s="1"/>
      <c r="B31" s="210" t="s">
        <v>206</v>
      </c>
      <c r="C31" s="186">
        <v>0</v>
      </c>
      <c r="D31" s="186">
        <v>0</v>
      </c>
      <c r="E31" s="186">
        <v>0</v>
      </c>
      <c r="F31" s="186">
        <f>C31+D31+E31</f>
        <v>0</v>
      </c>
    </row>
    <row r="32" spans="1:6" ht="16.5" thickBot="1" x14ac:dyDescent="0.3">
      <c r="A32" s="1"/>
      <c r="B32" s="300" t="s">
        <v>207</v>
      </c>
      <c r="C32" s="301"/>
      <c r="D32" s="301"/>
      <c r="E32" s="301"/>
      <c r="F32" s="302"/>
    </row>
    <row r="33" spans="1:6" ht="15.75" x14ac:dyDescent="0.25">
      <c r="A33" s="1"/>
      <c r="B33" s="196" t="s">
        <v>208</v>
      </c>
      <c r="C33" s="187">
        <v>1</v>
      </c>
      <c r="D33" s="187">
        <v>0</v>
      </c>
      <c r="E33" s="187">
        <v>0</v>
      </c>
      <c r="F33" s="209">
        <f>SUM(C33:E33)</f>
        <v>1</v>
      </c>
    </row>
    <row r="34" spans="1:6" ht="16.5" thickBot="1" x14ac:dyDescent="0.3">
      <c r="A34" s="1"/>
      <c r="B34" s="210" t="s">
        <v>209</v>
      </c>
      <c r="C34" s="186">
        <v>1</v>
      </c>
      <c r="D34" s="186">
        <v>0</v>
      </c>
      <c r="E34" s="186">
        <v>0</v>
      </c>
      <c r="F34" s="186">
        <f>SUM(C34:E34)</f>
        <v>1</v>
      </c>
    </row>
    <row r="35" spans="1:6" ht="16.5" thickBot="1" x14ac:dyDescent="0.3">
      <c r="A35" s="1"/>
      <c r="B35" s="212" t="s">
        <v>210</v>
      </c>
      <c r="C35" s="195">
        <v>1</v>
      </c>
      <c r="D35" s="195">
        <v>0</v>
      </c>
      <c r="E35" s="195">
        <v>0</v>
      </c>
      <c r="F35" s="195">
        <f>SUM(C35:E35)</f>
        <v>1</v>
      </c>
    </row>
    <row r="36" spans="1:6" ht="16.5" thickBot="1" x14ac:dyDescent="0.3">
      <c r="A36" s="1"/>
      <c r="B36" s="210" t="s">
        <v>211</v>
      </c>
      <c r="C36" s="186">
        <v>0</v>
      </c>
      <c r="D36" s="186">
        <v>0</v>
      </c>
      <c r="E36" s="186">
        <v>0</v>
      </c>
      <c r="F36" s="186">
        <f>SUM(C36:E36)</f>
        <v>0</v>
      </c>
    </row>
    <row r="37" spans="1:6" ht="16.5" thickBot="1" x14ac:dyDescent="0.3">
      <c r="A37" s="1"/>
      <c r="B37" s="210" t="s">
        <v>212</v>
      </c>
      <c r="C37" s="186">
        <v>0</v>
      </c>
      <c r="D37" s="186">
        <v>0</v>
      </c>
      <c r="E37" s="186">
        <v>0</v>
      </c>
      <c r="F37" s="186">
        <f>SUM(C37:E37)</f>
        <v>0</v>
      </c>
    </row>
    <row r="38" spans="1:6" ht="16.5" thickBot="1" x14ac:dyDescent="0.3">
      <c r="A38" s="1"/>
      <c r="B38" s="300" t="s">
        <v>213</v>
      </c>
      <c r="C38" s="301"/>
      <c r="D38" s="301"/>
      <c r="E38" s="301"/>
      <c r="F38" s="302"/>
    </row>
    <row r="39" spans="1:6" ht="16.5" thickBot="1" x14ac:dyDescent="0.3">
      <c r="A39" s="1"/>
      <c r="B39" s="210" t="s">
        <v>282</v>
      </c>
      <c r="C39" s="209">
        <v>7</v>
      </c>
      <c r="D39" s="209">
        <v>0</v>
      </c>
      <c r="E39" s="209">
        <v>0</v>
      </c>
      <c r="F39" s="197">
        <f>SUM(C39:E39)</f>
        <v>7</v>
      </c>
    </row>
    <row r="40" spans="1:6" ht="16.5" thickBot="1" x14ac:dyDescent="0.3">
      <c r="A40" s="1"/>
      <c r="B40" s="210" t="s">
        <v>214</v>
      </c>
      <c r="C40" s="186">
        <v>3</v>
      </c>
      <c r="D40" s="186">
        <v>0</v>
      </c>
      <c r="E40" s="186">
        <v>0</v>
      </c>
      <c r="F40" s="197">
        <f>SUM(C40:E40)</f>
        <v>3</v>
      </c>
    </row>
    <row r="41" spans="1:6" ht="16.5" thickBot="1" x14ac:dyDescent="0.3">
      <c r="A41" s="1"/>
      <c r="B41" s="210" t="s">
        <v>215</v>
      </c>
      <c r="C41" s="186">
        <v>0</v>
      </c>
      <c r="D41" s="186">
        <v>0</v>
      </c>
      <c r="E41" s="186">
        <v>0</v>
      </c>
      <c r="F41" s="197">
        <f>SUM(C41:E41)</f>
        <v>0</v>
      </c>
    </row>
    <row r="42" spans="1:6" x14ac:dyDescent="0.25">
      <c r="A42" s="1"/>
      <c r="B42" s="303" t="s">
        <v>216</v>
      </c>
      <c r="C42" s="309">
        <f>SUM(C39:C41)</f>
        <v>10</v>
      </c>
      <c r="D42" s="309">
        <f>SUM(D39:D41)</f>
        <v>0</v>
      </c>
      <c r="E42" s="309">
        <f>SUM(E39:E41)</f>
        <v>0</v>
      </c>
      <c r="F42" s="309">
        <f>SUM(F39:F41)</f>
        <v>10</v>
      </c>
    </row>
    <row r="43" spans="1:6" ht="15.75" thickBot="1" x14ac:dyDescent="0.3">
      <c r="A43" s="1"/>
      <c r="B43" s="304"/>
      <c r="C43" s="310"/>
      <c r="D43" s="310"/>
      <c r="E43" s="310"/>
      <c r="F43" s="310"/>
    </row>
    <row r="44" spans="1:6" x14ac:dyDescent="0.25">
      <c r="A44" s="1"/>
      <c r="B44" s="320" t="s">
        <v>217</v>
      </c>
      <c r="C44" s="307">
        <v>10</v>
      </c>
      <c r="D44" s="307">
        <v>0</v>
      </c>
      <c r="E44" s="307">
        <v>0</v>
      </c>
      <c r="F44" s="307">
        <f>SUM(C44:E45)</f>
        <v>10</v>
      </c>
    </row>
    <row r="45" spans="1:6" ht="15.75" thickBot="1" x14ac:dyDescent="0.3">
      <c r="A45" s="1"/>
      <c r="B45" s="321"/>
      <c r="C45" s="308"/>
      <c r="D45" s="308"/>
      <c r="E45" s="308"/>
      <c r="F45" s="308"/>
    </row>
    <row r="46" spans="1:6" ht="16.5" thickBot="1" x14ac:dyDescent="0.3">
      <c r="A46" s="1"/>
      <c r="B46" s="210" t="s">
        <v>218</v>
      </c>
      <c r="C46" s="186">
        <v>0</v>
      </c>
      <c r="D46" s="186">
        <v>0</v>
      </c>
      <c r="E46" s="186">
        <v>0</v>
      </c>
      <c r="F46" s="186">
        <v>0</v>
      </c>
    </row>
    <row r="47" spans="1:6" ht="16.5" thickBot="1" x14ac:dyDescent="0.3">
      <c r="A47" s="1"/>
      <c r="B47" s="210" t="s">
        <v>219</v>
      </c>
      <c r="C47" s="186">
        <v>0</v>
      </c>
      <c r="D47" s="186">
        <v>0</v>
      </c>
      <c r="E47" s="186">
        <v>0</v>
      </c>
      <c r="F47" s="186">
        <v>0</v>
      </c>
    </row>
    <row r="48" spans="1:6" ht="16.5" thickBot="1" x14ac:dyDescent="0.3">
      <c r="A48" s="1"/>
      <c r="B48" s="210"/>
      <c r="C48" s="211"/>
      <c r="D48" s="211"/>
      <c r="E48" s="188"/>
      <c r="F48" s="211"/>
    </row>
    <row r="49" spans="1:6" ht="16.5" thickBot="1" x14ac:dyDescent="0.3">
      <c r="A49" s="1"/>
      <c r="B49" s="300" t="s">
        <v>220</v>
      </c>
      <c r="C49" s="301"/>
      <c r="D49" s="301"/>
      <c r="E49" s="301"/>
      <c r="F49" s="302"/>
    </row>
    <row r="50" spans="1:6" ht="32.25" thickBot="1" x14ac:dyDescent="0.3">
      <c r="A50" s="1"/>
      <c r="B50" s="210" t="s">
        <v>196</v>
      </c>
      <c r="C50" s="211">
        <f>C19</f>
        <v>8</v>
      </c>
      <c r="D50" s="211">
        <f>D19</f>
        <v>0</v>
      </c>
      <c r="E50" s="211">
        <f>E19</f>
        <v>0</v>
      </c>
      <c r="F50" s="211">
        <f>F19</f>
        <v>8</v>
      </c>
    </row>
    <row r="51" spans="1:6" ht="16.5" thickBot="1" x14ac:dyDescent="0.3">
      <c r="A51" s="1"/>
      <c r="B51" s="210" t="s">
        <v>203</v>
      </c>
      <c r="C51" s="186">
        <f>C27</f>
        <v>9</v>
      </c>
      <c r="D51" s="186">
        <f>D27</f>
        <v>0</v>
      </c>
      <c r="E51" s="186">
        <f>E27</f>
        <v>0</v>
      </c>
      <c r="F51" s="186">
        <f>F27</f>
        <v>9</v>
      </c>
    </row>
    <row r="52" spans="1:6" ht="16.5" thickBot="1" x14ac:dyDescent="0.3">
      <c r="A52" s="1"/>
      <c r="B52" s="210" t="s">
        <v>209</v>
      </c>
      <c r="C52" s="186">
        <f>C34</f>
        <v>1</v>
      </c>
      <c r="D52" s="186">
        <f>D34</f>
        <v>0</v>
      </c>
      <c r="E52" s="186">
        <f>E34</f>
        <v>0</v>
      </c>
      <c r="F52" s="186">
        <f>F34</f>
        <v>1</v>
      </c>
    </row>
    <row r="53" spans="1:6" ht="16.5" thickBot="1" x14ac:dyDescent="0.3">
      <c r="A53" s="1"/>
      <c r="B53" s="210" t="s">
        <v>216</v>
      </c>
      <c r="C53" s="186">
        <f>C42</f>
        <v>10</v>
      </c>
      <c r="D53" s="186">
        <f>D42</f>
        <v>0</v>
      </c>
      <c r="E53" s="186">
        <f>E42</f>
        <v>0</v>
      </c>
      <c r="F53" s="186">
        <f>F42</f>
        <v>10</v>
      </c>
    </row>
    <row r="54" spans="1:6" x14ac:dyDescent="0.25">
      <c r="A54" s="1"/>
      <c r="B54" s="318" t="s">
        <v>221</v>
      </c>
      <c r="C54" s="318">
        <f>SUM(C50:C53)</f>
        <v>28</v>
      </c>
      <c r="D54" s="318">
        <f>SUM(D50:D53)</f>
        <v>0</v>
      </c>
      <c r="E54" s="318">
        <f>SUM(E50:E53)</f>
        <v>0</v>
      </c>
      <c r="F54" s="318">
        <f>SUM(F50:F53)</f>
        <v>28</v>
      </c>
    </row>
    <row r="55" spans="1:6" ht="15.75" thickBot="1" x14ac:dyDescent="0.3">
      <c r="A55" s="1"/>
      <c r="B55" s="319"/>
      <c r="C55" s="319"/>
      <c r="D55" s="319"/>
      <c r="E55" s="319"/>
      <c r="F55" s="319"/>
    </row>
    <row r="56" spans="1:6" ht="16.5" thickBot="1" x14ac:dyDescent="0.3">
      <c r="A56" s="1"/>
      <c r="B56" s="300" t="s">
        <v>222</v>
      </c>
      <c r="C56" s="301"/>
      <c r="D56" s="301"/>
      <c r="E56" s="301"/>
      <c r="F56" s="302"/>
    </row>
    <row r="57" spans="1:6" x14ac:dyDescent="0.25">
      <c r="A57" s="1"/>
      <c r="B57" s="313" t="s">
        <v>223</v>
      </c>
      <c r="C57" s="311">
        <v>55</v>
      </c>
      <c r="D57" s="311">
        <v>0</v>
      </c>
      <c r="E57" s="311">
        <v>0</v>
      </c>
      <c r="F57" s="311">
        <f>SUM(C57:E58)</f>
        <v>55</v>
      </c>
    </row>
    <row r="58" spans="1:6" ht="15.75" thickBot="1" x14ac:dyDescent="0.3">
      <c r="A58" s="1"/>
      <c r="B58" s="314"/>
      <c r="C58" s="312"/>
      <c r="D58" s="312"/>
      <c r="E58" s="312"/>
      <c r="F58" s="312"/>
    </row>
    <row r="59" spans="1:6" ht="16.5" thickBot="1" x14ac:dyDescent="0.3">
      <c r="A59" s="1"/>
      <c r="B59" s="212"/>
      <c r="C59" s="189"/>
      <c r="D59" s="189"/>
      <c r="E59" s="189"/>
      <c r="F59" s="189"/>
    </row>
    <row r="60" spans="1:6" ht="16.5" thickBot="1" x14ac:dyDescent="0.3">
      <c r="A60" s="1"/>
      <c r="B60" s="315" t="s">
        <v>224</v>
      </c>
      <c r="C60" s="316"/>
      <c r="D60" s="316"/>
      <c r="E60" s="316"/>
      <c r="F60" s="317"/>
    </row>
    <row r="61" spans="1:6" ht="32.25" thickBot="1" x14ac:dyDescent="0.3">
      <c r="A61" s="1"/>
      <c r="B61" s="210" t="s">
        <v>225</v>
      </c>
      <c r="C61" s="211">
        <v>11</v>
      </c>
      <c r="D61" s="211">
        <v>0</v>
      </c>
      <c r="E61" s="211">
        <v>0</v>
      </c>
      <c r="F61" s="311">
        <f>SUM(C61:E62)</f>
        <v>11</v>
      </c>
    </row>
    <row r="62" spans="1:6" ht="16.5" thickBot="1" x14ac:dyDescent="0.3">
      <c r="A62" s="1"/>
      <c r="B62" s="210" t="s">
        <v>226</v>
      </c>
      <c r="C62" s="211">
        <v>0</v>
      </c>
      <c r="D62" s="211">
        <v>0</v>
      </c>
      <c r="E62" s="211">
        <v>0</v>
      </c>
      <c r="F62" s="312"/>
    </row>
    <row r="63" spans="1:6" ht="16.5" thickBot="1" x14ac:dyDescent="0.3">
      <c r="A63" s="1"/>
      <c r="B63" s="190" t="s">
        <v>227</v>
      </c>
      <c r="C63" s="191">
        <f>SUM(C61:C62)</f>
        <v>11</v>
      </c>
      <c r="D63" s="191">
        <f>SUM(D61:D62)</f>
        <v>0</v>
      </c>
      <c r="E63" s="191">
        <f>SUM(E61:E62)</f>
        <v>0</v>
      </c>
      <c r="F63" s="191">
        <f>SUM(F61:F62)</f>
        <v>11</v>
      </c>
    </row>
    <row r="64" spans="1:6" x14ac:dyDescent="0.25">
      <c r="A64" s="1"/>
      <c r="B64" s="1"/>
      <c r="C64" s="1"/>
      <c r="D64" s="1"/>
      <c r="E64" s="1"/>
      <c r="F64" s="1"/>
    </row>
    <row r="65" spans="1:6" x14ac:dyDescent="0.25">
      <c r="A65" s="1"/>
      <c r="B65" s="1"/>
      <c r="C65" s="1"/>
      <c r="D65" s="1"/>
      <c r="E65" s="1"/>
      <c r="F65" s="1"/>
    </row>
    <row r="66" spans="1:6" x14ac:dyDescent="0.25">
      <c r="A66" s="1"/>
      <c r="B66" s="1"/>
      <c r="C66" s="1"/>
      <c r="D66" s="1"/>
      <c r="E66" s="1"/>
      <c r="F66" s="1"/>
    </row>
    <row r="67" spans="1:6" x14ac:dyDescent="0.25">
      <c r="A67" s="1"/>
      <c r="B67" s="1"/>
      <c r="C67" s="1"/>
      <c r="D67" s="1"/>
      <c r="E67" s="1"/>
      <c r="F67" s="1"/>
    </row>
    <row r="68" spans="1:6" x14ac:dyDescent="0.25">
      <c r="A68" s="1"/>
      <c r="B68" s="1"/>
      <c r="C68" s="1"/>
      <c r="D68" s="1"/>
      <c r="E68" s="1"/>
      <c r="F68" s="1"/>
    </row>
    <row r="69" spans="1:6" x14ac:dyDescent="0.25">
      <c r="A69" s="1"/>
      <c r="B69" s="1"/>
      <c r="C69" s="1"/>
      <c r="D69" s="1"/>
      <c r="E69" s="1"/>
      <c r="F69" s="1"/>
    </row>
    <row r="70" spans="1:6" x14ac:dyDescent="0.25">
      <c r="A70" s="1"/>
      <c r="B70" s="1"/>
      <c r="C70" s="1"/>
      <c r="D70" s="1"/>
      <c r="E70" s="1"/>
      <c r="F70" s="1"/>
    </row>
    <row r="71" spans="1:6" x14ac:dyDescent="0.25">
      <c r="A71" s="1"/>
      <c r="B71" s="1"/>
      <c r="C71" s="1"/>
      <c r="D71" s="1"/>
      <c r="E71" s="1"/>
      <c r="F71" s="1"/>
    </row>
    <row r="72" spans="1:6" x14ac:dyDescent="0.25">
      <c r="A72" s="1"/>
      <c r="B72" s="1"/>
      <c r="C72" s="1"/>
      <c r="D72" s="1"/>
      <c r="E72" s="1"/>
      <c r="F72" s="1"/>
    </row>
    <row r="73" spans="1:6" x14ac:dyDescent="0.25">
      <c r="A73" s="1"/>
      <c r="B73" s="1"/>
      <c r="C73" s="1"/>
      <c r="D73" s="1"/>
      <c r="E73" s="1"/>
      <c r="F73" s="1"/>
    </row>
    <row r="74" spans="1:6" x14ac:dyDescent="0.25">
      <c r="A74" s="1"/>
      <c r="B74" s="1"/>
      <c r="C74" s="1"/>
      <c r="D74" s="1"/>
      <c r="E74" s="1"/>
      <c r="F74" s="1"/>
    </row>
    <row r="75" spans="1:6" x14ac:dyDescent="0.25">
      <c r="A75" s="1"/>
      <c r="B75" s="1"/>
      <c r="C75" s="1"/>
      <c r="D75" s="1"/>
      <c r="E75" s="1"/>
      <c r="F75" s="1"/>
    </row>
    <row r="76" spans="1:6" x14ac:dyDescent="0.25">
      <c r="A76" s="1"/>
      <c r="B76" s="1"/>
      <c r="C76" s="1"/>
      <c r="D76" s="1"/>
      <c r="E76" s="1"/>
      <c r="F76" s="1"/>
    </row>
    <row r="77" spans="1:6" x14ac:dyDescent="0.25">
      <c r="A77" s="1"/>
      <c r="B77" s="1"/>
      <c r="C77" s="1"/>
      <c r="D77" s="1"/>
      <c r="E77" s="1"/>
      <c r="F77" s="1"/>
    </row>
    <row r="78" spans="1:6" x14ac:dyDescent="0.25">
      <c r="A78" s="1"/>
      <c r="B78" s="1"/>
      <c r="C78" s="1"/>
      <c r="D78" s="1"/>
      <c r="E78" s="1"/>
      <c r="F78" s="1"/>
    </row>
    <row r="79" spans="1:6" x14ac:dyDescent="0.25">
      <c r="A79" s="1"/>
      <c r="B79" s="1"/>
      <c r="C79" s="1"/>
      <c r="D79" s="1"/>
      <c r="E79" s="1"/>
      <c r="F79" s="1"/>
    </row>
    <row r="80" spans="1:6" x14ac:dyDescent="0.25">
      <c r="A80" s="1"/>
      <c r="B80" s="1"/>
      <c r="C80" s="1"/>
      <c r="D80" s="1"/>
      <c r="E80" s="1"/>
      <c r="F80" s="1"/>
    </row>
    <row r="81" spans="1:6" x14ac:dyDescent="0.25">
      <c r="A81" s="1"/>
      <c r="B81" s="1"/>
      <c r="C81" s="1"/>
      <c r="D81" s="1"/>
      <c r="E81" s="1"/>
      <c r="F81" s="1"/>
    </row>
    <row r="82" spans="1:6" x14ac:dyDescent="0.25">
      <c r="A82" s="1"/>
      <c r="B82" s="1"/>
      <c r="C82" s="1"/>
      <c r="D82" s="1"/>
      <c r="E82" s="1"/>
      <c r="F82" s="1"/>
    </row>
    <row r="83" spans="1:6" x14ac:dyDescent="0.25">
      <c r="A83" s="1"/>
      <c r="B83" s="1"/>
      <c r="C83" s="1"/>
      <c r="D83" s="1"/>
      <c r="E83" s="1"/>
      <c r="F83" s="1"/>
    </row>
    <row r="84" spans="1:6" x14ac:dyDescent="0.25">
      <c r="A84" s="1"/>
      <c r="B84" s="1"/>
      <c r="C84" s="1"/>
      <c r="D84" s="1"/>
      <c r="E84" s="1"/>
      <c r="F84" s="1"/>
    </row>
    <row r="85" spans="1:6" x14ac:dyDescent="0.25">
      <c r="A85" s="1"/>
      <c r="B85" s="1"/>
      <c r="C85" s="1"/>
      <c r="D85" s="1"/>
      <c r="E85" s="1"/>
      <c r="F85" s="1"/>
    </row>
    <row r="86" spans="1:6" x14ac:dyDescent="0.25">
      <c r="A86" s="1"/>
      <c r="B86" s="1"/>
      <c r="C86" s="1"/>
      <c r="D86" s="1"/>
      <c r="E86" s="1"/>
      <c r="F86" s="1"/>
    </row>
    <row r="87" spans="1:6" x14ac:dyDescent="0.25">
      <c r="A87" s="1"/>
      <c r="B87" s="1"/>
      <c r="C87" s="1"/>
      <c r="D87" s="1"/>
      <c r="E87" s="1"/>
      <c r="F87" s="1"/>
    </row>
    <row r="88" spans="1:6" x14ac:dyDescent="0.25">
      <c r="A88" s="1"/>
      <c r="B88" s="1"/>
      <c r="C88" s="1"/>
      <c r="D88" s="1"/>
      <c r="E88" s="1"/>
      <c r="F88" s="1"/>
    </row>
    <row r="89" spans="1:6" x14ac:dyDescent="0.25">
      <c r="A89" s="1"/>
      <c r="B89" s="1"/>
      <c r="C89" s="1"/>
      <c r="D89" s="1"/>
      <c r="E89" s="1"/>
      <c r="F89" s="1"/>
    </row>
    <row r="90" spans="1:6" x14ac:dyDescent="0.25">
      <c r="A90" s="1"/>
      <c r="B90" s="1"/>
      <c r="C90" s="1"/>
      <c r="D90" s="1"/>
      <c r="E90" s="1"/>
      <c r="F90" s="1"/>
    </row>
    <row r="91" spans="1:6" x14ac:dyDescent="0.25">
      <c r="A91" s="1"/>
      <c r="B91" s="1"/>
      <c r="C91" s="1"/>
      <c r="D91" s="1"/>
      <c r="E91" s="1"/>
      <c r="F91" s="1"/>
    </row>
    <row r="92" spans="1:6" x14ac:dyDescent="0.25">
      <c r="A92" s="1"/>
      <c r="B92" s="1"/>
      <c r="C92" s="1"/>
      <c r="D92" s="1"/>
      <c r="E92" s="1"/>
      <c r="F92" s="1"/>
    </row>
    <row r="93" spans="1:6" x14ac:dyDescent="0.25">
      <c r="A93" s="1"/>
      <c r="B93" s="1"/>
      <c r="C93" s="1"/>
      <c r="D93" s="1"/>
      <c r="E93" s="1"/>
      <c r="F93" s="1"/>
    </row>
    <row r="94" spans="1:6" x14ac:dyDescent="0.25">
      <c r="A94" s="1"/>
      <c r="B94" s="1"/>
      <c r="C94" s="1"/>
      <c r="D94" s="1"/>
      <c r="E94" s="1"/>
      <c r="F94" s="1"/>
    </row>
    <row r="95" spans="1:6" x14ac:dyDescent="0.25">
      <c r="A95" s="1"/>
      <c r="B95" s="1"/>
      <c r="C95" s="1"/>
      <c r="D95" s="1"/>
      <c r="E95" s="1"/>
      <c r="F95" s="1"/>
    </row>
    <row r="96" spans="1:6" x14ac:dyDescent="0.25">
      <c r="A96" s="1"/>
      <c r="B96" s="1"/>
      <c r="C96" s="1"/>
      <c r="D96" s="1"/>
      <c r="E96" s="1"/>
      <c r="F96" s="1"/>
    </row>
    <row r="97" spans="1:6" x14ac:dyDescent="0.25">
      <c r="A97" s="1"/>
      <c r="B97" s="1"/>
      <c r="C97" s="1"/>
      <c r="D97" s="1"/>
      <c r="E97" s="1"/>
      <c r="F97" s="1"/>
    </row>
    <row r="98" spans="1:6" x14ac:dyDescent="0.25">
      <c r="A98" s="1"/>
      <c r="B98" s="1"/>
      <c r="C98" s="1"/>
      <c r="D98" s="1"/>
      <c r="E98" s="1"/>
      <c r="F98" s="1"/>
    </row>
    <row r="99" spans="1:6" x14ac:dyDescent="0.25">
      <c r="A99" s="1"/>
      <c r="B99" s="1"/>
      <c r="C99" s="1"/>
      <c r="D99" s="1"/>
      <c r="E99" s="1"/>
      <c r="F99" s="1"/>
    </row>
    <row r="100" spans="1:6" x14ac:dyDescent="0.25">
      <c r="A100" s="1"/>
      <c r="B100" s="1"/>
      <c r="C100" s="1"/>
      <c r="D100" s="1"/>
      <c r="E100" s="1"/>
      <c r="F100" s="1"/>
    </row>
    <row r="101" spans="1:6" x14ac:dyDescent="0.25">
      <c r="A101" s="1"/>
      <c r="B101" s="1"/>
      <c r="C101" s="1"/>
      <c r="D101" s="1"/>
      <c r="E101" s="1"/>
      <c r="F101" s="1"/>
    </row>
    <row r="102" spans="1:6" x14ac:dyDescent="0.25">
      <c r="A102" s="1"/>
      <c r="B102" s="1"/>
      <c r="C102" s="1"/>
      <c r="D102" s="1"/>
      <c r="E102" s="1"/>
      <c r="F102" s="1"/>
    </row>
    <row r="103" spans="1:6" x14ac:dyDescent="0.25">
      <c r="A103" s="1"/>
      <c r="B103" s="1"/>
      <c r="C103" s="1"/>
      <c r="D103" s="1"/>
      <c r="E103" s="1"/>
      <c r="F103" s="1"/>
    </row>
    <row r="104" spans="1:6" x14ac:dyDescent="0.25">
      <c r="A104" s="1"/>
      <c r="B104" s="1"/>
      <c r="C104" s="1"/>
      <c r="D104" s="1"/>
      <c r="E104" s="1"/>
      <c r="F104" s="1"/>
    </row>
    <row r="105" spans="1:6" x14ac:dyDescent="0.25">
      <c r="A105" s="1"/>
      <c r="B105" s="1"/>
      <c r="C105" s="1"/>
      <c r="D105" s="1"/>
      <c r="E105" s="1"/>
      <c r="F105" s="1"/>
    </row>
    <row r="106" spans="1:6" x14ac:dyDescent="0.25">
      <c r="A106" s="1"/>
      <c r="B106" s="1"/>
      <c r="C106" s="1"/>
      <c r="D106" s="1"/>
      <c r="E106" s="1"/>
      <c r="F106" s="1"/>
    </row>
    <row r="107" spans="1:6" x14ac:dyDescent="0.25">
      <c r="A107" s="1"/>
      <c r="B107" s="1"/>
      <c r="C107" s="1"/>
      <c r="D107" s="1"/>
      <c r="E107" s="1"/>
      <c r="F107" s="1"/>
    </row>
    <row r="108" spans="1:6" x14ac:dyDescent="0.25">
      <c r="A108" s="1"/>
      <c r="B108" s="1"/>
      <c r="C108" s="1"/>
      <c r="D108" s="1"/>
      <c r="E108" s="1"/>
      <c r="F108" s="1"/>
    </row>
    <row r="109" spans="1:6" x14ac:dyDescent="0.25">
      <c r="A109" s="1"/>
      <c r="B109" s="1"/>
      <c r="C109" s="1"/>
      <c r="D109" s="1"/>
      <c r="E109" s="1"/>
      <c r="F109" s="1"/>
    </row>
    <row r="110" spans="1:6" x14ac:dyDescent="0.25">
      <c r="A110" s="1"/>
      <c r="B110" s="1"/>
      <c r="C110" s="1"/>
      <c r="D110" s="1"/>
      <c r="E110" s="1"/>
      <c r="F110" s="1"/>
    </row>
    <row r="111" spans="1:6" x14ac:dyDescent="0.25">
      <c r="A111" s="1"/>
      <c r="B111" s="1"/>
      <c r="C111" s="1"/>
      <c r="D111" s="1"/>
      <c r="E111" s="1"/>
      <c r="F111" s="1"/>
    </row>
    <row r="112" spans="1:6" x14ac:dyDescent="0.25">
      <c r="A112" s="1"/>
      <c r="B112" s="1"/>
      <c r="C112" s="1"/>
      <c r="D112" s="1"/>
      <c r="E112" s="1"/>
      <c r="F112" s="1"/>
    </row>
    <row r="113" spans="1:6" x14ac:dyDescent="0.25">
      <c r="A113" s="1"/>
      <c r="B113" s="1"/>
      <c r="C113" s="1"/>
      <c r="D113" s="1"/>
      <c r="E113" s="1"/>
      <c r="F113" s="1"/>
    </row>
    <row r="114" spans="1:6" x14ac:dyDescent="0.25">
      <c r="A114" s="1"/>
      <c r="B114" s="1"/>
      <c r="C114" s="1"/>
      <c r="D114" s="1"/>
      <c r="E114" s="1"/>
      <c r="F114" s="1"/>
    </row>
    <row r="115" spans="1:6" x14ac:dyDescent="0.25">
      <c r="A115" s="1"/>
      <c r="B115" s="1"/>
      <c r="C115" s="1"/>
      <c r="D115" s="1"/>
      <c r="E115" s="1"/>
      <c r="F115" s="1"/>
    </row>
    <row r="116" spans="1:6" x14ac:dyDescent="0.25">
      <c r="A116" s="1"/>
      <c r="B116" s="1"/>
      <c r="C116" s="1"/>
      <c r="D116" s="1"/>
      <c r="E116" s="1"/>
      <c r="F116" s="1"/>
    </row>
    <row r="117" spans="1:6" x14ac:dyDescent="0.25">
      <c r="A117" s="1"/>
      <c r="B117" s="1"/>
      <c r="C117" s="1"/>
      <c r="D117" s="1"/>
      <c r="E117" s="1"/>
      <c r="F117" s="1"/>
    </row>
    <row r="118" spans="1:6" x14ac:dyDescent="0.25">
      <c r="A118" s="1"/>
      <c r="B118" s="1"/>
      <c r="C118" s="1"/>
      <c r="D118" s="1"/>
      <c r="E118" s="1"/>
      <c r="F118" s="1"/>
    </row>
    <row r="119" spans="1:6" x14ac:dyDescent="0.25">
      <c r="A119" s="1"/>
      <c r="B119" s="1"/>
      <c r="C119" s="1"/>
      <c r="D119" s="1"/>
      <c r="E119" s="1"/>
      <c r="F119" s="1"/>
    </row>
    <row r="120" spans="1:6" x14ac:dyDescent="0.25">
      <c r="A120" s="1"/>
      <c r="B120" s="1"/>
      <c r="C120" s="1"/>
      <c r="D120" s="1"/>
      <c r="E120" s="1"/>
      <c r="F120" s="1"/>
    </row>
    <row r="121" spans="1:6" x14ac:dyDescent="0.25">
      <c r="A121" s="1"/>
      <c r="B121" s="1"/>
      <c r="C121" s="1"/>
      <c r="D121" s="1"/>
      <c r="E121" s="1"/>
      <c r="F121" s="1"/>
    </row>
    <row r="122" spans="1:6" x14ac:dyDescent="0.25">
      <c r="A122" s="1"/>
      <c r="B122" s="1"/>
      <c r="C122" s="1"/>
      <c r="D122" s="1"/>
      <c r="E122" s="1"/>
      <c r="F122" s="1"/>
    </row>
    <row r="123" spans="1:6" x14ac:dyDescent="0.25">
      <c r="A123" s="1"/>
      <c r="B123" s="1"/>
      <c r="C123" s="1"/>
      <c r="D123" s="1"/>
      <c r="E123" s="1"/>
      <c r="F123" s="1"/>
    </row>
    <row r="124" spans="1:6" x14ac:dyDescent="0.25">
      <c r="A124" s="1"/>
      <c r="B124" s="1"/>
      <c r="C124" s="1"/>
      <c r="D124" s="1"/>
      <c r="E124" s="1"/>
      <c r="F124" s="1"/>
    </row>
    <row r="125" spans="1:6" x14ac:dyDescent="0.25">
      <c r="A125" s="1"/>
      <c r="B125" s="1"/>
      <c r="C125" s="1"/>
      <c r="D125" s="1"/>
      <c r="E125" s="1"/>
      <c r="F125" s="1"/>
    </row>
    <row r="126" spans="1:6" x14ac:dyDescent="0.25">
      <c r="A126" s="1"/>
      <c r="B126" s="1"/>
      <c r="C126" s="1"/>
      <c r="D126" s="1"/>
      <c r="E126" s="1"/>
      <c r="F126" s="1"/>
    </row>
    <row r="127" spans="1:6" x14ac:dyDescent="0.25">
      <c r="A127" s="1"/>
      <c r="B127" s="1"/>
      <c r="C127" s="1"/>
      <c r="D127" s="1"/>
      <c r="E127" s="1"/>
      <c r="F127" s="1"/>
    </row>
    <row r="128" spans="1:6" x14ac:dyDescent="0.25">
      <c r="A128" s="1"/>
      <c r="B128" s="1"/>
      <c r="C128" s="1"/>
      <c r="D128" s="1"/>
      <c r="E128" s="1"/>
      <c r="F128" s="1"/>
    </row>
    <row r="129" spans="1:6" x14ac:dyDescent="0.25">
      <c r="A129" s="1"/>
      <c r="B129" s="1"/>
      <c r="C129" s="1"/>
      <c r="D129" s="1"/>
      <c r="E129" s="1"/>
      <c r="F129" s="1"/>
    </row>
    <row r="130" spans="1:6" x14ac:dyDescent="0.25">
      <c r="A130" s="1"/>
      <c r="B130" s="1"/>
      <c r="C130" s="1"/>
      <c r="D130" s="1"/>
      <c r="E130" s="1"/>
      <c r="F130" s="1"/>
    </row>
    <row r="131" spans="1:6" x14ac:dyDescent="0.25">
      <c r="A131" s="1"/>
      <c r="B131" s="1"/>
      <c r="C131" s="1"/>
      <c r="D131" s="1"/>
      <c r="E131" s="1"/>
      <c r="F131" s="1"/>
    </row>
    <row r="132" spans="1:6" x14ac:dyDescent="0.25">
      <c r="A132" s="1"/>
      <c r="B132" s="1"/>
      <c r="C132" s="1"/>
      <c r="D132" s="1"/>
      <c r="E132" s="1"/>
      <c r="F132" s="1"/>
    </row>
    <row r="133" spans="1:6" x14ac:dyDescent="0.25">
      <c r="A133" s="1"/>
      <c r="B133" s="1"/>
      <c r="C133" s="1"/>
      <c r="D133" s="1"/>
      <c r="E133" s="1"/>
      <c r="F133" s="1"/>
    </row>
    <row r="134" spans="1:6" x14ac:dyDescent="0.25">
      <c r="A134" s="1"/>
      <c r="B134" s="1"/>
      <c r="C134" s="1"/>
      <c r="D134" s="1"/>
      <c r="E134" s="1"/>
      <c r="F134" s="1"/>
    </row>
    <row r="135" spans="1:6" x14ac:dyDescent="0.25">
      <c r="A135" s="1"/>
      <c r="B135" s="1"/>
      <c r="C135" s="1"/>
      <c r="D135" s="1"/>
      <c r="E135" s="1"/>
      <c r="F135" s="1"/>
    </row>
    <row r="136" spans="1:6" x14ac:dyDescent="0.25">
      <c r="A136" s="1"/>
      <c r="B136" s="1"/>
      <c r="C136" s="1"/>
      <c r="D136" s="1"/>
      <c r="E136" s="1"/>
      <c r="F136" s="1"/>
    </row>
    <row r="137" spans="1:6" x14ac:dyDescent="0.25">
      <c r="A137" s="1"/>
      <c r="B137" s="1"/>
      <c r="C137" s="1"/>
      <c r="D137" s="1"/>
      <c r="E137" s="1"/>
      <c r="F137" s="1"/>
    </row>
    <row r="138" spans="1:6" x14ac:dyDescent="0.25">
      <c r="A138" s="1"/>
      <c r="B138" s="1"/>
      <c r="C138" s="1"/>
      <c r="D138" s="1"/>
      <c r="E138" s="1"/>
      <c r="F138" s="1"/>
    </row>
    <row r="139" spans="1:6" x14ac:dyDescent="0.25">
      <c r="A139" s="1"/>
      <c r="B139" s="1"/>
      <c r="C139" s="1"/>
      <c r="D139" s="1"/>
      <c r="E139" s="1"/>
      <c r="F139" s="1"/>
    </row>
    <row r="140" spans="1:6" x14ac:dyDescent="0.25">
      <c r="A140" s="1"/>
      <c r="B140" s="1"/>
      <c r="C140" s="1"/>
      <c r="D140" s="1"/>
      <c r="E140" s="1"/>
      <c r="F140" s="1"/>
    </row>
    <row r="141" spans="1:6" x14ac:dyDescent="0.25">
      <c r="A141" s="1"/>
      <c r="B141" s="1"/>
      <c r="C141" s="1"/>
      <c r="D141" s="1"/>
      <c r="E141" s="1"/>
      <c r="F141" s="1"/>
    </row>
    <row r="142" spans="1:6" x14ac:dyDescent="0.25">
      <c r="A142" s="1"/>
      <c r="B142" s="1"/>
      <c r="C142" s="1"/>
      <c r="D142" s="1"/>
      <c r="E142" s="1"/>
      <c r="F142" s="1"/>
    </row>
    <row r="143" spans="1:6" x14ac:dyDescent="0.25">
      <c r="A143" s="1"/>
      <c r="B143" s="1"/>
      <c r="C143" s="1"/>
      <c r="D143" s="1"/>
      <c r="E143" s="1"/>
      <c r="F143" s="1"/>
    </row>
    <row r="144" spans="1:6" x14ac:dyDescent="0.25">
      <c r="A144" s="1"/>
      <c r="B144" s="1"/>
      <c r="C144" s="1"/>
      <c r="D144" s="1"/>
      <c r="E144" s="1"/>
      <c r="F144" s="1"/>
    </row>
    <row r="145" spans="1:6" x14ac:dyDescent="0.25">
      <c r="A145" s="1"/>
      <c r="B145" s="1"/>
      <c r="C145" s="1"/>
      <c r="D145" s="1"/>
      <c r="E145" s="1"/>
      <c r="F145" s="1"/>
    </row>
    <row r="146" spans="1:6" x14ac:dyDescent="0.25">
      <c r="A146" s="1"/>
      <c r="B146" s="1"/>
      <c r="C146" s="1"/>
      <c r="D146" s="1"/>
      <c r="E146" s="1"/>
      <c r="F146" s="1"/>
    </row>
    <row r="147" spans="1:6" x14ac:dyDescent="0.25">
      <c r="A147" s="1"/>
      <c r="B147" s="1"/>
      <c r="C147" s="1"/>
      <c r="D147" s="1"/>
      <c r="E147" s="1"/>
      <c r="F147" s="1"/>
    </row>
    <row r="148" spans="1:6" x14ac:dyDescent="0.25">
      <c r="A148" s="1"/>
      <c r="B148" s="1"/>
      <c r="C148" s="1"/>
      <c r="D148" s="1"/>
      <c r="E148" s="1"/>
      <c r="F148" s="1"/>
    </row>
    <row r="149" spans="1:6" x14ac:dyDescent="0.25">
      <c r="A149" s="1"/>
      <c r="B149" s="1"/>
      <c r="C149" s="1"/>
      <c r="D149" s="1"/>
      <c r="E149" s="1"/>
      <c r="F149" s="1"/>
    </row>
    <row r="150" spans="1:6" x14ac:dyDescent="0.25">
      <c r="A150" s="1"/>
      <c r="B150" s="1"/>
      <c r="C150" s="1"/>
      <c r="D150" s="1"/>
      <c r="E150" s="1"/>
      <c r="F150" s="1"/>
    </row>
    <row r="151" spans="1:6" x14ac:dyDescent="0.25">
      <c r="A151" s="1"/>
      <c r="B151" s="1"/>
      <c r="C151" s="1"/>
      <c r="D151" s="1"/>
      <c r="E151" s="1"/>
      <c r="F151" s="1"/>
    </row>
    <row r="152" spans="1:6" x14ac:dyDescent="0.25">
      <c r="A152" s="1"/>
      <c r="B152" s="1"/>
      <c r="C152" s="1"/>
      <c r="D152" s="1"/>
      <c r="E152" s="1"/>
      <c r="F152" s="1"/>
    </row>
    <row r="153" spans="1:6" x14ac:dyDescent="0.25">
      <c r="A153" s="1"/>
      <c r="B153" s="1"/>
      <c r="C153" s="1"/>
      <c r="D153" s="1"/>
      <c r="E153" s="1"/>
      <c r="F153" s="1"/>
    </row>
    <row r="154" spans="1:6" x14ac:dyDescent="0.25">
      <c r="A154" s="1"/>
      <c r="B154" s="1"/>
      <c r="C154" s="1"/>
      <c r="D154" s="1"/>
      <c r="E154" s="1"/>
      <c r="F154" s="1"/>
    </row>
    <row r="155" spans="1:6" x14ac:dyDescent="0.25">
      <c r="A155" s="1"/>
      <c r="B155" s="1"/>
      <c r="C155" s="1"/>
      <c r="D155" s="1"/>
      <c r="E155" s="1"/>
      <c r="F155" s="1"/>
    </row>
    <row r="156" spans="1:6" x14ac:dyDescent="0.25">
      <c r="A156" s="1"/>
      <c r="B156" s="1"/>
      <c r="C156" s="1"/>
      <c r="D156" s="1"/>
      <c r="E156" s="1"/>
      <c r="F156" s="1"/>
    </row>
    <row r="157" spans="1:6" x14ac:dyDescent="0.25">
      <c r="A157" s="1"/>
      <c r="B157" s="1"/>
      <c r="C157" s="1"/>
      <c r="D157" s="1"/>
      <c r="E157" s="1"/>
      <c r="F157" s="1"/>
    </row>
    <row r="158" spans="1:6" x14ac:dyDescent="0.25">
      <c r="A158" s="1"/>
      <c r="B158" s="1"/>
      <c r="C158" s="1"/>
      <c r="D158" s="1"/>
      <c r="E158" s="1"/>
      <c r="F158" s="1"/>
    </row>
    <row r="159" spans="1:6" x14ac:dyDescent="0.25">
      <c r="A159" s="1"/>
      <c r="B159" s="1"/>
      <c r="C159" s="1"/>
      <c r="D159" s="1"/>
      <c r="E159" s="1"/>
      <c r="F159" s="1"/>
    </row>
    <row r="160" spans="1:6" x14ac:dyDescent="0.25">
      <c r="A160" s="1"/>
      <c r="B160" s="1"/>
      <c r="C160" s="1"/>
      <c r="D160" s="1"/>
      <c r="E160" s="1"/>
      <c r="F160" s="1"/>
    </row>
    <row r="161" spans="1:6" x14ac:dyDescent="0.25">
      <c r="A161" s="1"/>
      <c r="B161" s="1"/>
      <c r="C161" s="1"/>
      <c r="D161" s="1"/>
      <c r="E161" s="1"/>
      <c r="F161" s="1"/>
    </row>
    <row r="162" spans="1:6" x14ac:dyDescent="0.25">
      <c r="A162" s="1"/>
      <c r="B162" s="1"/>
      <c r="C162" s="1"/>
      <c r="D162" s="1"/>
      <c r="E162" s="1"/>
      <c r="F162" s="1"/>
    </row>
    <row r="163" spans="1:6" x14ac:dyDescent="0.25">
      <c r="A163" s="1"/>
      <c r="B163" s="1"/>
      <c r="C163" s="1"/>
      <c r="D163" s="1"/>
      <c r="E163" s="1"/>
      <c r="F163" s="1"/>
    </row>
    <row r="164" spans="1:6" x14ac:dyDescent="0.25">
      <c r="A164" s="1"/>
      <c r="B164" s="1"/>
      <c r="C164" s="1"/>
      <c r="D164" s="1"/>
      <c r="E164" s="1"/>
      <c r="F164" s="1"/>
    </row>
    <row r="165" spans="1:6" x14ac:dyDescent="0.25">
      <c r="A165" s="1"/>
      <c r="B165" s="1"/>
      <c r="C165" s="1"/>
      <c r="D165" s="1"/>
      <c r="E165" s="1"/>
      <c r="F165" s="1"/>
    </row>
    <row r="166" spans="1:6" x14ac:dyDescent="0.25">
      <c r="A166" s="1"/>
      <c r="B166" s="1"/>
      <c r="C166" s="1"/>
      <c r="D166" s="1"/>
      <c r="E166" s="1"/>
      <c r="F166" s="1"/>
    </row>
    <row r="167" spans="1:6" x14ac:dyDescent="0.25">
      <c r="A167" s="1"/>
      <c r="B167" s="1"/>
      <c r="C167" s="1"/>
      <c r="D167" s="1"/>
      <c r="E167" s="1"/>
      <c r="F167" s="1"/>
    </row>
    <row r="168" spans="1:6" x14ac:dyDescent="0.25">
      <c r="A168" s="1"/>
      <c r="B168" s="1"/>
      <c r="C168" s="1"/>
      <c r="D168" s="1"/>
      <c r="E168" s="1"/>
      <c r="F168" s="1"/>
    </row>
    <row r="169" spans="1:6" x14ac:dyDescent="0.25">
      <c r="A169" s="1"/>
      <c r="B169" s="1"/>
      <c r="C169" s="1"/>
      <c r="D169" s="1"/>
      <c r="E169" s="1"/>
      <c r="F169" s="1"/>
    </row>
    <row r="170" spans="1:6" x14ac:dyDescent="0.25">
      <c r="A170" s="1"/>
      <c r="B170" s="1"/>
      <c r="C170" s="1"/>
      <c r="D170" s="1"/>
      <c r="E170" s="1"/>
      <c r="F170" s="1"/>
    </row>
    <row r="171" spans="1:6" x14ac:dyDescent="0.25">
      <c r="A171" s="1"/>
      <c r="B171" s="1"/>
      <c r="C171" s="1"/>
      <c r="D171" s="1"/>
      <c r="E171" s="1"/>
      <c r="F171" s="1"/>
    </row>
    <row r="172" spans="1:6" x14ac:dyDescent="0.25">
      <c r="A172" s="1"/>
      <c r="B172" s="1"/>
      <c r="C172" s="1"/>
      <c r="D172" s="1"/>
      <c r="E172" s="1"/>
      <c r="F172" s="1"/>
    </row>
  </sheetData>
  <mergeCells count="46">
    <mergeCell ref="F61:F62"/>
    <mergeCell ref="A1:D1"/>
    <mergeCell ref="B57:B58"/>
    <mergeCell ref="C57:C58"/>
    <mergeCell ref="D57:D58"/>
    <mergeCell ref="E57:E58"/>
    <mergeCell ref="F57:F58"/>
    <mergeCell ref="B60:F60"/>
    <mergeCell ref="B54:B55"/>
    <mergeCell ref="C54:C55"/>
    <mergeCell ref="D54:D55"/>
    <mergeCell ref="E54:E55"/>
    <mergeCell ref="F54:F55"/>
    <mergeCell ref="B56:F56"/>
    <mergeCell ref="B44:B45"/>
    <mergeCell ref="C44:C45"/>
    <mergeCell ref="D44:D45"/>
    <mergeCell ref="E44:E45"/>
    <mergeCell ref="F44:F45"/>
    <mergeCell ref="B49:F49"/>
    <mergeCell ref="B32:F32"/>
    <mergeCell ref="B38:F38"/>
    <mergeCell ref="B42:B43"/>
    <mergeCell ref="C42:C43"/>
    <mergeCell ref="D42:D43"/>
    <mergeCell ref="E42:E43"/>
    <mergeCell ref="F42:F43"/>
    <mergeCell ref="B24:F24"/>
    <mergeCell ref="B27:B28"/>
    <mergeCell ref="C27:C28"/>
    <mergeCell ref="D27:D28"/>
    <mergeCell ref="E27:E28"/>
    <mergeCell ref="F27:F28"/>
    <mergeCell ref="B7:F7"/>
    <mergeCell ref="B8:F8"/>
    <mergeCell ref="B21:B22"/>
    <mergeCell ref="C21:C22"/>
    <mergeCell ref="D21:D22"/>
    <mergeCell ref="E21:E22"/>
    <mergeCell ref="F21:F22"/>
    <mergeCell ref="E1:F1"/>
    <mergeCell ref="B3:F4"/>
    <mergeCell ref="B5:B6"/>
    <mergeCell ref="D5:D6"/>
    <mergeCell ref="E5:E6"/>
    <mergeCell ref="F5:F6"/>
  </mergeCells>
  <pageMargins left="0.7" right="0.7" top="0.75" bottom="0.75" header="0.3" footer="0.3"/>
  <pageSetup paperSize="9" scale="68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view="pageBreakPreview" zoomScale="60" zoomScaleNormal="100" workbookViewId="0">
      <selection sqref="A1:D1"/>
    </sheetView>
  </sheetViews>
  <sheetFormatPr defaultRowHeight="15" x14ac:dyDescent="0.25"/>
  <cols>
    <col min="1" max="1" width="41.140625" customWidth="1"/>
    <col min="2" max="2" width="23.42578125" customWidth="1"/>
    <col min="3" max="3" width="22.42578125" customWidth="1"/>
    <col min="4" max="4" width="19.28515625" customWidth="1"/>
    <col min="5" max="5" width="10.5703125" customWidth="1"/>
    <col min="6" max="6" width="1.7109375" customWidth="1"/>
  </cols>
  <sheetData>
    <row r="1" spans="1:6" x14ac:dyDescent="0.25">
      <c r="A1" s="278" t="s">
        <v>346</v>
      </c>
      <c r="B1" s="268"/>
      <c r="C1" s="268"/>
      <c r="D1" s="268"/>
      <c r="E1" s="1"/>
      <c r="F1" s="1"/>
    </row>
    <row r="2" spans="1:6" x14ac:dyDescent="0.25">
      <c r="A2" s="322"/>
      <c r="B2" s="291"/>
      <c r="C2" s="291"/>
      <c r="D2" s="291"/>
      <c r="E2" s="291"/>
      <c r="F2" s="291"/>
    </row>
    <row r="3" spans="1:6" x14ac:dyDescent="0.25">
      <c r="A3" s="322"/>
      <c r="B3" s="291"/>
      <c r="C3" s="291"/>
      <c r="D3" s="291"/>
      <c r="E3" s="291"/>
      <c r="F3" s="291"/>
    </row>
    <row r="4" spans="1:6" x14ac:dyDescent="0.25">
      <c r="A4" s="143"/>
      <c r="B4" s="143"/>
      <c r="C4" s="1"/>
      <c r="D4" s="1"/>
      <c r="E4" s="1"/>
      <c r="F4" s="1"/>
    </row>
    <row r="5" spans="1:6" ht="20.25" x14ac:dyDescent="0.25">
      <c r="A5" s="323" t="s">
        <v>168</v>
      </c>
      <c r="B5" s="324"/>
      <c r="C5" s="324"/>
      <c r="D5" s="325"/>
      <c r="E5" s="1"/>
      <c r="F5" s="1"/>
    </row>
    <row r="6" spans="1:6" ht="38.25" x14ac:dyDescent="0.25">
      <c r="A6" s="164" t="s">
        <v>169</v>
      </c>
      <c r="B6" s="164" t="s">
        <v>170</v>
      </c>
      <c r="C6" s="164" t="s">
        <v>171</v>
      </c>
      <c r="D6" s="164" t="s">
        <v>172</v>
      </c>
      <c r="E6" s="1"/>
      <c r="F6" s="1"/>
    </row>
    <row r="7" spans="1:6" ht="15.75" x14ac:dyDescent="0.25">
      <c r="A7" s="165"/>
      <c r="B7" s="164" t="s">
        <v>312</v>
      </c>
      <c r="C7" s="164" t="s">
        <v>313</v>
      </c>
      <c r="D7" s="164" t="s">
        <v>312</v>
      </c>
      <c r="E7" s="1"/>
      <c r="F7" s="1"/>
    </row>
    <row r="8" spans="1:6" ht="31.5" x14ac:dyDescent="0.25">
      <c r="A8" s="181" t="s">
        <v>247</v>
      </c>
      <c r="B8" s="183">
        <f>SUM(B9:B11)</f>
        <v>0</v>
      </c>
      <c r="C8" s="183">
        <f>SUM(C9:C11)</f>
        <v>2652</v>
      </c>
      <c r="D8" s="183">
        <f>SUM(D9:D11)</f>
        <v>2652</v>
      </c>
      <c r="E8" s="1"/>
      <c r="F8" s="1"/>
    </row>
    <row r="9" spans="1:6" ht="15.75" x14ac:dyDescent="0.25">
      <c r="A9" s="165" t="s">
        <v>173</v>
      </c>
      <c r="B9" s="35"/>
      <c r="C9" s="182">
        <v>576</v>
      </c>
      <c r="D9" s="183">
        <f>B9+C9</f>
        <v>576</v>
      </c>
      <c r="E9" s="1"/>
      <c r="F9" s="1"/>
    </row>
    <row r="10" spans="1:6" ht="15.75" x14ac:dyDescent="0.25">
      <c r="A10" s="165" t="s">
        <v>174</v>
      </c>
      <c r="B10" s="35"/>
      <c r="C10" s="182">
        <v>2076</v>
      </c>
      <c r="D10" s="183">
        <f t="shared" ref="D10:D15" si="0">B10+C10</f>
        <v>2076</v>
      </c>
      <c r="E10" s="1"/>
      <c r="F10" s="1"/>
    </row>
    <row r="11" spans="1:6" ht="15.75" x14ac:dyDescent="0.25">
      <c r="A11" s="165" t="s">
        <v>175</v>
      </c>
      <c r="B11" s="35"/>
      <c r="C11" s="182"/>
      <c r="D11" s="183">
        <f t="shared" si="0"/>
        <v>0</v>
      </c>
      <c r="E11" s="1"/>
      <c r="F11" s="1"/>
    </row>
    <row r="12" spans="1:6" ht="15.75" x14ac:dyDescent="0.25">
      <c r="A12" s="181" t="s">
        <v>248</v>
      </c>
      <c r="B12" s="184">
        <f>SUM(B13:B14)</f>
        <v>0</v>
      </c>
      <c r="C12" s="184">
        <f>SUM(C13:C14)</f>
        <v>2310</v>
      </c>
      <c r="D12" s="184">
        <f>SUM(D13:D14)</f>
        <v>2310</v>
      </c>
      <c r="E12" s="1"/>
      <c r="F12" s="1"/>
    </row>
    <row r="13" spans="1:6" ht="15.75" x14ac:dyDescent="0.25">
      <c r="A13" s="165" t="s">
        <v>176</v>
      </c>
      <c r="B13" s="35"/>
      <c r="C13" s="182">
        <v>2310</v>
      </c>
      <c r="D13" s="183">
        <f t="shared" si="0"/>
        <v>2310</v>
      </c>
      <c r="E13" s="1"/>
      <c r="F13" s="1"/>
    </row>
    <row r="14" spans="1:6" ht="31.5" x14ac:dyDescent="0.25">
      <c r="A14" s="165" t="s">
        <v>177</v>
      </c>
      <c r="B14" s="35"/>
      <c r="C14" s="182"/>
      <c r="D14" s="183">
        <f t="shared" si="0"/>
        <v>0</v>
      </c>
      <c r="E14" s="1"/>
      <c r="F14" s="1"/>
    </row>
    <row r="15" spans="1:6" ht="31.5" x14ac:dyDescent="0.25">
      <c r="A15" s="181" t="s">
        <v>246</v>
      </c>
      <c r="B15" s="166">
        <v>0</v>
      </c>
      <c r="C15" s="35"/>
      <c r="D15" s="183">
        <f t="shared" si="0"/>
        <v>0</v>
      </c>
      <c r="E15" s="1"/>
      <c r="F15" s="1"/>
    </row>
    <row r="16" spans="1:6" ht="15.75" x14ac:dyDescent="0.25">
      <c r="A16" s="181" t="s">
        <v>249</v>
      </c>
      <c r="B16" s="166">
        <f>SUM(B17:B19)</f>
        <v>2000</v>
      </c>
      <c r="C16" s="166">
        <f>SUM(C17:C19)</f>
        <v>0</v>
      </c>
      <c r="D16" s="166">
        <f>SUM(D17:D19)</f>
        <v>2000</v>
      </c>
      <c r="E16" s="1"/>
      <c r="F16" s="1"/>
    </row>
    <row r="17" spans="1:6" ht="15.75" x14ac:dyDescent="0.25">
      <c r="A17" s="165" t="s">
        <v>178</v>
      </c>
      <c r="B17" s="182">
        <f>SUM(C17:C19)</f>
        <v>0</v>
      </c>
      <c r="C17" s="182"/>
      <c r="D17" s="182">
        <f>SUM(B17:C17)</f>
        <v>0</v>
      </c>
      <c r="E17" s="1"/>
      <c r="F17" s="1"/>
    </row>
    <row r="18" spans="1:6" ht="15.75" x14ac:dyDescent="0.25">
      <c r="A18" s="180" t="s">
        <v>179</v>
      </c>
      <c r="B18" s="66">
        <v>400</v>
      </c>
      <c r="C18" s="66"/>
      <c r="D18" s="66">
        <f>SUM(B18:C18)</f>
        <v>400</v>
      </c>
      <c r="E18" s="1"/>
      <c r="F18" s="1"/>
    </row>
    <row r="19" spans="1:6" ht="15.75" x14ac:dyDescent="0.25">
      <c r="A19" s="180" t="s">
        <v>180</v>
      </c>
      <c r="B19" s="66">
        <v>1600</v>
      </c>
      <c r="C19" s="66"/>
      <c r="D19" s="66">
        <f>SUM(B19:C19)</f>
        <v>1600</v>
      </c>
      <c r="E19" s="1"/>
      <c r="F19" s="1"/>
    </row>
    <row r="20" spans="1:6" ht="15.75" x14ac:dyDescent="0.25">
      <c r="A20" s="165"/>
      <c r="B20" s="167"/>
      <c r="C20" s="167"/>
      <c r="D20" s="167"/>
      <c r="E20" s="1"/>
      <c r="F20" s="1"/>
    </row>
    <row r="21" spans="1:6" x14ac:dyDescent="0.25">
      <c r="A21" s="92" t="s">
        <v>181</v>
      </c>
      <c r="B21" s="168">
        <f>B8+B12+B16</f>
        <v>2000</v>
      </c>
      <c r="C21" s="168">
        <f>C8+C12+C16</f>
        <v>4962</v>
      </c>
      <c r="D21" s="168">
        <f>D8+D12+D16</f>
        <v>6962</v>
      </c>
      <c r="E21" s="1"/>
      <c r="F21" s="1"/>
    </row>
  </sheetData>
  <mergeCells count="4">
    <mergeCell ref="A2:F2"/>
    <mergeCell ref="A3:F3"/>
    <mergeCell ref="A5:D5"/>
    <mergeCell ref="A1:D1"/>
  </mergeCells>
  <printOptions horizontalCentered="1"/>
  <pageMargins left="0" right="0" top="0.74803149606299213" bottom="0.74803149606299213" header="0.31496062992125984" footer="0.31496062992125984"/>
  <pageSetup paperSize="9" orientation="landscape" horizontalDpi="300" verticalDpi="300" r:id="rId1"/>
  <colBreaks count="1" manualBreakCount="1">
    <brk id="4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2"/>
  <sheetViews>
    <sheetView view="pageBreakPreview" zoomScale="60" zoomScaleNormal="100" workbookViewId="0">
      <selection activeCell="J16" sqref="I14:J16"/>
    </sheetView>
  </sheetViews>
  <sheetFormatPr defaultRowHeight="15" x14ac:dyDescent="0.25"/>
  <cols>
    <col min="1" max="1" width="8.85546875" customWidth="1"/>
    <col min="2" max="2" width="61" customWidth="1"/>
    <col min="3" max="3" width="34.28515625" customWidth="1"/>
  </cols>
  <sheetData>
    <row r="1" spans="1:3" x14ac:dyDescent="0.25">
      <c r="A1" s="1"/>
      <c r="B1" s="1"/>
      <c r="C1" s="1"/>
    </row>
    <row r="2" spans="1:3" x14ac:dyDescent="0.25">
      <c r="A2" s="1"/>
      <c r="B2" s="328" t="s">
        <v>347</v>
      </c>
      <c r="C2" s="329"/>
    </row>
    <row r="3" spans="1:3" x14ac:dyDescent="0.25">
      <c r="A3" s="1"/>
      <c r="B3" s="1"/>
      <c r="C3" s="1"/>
    </row>
    <row r="4" spans="1:3" x14ac:dyDescent="0.25">
      <c r="A4" s="1"/>
      <c r="B4" s="1"/>
      <c r="C4" s="1"/>
    </row>
    <row r="5" spans="1:3" ht="18.75" x14ac:dyDescent="0.3">
      <c r="A5" s="1"/>
      <c r="B5" s="330" t="s">
        <v>314</v>
      </c>
      <c r="C5" s="331"/>
    </row>
    <row r="6" spans="1:3" ht="15.75" x14ac:dyDescent="0.25">
      <c r="A6" s="1"/>
      <c r="B6" s="332" t="s">
        <v>228</v>
      </c>
      <c r="C6" s="333"/>
    </row>
    <row r="7" spans="1:3" x14ac:dyDescent="0.25">
      <c r="A7" s="1"/>
      <c r="B7" s="172"/>
      <c r="C7" s="31" t="s">
        <v>318</v>
      </c>
    </row>
    <row r="8" spans="1:3" ht="15.75" x14ac:dyDescent="0.25">
      <c r="A8" s="1"/>
      <c r="B8" s="96" t="s">
        <v>229</v>
      </c>
      <c r="C8" s="35">
        <v>1432</v>
      </c>
    </row>
    <row r="9" spans="1:3" ht="15.75" x14ac:dyDescent="0.25">
      <c r="A9" s="1"/>
      <c r="B9" s="173" t="s">
        <v>230</v>
      </c>
      <c r="C9" s="174">
        <v>211</v>
      </c>
    </row>
    <row r="10" spans="1:3" ht="15.75" x14ac:dyDescent="0.25">
      <c r="A10" s="1"/>
      <c r="B10" s="96" t="s">
        <v>315</v>
      </c>
      <c r="C10" s="35">
        <v>465</v>
      </c>
    </row>
    <row r="11" spans="1:3" ht="15.75" x14ac:dyDescent="0.25">
      <c r="A11" s="1"/>
      <c r="B11" s="173" t="s">
        <v>231</v>
      </c>
      <c r="C11" s="35">
        <v>275</v>
      </c>
    </row>
    <row r="12" spans="1:3" ht="15.75" x14ac:dyDescent="0.25">
      <c r="A12" s="1"/>
      <c r="B12" s="173" t="s">
        <v>232</v>
      </c>
      <c r="C12" s="174">
        <v>10</v>
      </c>
    </row>
    <row r="13" spans="1:3" ht="15.75" x14ac:dyDescent="0.25">
      <c r="A13" s="1"/>
      <c r="B13" s="173" t="s">
        <v>316</v>
      </c>
      <c r="C13" s="174">
        <v>2500</v>
      </c>
    </row>
    <row r="14" spans="1:3" ht="15.75" x14ac:dyDescent="0.25">
      <c r="A14" s="1"/>
      <c r="B14" s="96" t="s">
        <v>233</v>
      </c>
      <c r="C14" s="174">
        <v>120</v>
      </c>
    </row>
    <row r="15" spans="1:3" ht="15.75" x14ac:dyDescent="0.25">
      <c r="A15" s="1"/>
      <c r="B15" s="92" t="s">
        <v>234</v>
      </c>
      <c r="C15" s="77">
        <f>SUM(C8:C14)</f>
        <v>5013</v>
      </c>
    </row>
    <row r="16" spans="1:3" x14ac:dyDescent="0.25">
      <c r="A16" s="1"/>
      <c r="B16" s="175"/>
      <c r="C16" s="176"/>
    </row>
    <row r="17" spans="1:3" ht="15.75" x14ac:dyDescent="0.25">
      <c r="A17" s="1"/>
      <c r="B17" s="334" t="s">
        <v>235</v>
      </c>
      <c r="C17" s="335"/>
    </row>
    <row r="18" spans="1:3" ht="15.75" x14ac:dyDescent="0.25">
      <c r="A18" s="1"/>
      <c r="B18" s="177" t="s">
        <v>317</v>
      </c>
      <c r="C18" s="215">
        <v>40</v>
      </c>
    </row>
    <row r="19" spans="1:3" ht="15.75" x14ac:dyDescent="0.25">
      <c r="A19" s="1"/>
      <c r="B19" s="177" t="s">
        <v>236</v>
      </c>
      <c r="C19" s="215"/>
    </row>
    <row r="20" spans="1:3" ht="15.75" x14ac:dyDescent="0.25">
      <c r="A20" s="1"/>
      <c r="B20" s="177" t="s">
        <v>237</v>
      </c>
      <c r="C20" s="215"/>
    </row>
    <row r="21" spans="1:3" ht="15.75" x14ac:dyDescent="0.25">
      <c r="A21" s="1"/>
      <c r="B21" s="177" t="s">
        <v>238</v>
      </c>
      <c r="C21" s="215"/>
    </row>
    <row r="22" spans="1:3" ht="15.75" x14ac:dyDescent="0.25">
      <c r="A22" s="1"/>
      <c r="B22" s="177" t="s">
        <v>239</v>
      </c>
      <c r="C22" s="215"/>
    </row>
    <row r="23" spans="1:3" ht="15.75" x14ac:dyDescent="0.25">
      <c r="A23" s="1"/>
      <c r="B23" s="177" t="s">
        <v>240</v>
      </c>
      <c r="C23" s="215"/>
    </row>
    <row r="24" spans="1:3" ht="15.75" x14ac:dyDescent="0.25">
      <c r="A24" s="1"/>
      <c r="B24" s="177" t="s">
        <v>241</v>
      </c>
      <c r="C24" s="215">
        <v>500</v>
      </c>
    </row>
    <row r="25" spans="1:3" ht="15.75" x14ac:dyDescent="0.25">
      <c r="A25" s="1"/>
      <c r="B25" s="177" t="s">
        <v>242</v>
      </c>
      <c r="C25" s="215"/>
    </row>
    <row r="26" spans="1:3" ht="15.75" x14ac:dyDescent="0.25">
      <c r="A26" s="1"/>
      <c r="B26" s="177" t="s">
        <v>339</v>
      </c>
      <c r="C26" s="215">
        <v>80</v>
      </c>
    </row>
    <row r="27" spans="1:3" ht="15.75" x14ac:dyDescent="0.25">
      <c r="A27" s="1"/>
      <c r="B27" s="178" t="s">
        <v>243</v>
      </c>
      <c r="C27" s="179">
        <f>SUM(C18:C26)</f>
        <v>620</v>
      </c>
    </row>
    <row r="28" spans="1:3" ht="15.75" x14ac:dyDescent="0.25">
      <c r="A28" s="1"/>
      <c r="B28" s="177" t="s">
        <v>244</v>
      </c>
      <c r="C28" s="336"/>
    </row>
    <row r="29" spans="1:3" ht="15.75" x14ac:dyDescent="0.25">
      <c r="A29" s="1"/>
      <c r="B29" s="177"/>
      <c r="C29" s="336"/>
    </row>
    <row r="30" spans="1:3" ht="15.75" x14ac:dyDescent="0.25">
      <c r="A30" s="1"/>
      <c r="B30" s="326"/>
      <c r="C30" s="327"/>
    </row>
    <row r="31" spans="1:3" ht="15.75" x14ac:dyDescent="0.25">
      <c r="A31" s="1"/>
      <c r="B31" s="178" t="s">
        <v>245</v>
      </c>
      <c r="C31" s="179">
        <v>0</v>
      </c>
    </row>
    <row r="32" spans="1:3" ht="18.75" x14ac:dyDescent="0.3">
      <c r="A32" s="1"/>
      <c r="B32" s="213" t="s">
        <v>283</v>
      </c>
      <c r="C32" s="198">
        <f>C31+C27+C15</f>
        <v>5633</v>
      </c>
    </row>
  </sheetData>
  <mergeCells count="6">
    <mergeCell ref="B30:C30"/>
    <mergeCell ref="B2:C2"/>
    <mergeCell ref="B5:C5"/>
    <mergeCell ref="B6:C6"/>
    <mergeCell ref="B17:C17"/>
    <mergeCell ref="C28:C29"/>
  </mergeCells>
  <printOptions horizontalCentered="1"/>
  <pageMargins left="0.31496062992125984" right="0.31496062992125984" top="0.74803149606299213" bottom="0.74803149606299213" header="0.31496062992125984" footer="0.31496062992125984"/>
  <pageSetup paperSize="9" scale="93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2"/>
  <sheetViews>
    <sheetView view="pageBreakPreview" zoomScale="60" zoomScaleNormal="100" workbookViewId="0">
      <selection activeCell="K26" sqref="K26"/>
    </sheetView>
  </sheetViews>
  <sheetFormatPr defaultRowHeight="15" x14ac:dyDescent="0.25"/>
  <cols>
    <col min="1" max="1" width="51" customWidth="1"/>
    <col min="2" max="2" width="78.85546875" customWidth="1"/>
  </cols>
  <sheetData>
    <row r="1" spans="1:2" x14ac:dyDescent="0.25">
      <c r="A1" s="338" t="s">
        <v>348</v>
      </c>
      <c r="B1" s="338"/>
    </row>
    <row r="2" spans="1:2" ht="21" x14ac:dyDescent="0.25">
      <c r="A2" s="337" t="s">
        <v>320</v>
      </c>
      <c r="B2" s="337"/>
    </row>
    <row r="3" spans="1:2" ht="18.75" x14ac:dyDescent="0.3">
      <c r="A3" s="330" t="s">
        <v>321</v>
      </c>
      <c r="B3" s="331"/>
    </row>
    <row r="4" spans="1:2" ht="15.75" x14ac:dyDescent="0.25">
      <c r="A4" s="332"/>
      <c r="B4" s="333"/>
    </row>
    <row r="5" spans="1:2" ht="15.75" x14ac:dyDescent="0.25">
      <c r="A5" s="172"/>
      <c r="B5" s="201" t="s">
        <v>318</v>
      </c>
    </row>
    <row r="6" spans="1:2" ht="15.75" x14ac:dyDescent="0.25">
      <c r="A6" s="165" t="s">
        <v>332</v>
      </c>
      <c r="B6" s="35">
        <v>0</v>
      </c>
    </row>
    <row r="7" spans="1:2" ht="15.75" x14ac:dyDescent="0.25">
      <c r="A7" s="199" t="s">
        <v>319</v>
      </c>
      <c r="B7" s="174">
        <v>25359</v>
      </c>
    </row>
    <row r="8" spans="1:2" ht="15.75" x14ac:dyDescent="0.25">
      <c r="A8" s="199" t="s">
        <v>322</v>
      </c>
      <c r="B8" s="35">
        <v>530</v>
      </c>
    </row>
    <row r="9" spans="1:2" ht="15.75" x14ac:dyDescent="0.25">
      <c r="A9" s="199" t="s">
        <v>323</v>
      </c>
      <c r="B9" s="35">
        <v>105</v>
      </c>
    </row>
    <row r="10" spans="1:2" ht="15.75" x14ac:dyDescent="0.25">
      <c r="A10" s="199" t="s">
        <v>324</v>
      </c>
      <c r="B10" s="35">
        <v>3500</v>
      </c>
    </row>
    <row r="11" spans="1:2" ht="18.75" x14ac:dyDescent="0.25">
      <c r="A11" s="80" t="s">
        <v>285</v>
      </c>
      <c r="B11" s="81">
        <f>SUM(B6:B10)</f>
        <v>29494</v>
      </c>
    </row>
    <row r="12" spans="1:2" ht="18.75" x14ac:dyDescent="0.3">
      <c r="A12" s="200"/>
      <c r="B12" s="200"/>
    </row>
  </sheetData>
  <mergeCells count="4">
    <mergeCell ref="A2:B2"/>
    <mergeCell ref="A3:B3"/>
    <mergeCell ref="A4:B4"/>
    <mergeCell ref="A1:B1"/>
  </mergeCells>
  <printOptions horizontalCentered="1" verticalCentered="1"/>
  <pageMargins left="0" right="0" top="0.74803149606299213" bottom="0.74803149606299213" header="0.31496062992125984" footer="0.31496062992125984"/>
  <pageSetup paperSize="9" orientation="landscape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45"/>
  <sheetViews>
    <sheetView view="pageBreakPreview" topLeftCell="A28" zoomScale="60" zoomScaleNormal="100" workbookViewId="0">
      <selection activeCell="M10" sqref="M10"/>
    </sheetView>
  </sheetViews>
  <sheetFormatPr defaultColWidth="8.85546875" defaultRowHeight="12.75" x14ac:dyDescent="0.2"/>
  <cols>
    <col min="1" max="1" width="8.85546875" style="1" customWidth="1"/>
    <col min="2" max="2" width="62.28515625" style="1" customWidth="1"/>
    <col min="3" max="3" width="16.28515625" style="1" customWidth="1"/>
    <col min="4" max="4" width="17.5703125" style="1" customWidth="1"/>
    <col min="5" max="5" width="17.7109375" style="1" customWidth="1"/>
    <col min="6" max="16384" width="8.85546875" style="1"/>
  </cols>
  <sheetData>
    <row r="1" spans="2:5" x14ac:dyDescent="0.2">
      <c r="B1" s="343" t="s">
        <v>349</v>
      </c>
      <c r="C1" s="343"/>
      <c r="D1" s="343"/>
      <c r="E1" s="343"/>
    </row>
    <row r="2" spans="2:5" x14ac:dyDescent="0.2">
      <c r="B2" s="344"/>
      <c r="C2" s="344"/>
      <c r="D2" s="344"/>
      <c r="E2" s="344"/>
    </row>
    <row r="3" spans="2:5" ht="39" customHeight="1" x14ac:dyDescent="0.2">
      <c r="B3" s="345" t="s">
        <v>338</v>
      </c>
      <c r="C3" s="346"/>
      <c r="D3" s="346"/>
      <c r="E3" s="346"/>
    </row>
    <row r="4" spans="2:5" ht="30" customHeight="1" x14ac:dyDescent="0.2">
      <c r="B4" s="346"/>
      <c r="C4" s="346"/>
      <c r="D4" s="346"/>
      <c r="E4" s="346"/>
    </row>
    <row r="5" spans="2:5" ht="48" customHeight="1" x14ac:dyDescent="0.2">
      <c r="B5" s="346"/>
      <c r="C5" s="346"/>
      <c r="D5" s="346"/>
      <c r="E5" s="346"/>
    </row>
    <row r="6" spans="2:5" ht="24.95" customHeight="1" thickBot="1" x14ac:dyDescent="0.35">
      <c r="B6" s="135" t="s">
        <v>305</v>
      </c>
    </row>
    <row r="7" spans="2:5" ht="42" customHeight="1" thickBot="1" x14ac:dyDescent="0.25">
      <c r="B7" s="339" t="s">
        <v>123</v>
      </c>
      <c r="C7" s="136" t="s">
        <v>124</v>
      </c>
      <c r="D7" s="136" t="s">
        <v>125</v>
      </c>
    </row>
    <row r="8" spans="2:5" ht="35.25" customHeight="1" thickBot="1" x14ac:dyDescent="0.25">
      <c r="B8" s="340"/>
      <c r="C8" s="137" t="s">
        <v>126</v>
      </c>
      <c r="D8" s="137" t="s">
        <v>126</v>
      </c>
    </row>
    <row r="9" spans="2:5" ht="24.95" customHeight="1" thickBot="1" x14ac:dyDescent="0.25">
      <c r="B9" s="138" t="s">
        <v>127</v>
      </c>
      <c r="C9" s="139">
        <v>22000</v>
      </c>
      <c r="D9" s="140"/>
    </row>
    <row r="10" spans="2:5" ht="24.95" customHeight="1" thickBot="1" x14ac:dyDescent="0.25">
      <c r="B10" s="138" t="s">
        <v>128</v>
      </c>
      <c r="C10" s="139">
        <v>500</v>
      </c>
      <c r="D10" s="140"/>
    </row>
    <row r="11" spans="2:5" ht="24.95" customHeight="1" thickBot="1" x14ac:dyDescent="0.25">
      <c r="B11" s="138" t="s">
        <v>129</v>
      </c>
      <c r="C11" s="139">
        <v>0</v>
      </c>
      <c r="D11" s="139"/>
    </row>
    <row r="12" spans="2:5" ht="24.95" customHeight="1" thickBot="1" x14ac:dyDescent="0.25">
      <c r="B12" s="138" t="s">
        <v>130</v>
      </c>
      <c r="C12" s="139">
        <v>500</v>
      </c>
      <c r="D12" s="140"/>
    </row>
    <row r="13" spans="2:5" ht="24.95" customHeight="1" thickBot="1" x14ac:dyDescent="0.25">
      <c r="B13" s="138" t="s">
        <v>51</v>
      </c>
      <c r="C13" s="139">
        <v>150</v>
      </c>
      <c r="D13" s="139"/>
    </row>
    <row r="14" spans="2:5" ht="24.95" customHeight="1" thickBot="1" x14ac:dyDescent="0.25">
      <c r="B14" s="138" t="s">
        <v>131</v>
      </c>
      <c r="C14" s="139">
        <v>0</v>
      </c>
      <c r="D14" s="139"/>
    </row>
    <row r="15" spans="2:5" ht="24.95" customHeight="1" thickBot="1" x14ac:dyDescent="0.25">
      <c r="B15" s="138" t="s">
        <v>132</v>
      </c>
      <c r="C15" s="139">
        <v>0</v>
      </c>
      <c r="D15" s="139"/>
    </row>
    <row r="16" spans="2:5" ht="24.95" customHeight="1" thickBot="1" x14ac:dyDescent="0.25">
      <c r="B16" s="141" t="s">
        <v>133</v>
      </c>
      <c r="C16" s="142">
        <f>SUM(C9:C15)</f>
        <v>23150</v>
      </c>
      <c r="D16" s="142">
        <f>SUM(D9:D15)</f>
        <v>0</v>
      </c>
    </row>
    <row r="17" spans="2:5" ht="24.95" customHeight="1" thickBot="1" x14ac:dyDescent="0.25">
      <c r="B17" s="138" t="s">
        <v>134</v>
      </c>
      <c r="C17" s="139"/>
      <c r="D17" s="139">
        <v>0</v>
      </c>
    </row>
    <row r="18" spans="2:5" ht="24.95" customHeight="1" thickBot="1" x14ac:dyDescent="0.25">
      <c r="B18" s="138" t="s">
        <v>135</v>
      </c>
      <c r="C18" s="139">
        <v>0</v>
      </c>
      <c r="D18" s="139">
        <v>0</v>
      </c>
    </row>
    <row r="19" spans="2:5" ht="24.95" customHeight="1" thickBot="1" x14ac:dyDescent="0.25">
      <c r="B19" s="138" t="s">
        <v>136</v>
      </c>
      <c r="C19" s="139">
        <v>0</v>
      </c>
      <c r="D19" s="139">
        <v>0</v>
      </c>
    </row>
    <row r="20" spans="2:5" ht="24.95" customHeight="1" thickBot="1" x14ac:dyDescent="0.25">
      <c r="B20" s="138" t="s">
        <v>137</v>
      </c>
      <c r="C20" s="139">
        <v>0</v>
      </c>
      <c r="D20" s="139">
        <v>0</v>
      </c>
    </row>
    <row r="21" spans="2:5" ht="24.95" customHeight="1" thickBot="1" x14ac:dyDescent="0.25">
      <c r="B21" s="138" t="s">
        <v>138</v>
      </c>
      <c r="C21" s="139">
        <v>0</v>
      </c>
      <c r="D21" s="139">
        <v>0</v>
      </c>
    </row>
    <row r="22" spans="2:5" ht="30" customHeight="1" thickBot="1" x14ac:dyDescent="0.25">
      <c r="B22" s="138" t="s">
        <v>139</v>
      </c>
      <c r="C22" s="139">
        <v>0</v>
      </c>
      <c r="D22" s="139">
        <v>0</v>
      </c>
    </row>
    <row r="23" spans="2:5" ht="32.25" customHeight="1" thickBot="1" x14ac:dyDescent="0.25">
      <c r="B23" s="138" t="s">
        <v>140</v>
      </c>
      <c r="C23" s="139">
        <v>0</v>
      </c>
      <c r="D23" s="139">
        <v>0</v>
      </c>
    </row>
    <row r="24" spans="2:5" ht="24.95" customHeight="1" thickBot="1" x14ac:dyDescent="0.25">
      <c r="B24" s="141" t="s">
        <v>141</v>
      </c>
      <c r="C24" s="142">
        <f>SUM(C17:C23)</f>
        <v>0</v>
      </c>
      <c r="D24" s="142">
        <f>SUM(D17:D23)</f>
        <v>0</v>
      </c>
    </row>
    <row r="25" spans="2:5" ht="24.95" customHeight="1" x14ac:dyDescent="0.2">
      <c r="B25" s="143"/>
    </row>
    <row r="26" spans="2:5" ht="24.95" customHeight="1" thickBot="1" x14ac:dyDescent="0.35">
      <c r="B26" s="135" t="s">
        <v>337</v>
      </c>
    </row>
    <row r="27" spans="2:5" ht="24.95" customHeight="1" thickBot="1" x14ac:dyDescent="0.25">
      <c r="B27" s="339" t="s">
        <v>123</v>
      </c>
      <c r="C27" s="208" t="s">
        <v>142</v>
      </c>
      <c r="D27" s="208" t="s">
        <v>143</v>
      </c>
      <c r="E27" s="144" t="s">
        <v>311</v>
      </c>
    </row>
    <row r="28" spans="2:5" ht="24.95" customHeight="1" thickBot="1" x14ac:dyDescent="0.25">
      <c r="B28" s="340"/>
      <c r="C28" s="341" t="s">
        <v>144</v>
      </c>
      <c r="D28" s="342"/>
      <c r="E28" s="342"/>
    </row>
    <row r="29" spans="2:5" ht="24.95" customHeight="1" thickBot="1" x14ac:dyDescent="0.25">
      <c r="B29" s="138" t="s">
        <v>127</v>
      </c>
      <c r="C29" s="145">
        <v>21000</v>
      </c>
      <c r="D29" s="145">
        <v>22000</v>
      </c>
      <c r="E29" s="145">
        <v>23000</v>
      </c>
    </row>
    <row r="30" spans="2:5" ht="24.95" customHeight="1" thickBot="1" x14ac:dyDescent="0.25">
      <c r="B30" s="138" t="s">
        <v>129</v>
      </c>
      <c r="C30" s="139">
        <v>0</v>
      </c>
      <c r="D30" s="139">
        <v>0</v>
      </c>
      <c r="E30" s="139">
        <v>0</v>
      </c>
    </row>
    <row r="31" spans="2:5" ht="24.95" customHeight="1" thickBot="1" x14ac:dyDescent="0.25">
      <c r="B31" s="138" t="s">
        <v>130</v>
      </c>
      <c r="C31" s="139">
        <v>500</v>
      </c>
      <c r="D31" s="139">
        <v>500</v>
      </c>
      <c r="E31" s="139">
        <v>500</v>
      </c>
    </row>
    <row r="32" spans="2:5" ht="29.25" customHeight="1" thickBot="1" x14ac:dyDescent="0.25">
      <c r="B32" s="138" t="s">
        <v>51</v>
      </c>
      <c r="C32" s="139">
        <v>150</v>
      </c>
      <c r="D32" s="139">
        <v>200</v>
      </c>
      <c r="E32" s="139">
        <v>200</v>
      </c>
    </row>
    <row r="33" spans="2:5" ht="24.95" customHeight="1" thickBot="1" x14ac:dyDescent="0.25">
      <c r="B33" s="138" t="s">
        <v>131</v>
      </c>
      <c r="C33" s="139">
        <v>0</v>
      </c>
      <c r="D33" s="139">
        <v>0</v>
      </c>
      <c r="E33" s="139">
        <v>0</v>
      </c>
    </row>
    <row r="34" spans="2:5" ht="24.95" customHeight="1" thickBot="1" x14ac:dyDescent="0.25">
      <c r="B34" s="138" t="s">
        <v>132</v>
      </c>
      <c r="C34" s="139">
        <v>0</v>
      </c>
      <c r="D34" s="139">
        <v>0</v>
      </c>
      <c r="E34" s="139">
        <v>0</v>
      </c>
    </row>
    <row r="35" spans="2:5" ht="24.95" customHeight="1" thickBot="1" x14ac:dyDescent="0.25">
      <c r="B35" s="141" t="s">
        <v>133</v>
      </c>
      <c r="C35" s="142">
        <f>SUM(C29:C34)</f>
        <v>21650</v>
      </c>
      <c r="D35" s="142">
        <f>SUM(D29:D34)</f>
        <v>22700</v>
      </c>
      <c r="E35" s="142">
        <f>SUM(E29:E34)</f>
        <v>23700</v>
      </c>
    </row>
    <row r="36" spans="2:5" ht="24.95" customHeight="1" thickBot="1" x14ac:dyDescent="0.25">
      <c r="B36" s="138" t="s">
        <v>134</v>
      </c>
      <c r="C36" s="139">
        <v>0</v>
      </c>
      <c r="D36" s="139">
        <v>0</v>
      </c>
      <c r="E36" s="139">
        <v>0</v>
      </c>
    </row>
    <row r="37" spans="2:5" ht="24.95" customHeight="1" thickBot="1" x14ac:dyDescent="0.25">
      <c r="B37" s="138" t="s">
        <v>135</v>
      </c>
      <c r="C37" s="139">
        <v>0</v>
      </c>
      <c r="D37" s="139">
        <v>0</v>
      </c>
      <c r="E37" s="139">
        <v>0</v>
      </c>
    </row>
    <row r="38" spans="2:5" ht="24.95" customHeight="1" thickBot="1" x14ac:dyDescent="0.25">
      <c r="B38" s="138" t="s">
        <v>136</v>
      </c>
      <c r="C38" s="139">
        <v>0</v>
      </c>
      <c r="D38" s="139">
        <v>0</v>
      </c>
      <c r="E38" s="139">
        <v>0</v>
      </c>
    </row>
    <row r="39" spans="2:5" ht="24.95" customHeight="1" thickBot="1" x14ac:dyDescent="0.25">
      <c r="B39" s="138" t="s">
        <v>137</v>
      </c>
      <c r="C39" s="139">
        <v>0</v>
      </c>
      <c r="D39" s="139">
        <v>0</v>
      </c>
      <c r="E39" s="139">
        <v>0</v>
      </c>
    </row>
    <row r="40" spans="2:5" ht="24.95" customHeight="1" thickBot="1" x14ac:dyDescent="0.25">
      <c r="B40" s="138" t="s">
        <v>138</v>
      </c>
      <c r="C40" s="139">
        <v>0</v>
      </c>
      <c r="D40" s="139">
        <v>0</v>
      </c>
      <c r="E40" s="139">
        <v>0</v>
      </c>
    </row>
    <row r="41" spans="2:5" ht="24.95" customHeight="1" thickBot="1" x14ac:dyDescent="0.25">
      <c r="B41" s="138" t="s">
        <v>139</v>
      </c>
      <c r="C41" s="139">
        <v>0</v>
      </c>
      <c r="D41" s="139">
        <v>0</v>
      </c>
      <c r="E41" s="139">
        <v>0</v>
      </c>
    </row>
    <row r="42" spans="2:5" ht="26.25" customHeight="1" thickBot="1" x14ac:dyDescent="0.25">
      <c r="B42" s="138" t="s">
        <v>140</v>
      </c>
      <c r="C42" s="139">
        <v>0</v>
      </c>
      <c r="D42" s="139">
        <v>0</v>
      </c>
      <c r="E42" s="139">
        <v>0</v>
      </c>
    </row>
    <row r="43" spans="2:5" ht="24.95" customHeight="1" thickBot="1" x14ac:dyDescent="0.25">
      <c r="B43" s="141" t="s">
        <v>141</v>
      </c>
      <c r="C43" s="142">
        <f>SUM(C36:C42)</f>
        <v>0</v>
      </c>
      <c r="D43" s="142">
        <f>SUM(D36:D42)</f>
        <v>0</v>
      </c>
      <c r="E43" s="142">
        <f>SUM(E36:E42)</f>
        <v>0</v>
      </c>
    </row>
    <row r="44" spans="2:5" ht="24.95" customHeight="1" x14ac:dyDescent="0.2"/>
    <row r="45" spans="2:5" ht="24.95" customHeight="1" x14ac:dyDescent="0.2"/>
  </sheetData>
  <mergeCells count="6">
    <mergeCell ref="B27:B28"/>
    <mergeCell ref="C28:E28"/>
    <mergeCell ref="B1:E1"/>
    <mergeCell ref="B2:E2"/>
    <mergeCell ref="B3:E5"/>
    <mergeCell ref="B7:B8"/>
  </mergeCells>
  <phoneticPr fontId="35" type="noConversion"/>
  <pageMargins left="0.75" right="0.75" top="1" bottom="1" header="0.5" footer="0.5"/>
  <pageSetup paperSize="9" scale="63" orientation="portrait" horizontalDpi="4294967295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12</vt:i4>
      </vt:variant>
      <vt:variant>
        <vt:lpstr>Névvel ellátott tartományok</vt:lpstr>
      </vt:variant>
      <vt:variant>
        <vt:i4>5</vt:i4>
      </vt:variant>
    </vt:vector>
  </HeadingPairs>
  <TitlesOfParts>
    <vt:vector size="17" baseType="lpstr">
      <vt:lpstr>1. Ktgv.mérlege</vt:lpstr>
      <vt:lpstr>2. Ktgv.egys.</vt:lpstr>
      <vt:lpstr>3.államházt.belüli tám.</vt:lpstr>
      <vt:lpstr>4.önk.ktgv.várh.bevételek</vt:lpstr>
      <vt:lpstr>5. Létszám előirányzat</vt:lpstr>
      <vt:lpstr>6. Ellátottak pénzbeli juttatás</vt:lpstr>
      <vt:lpstr>7. Működési c. támogatások</vt:lpstr>
      <vt:lpstr>9. Beruházások</vt:lpstr>
      <vt:lpstr>10.Kitekintő melléklet</vt:lpstr>
      <vt:lpstr>11. Uniós tám pr.</vt:lpstr>
      <vt:lpstr>12. Közvetett támogatások</vt:lpstr>
      <vt:lpstr>Munka1</vt:lpstr>
      <vt:lpstr>'2. Ktgv.egys.'!Nyomtatási_cím</vt:lpstr>
      <vt:lpstr>'11. Uniós tám pr.'!Nyomtatási_terület</vt:lpstr>
      <vt:lpstr>'2. Ktgv.egys.'!Nyomtatási_terület</vt:lpstr>
      <vt:lpstr>'4.önk.ktgv.várh.bevételek'!Nyomtatási_terület</vt:lpstr>
      <vt:lpstr>'6. Ellátottak pénzbeli juttatás'!Nyomtatási_terület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2014-03-25T09:13:04Z</cp:lastPrinted>
  <dcterms:created xsi:type="dcterms:W3CDTF">2006-09-16T00:00:00Z</dcterms:created>
  <dcterms:modified xsi:type="dcterms:W3CDTF">2015-03-05T10:35:37Z</dcterms:modified>
</cp:coreProperties>
</file>