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 június 28. után\"/>
    </mc:Choice>
  </mc:AlternateContent>
  <bookViews>
    <workbookView xWindow="0" yWindow="0" windowWidth="28800" windowHeight="12210" firstSheet="1" activeTab="1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  <sheet name="3. tájékoztató" sheetId="6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kst222" localSheetId="1">#REF!</definedName>
    <definedName name="______________kst222" localSheetId="3">#REF!</definedName>
    <definedName name="______________kst222" localSheetId="21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21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21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21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21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21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21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21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21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21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21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21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21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21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21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21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21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21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21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21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21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21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21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21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21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21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21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21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21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21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21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21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21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'3B-fejlesztés-felújítás'!$A$1:$A$72</definedName>
    <definedName name="_xlnm._FilterDatabase" localSheetId="4" hidden="1">'3-Kiadások'!$A$1:$P$212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21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21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21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21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21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21">'3. tájékoztató'!$1:$1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'1-Mérleg'!$A$1:$M$22</definedName>
    <definedName name="_xlnm.Print_Area" localSheetId="20">'2. tájékoztató'!$A$1:$M$12</definedName>
    <definedName name="_xlnm.Print_Area" localSheetId="3">'2A-Normatíva'!$A$1:$G$78</definedName>
    <definedName name="_xlnm.Print_Area" localSheetId="2">'2-Bevételek'!$A$1:$P$129</definedName>
    <definedName name="_xlnm.Print_Area" localSheetId="21">'3. tájékoztató'!$A$1:$T$32</definedName>
    <definedName name="_xlnm.Print_Area" localSheetId="5">'3A-kommunális'!$A$1:$G$62</definedName>
    <definedName name="_xlnm.Print_Area" localSheetId="6">'3B-fejlesztés-felújítás'!$A$1:$G$76</definedName>
    <definedName name="_xlnm.Print_Area" localSheetId="7">'3C-Céljellegű'!$A$1:$H$69</definedName>
    <definedName name="_xlnm.Print_Area" localSheetId="8">'3D-Környezetvéd Alap'!$A$1:$G$20</definedName>
    <definedName name="_xlnm.Print_Area" localSheetId="4">'3-Kiadások'!$A$1:$P$214</definedName>
    <definedName name="_xlnm.Print_Area" localSheetId="9">'4-létszámok'!$A$2:$G$19</definedName>
    <definedName name="_xlnm.Print_Area" localSheetId="10">'5-kötváll'!$A$1:$K$22</definedName>
    <definedName name="_xlnm.Print_Area" localSheetId="11">'6-közvetett támog'!$A$1:$I$11</definedName>
    <definedName name="_xlnm.Print_Area" localSheetId="12">'7-nem kötelező'!$A$1:$F$29</definedName>
    <definedName name="_xlnm.Print_Area" localSheetId="13">'8-EU'!$A$1:$L$15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60" l="1"/>
  <c r="T28" i="60"/>
  <c r="T27" i="60"/>
  <c r="T26" i="60"/>
  <c r="T24" i="60"/>
  <c r="T22" i="60"/>
  <c r="T20" i="60"/>
  <c r="D18" i="60"/>
  <c r="T18" i="60" s="1"/>
  <c r="T16" i="60"/>
  <c r="D16" i="60"/>
  <c r="T14" i="60"/>
  <c r="T12" i="60"/>
  <c r="T10" i="60"/>
  <c r="D10" i="60"/>
  <c r="T8" i="60"/>
  <c r="D6" i="60"/>
  <c r="T6" i="60" s="1"/>
  <c r="T4" i="60"/>
  <c r="T2" i="60"/>
  <c r="E16" i="19"/>
  <c r="D18" i="19" l="1"/>
  <c r="B16" i="19"/>
  <c r="I11" i="45" l="1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comments1.xml><?xml version="1.0" encoding="utf-8"?>
<comments xmlns="http://schemas.openxmlformats.org/spreadsheetml/2006/main">
  <authors>
    <author>Pintér Ágnes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<sst xmlns="http://schemas.openxmlformats.org/spreadsheetml/2006/main" count="1596" uniqueCount="1128">
  <si>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</si>
  <si>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</si>
  <si>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</si>
  <si>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</si>
  <si>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</si>
  <si>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</si>
  <si>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</si>
  <si>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</si>
  <si>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</si>
  <si>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</si>
  <si>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</si>
  <si>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</si>
  <si>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</si>
  <si>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</si>
  <si>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</si>
  <si>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</si>
  <si>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</si>
  <si>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</si>
  <si>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</si>
  <si>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</si>
  <si>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</si>
  <si>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</si>
  <si>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</si>
  <si>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</si>
  <si>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</si>
  <si>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</si>
  <si>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</si>
  <si>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</si>
  <si>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</si>
  <si>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</si>
  <si>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</si>
  <si>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</si>
  <si>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</si>
  <si>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</si>
  <si>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</si>
  <si>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</si>
  <si>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</si>
  <si>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</si>
  <si>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</si>
  <si>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</si>
  <si>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</si>
  <si>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</si>
  <si>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</si>
  <si>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</si>
  <si>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</si>
  <si>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</si>
  <si>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</si>
  <si>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</si>
  <si>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</si>
  <si>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</si>
  <si>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</si>
  <si>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</si>
  <si>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</si>
  <si>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</si>
  <si>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</si>
  <si>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</si>
  <si>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</si>
  <si>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</si>
  <si>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</si>
  <si>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</si>
  <si>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</si>
  <si>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</si>
  <si>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</si>
  <si>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</si>
  <si>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</si>
  <si>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</si>
  <si>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</si>
  <si>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</si>
  <si>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</si>
  <si>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</si>
  <si>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</si>
  <si>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</si>
  <si>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</si>
  <si>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</si>
  <si>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</si>
  <si>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</si>
  <si>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</si>
  <si>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</si>
  <si>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</si>
  <si>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</si>
  <si>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</si>
  <si>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</si>
  <si>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</si>
  <si>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</si>
  <si>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</si>
  <si>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</si>
  <si>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</si>
  <si>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</si>
  <si>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</si>
  <si>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</si>
  <si>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</si>
  <si>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</si>
  <si>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</si>
  <si>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</si>
  <si>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</si>
  <si>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</si>
  <si>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</si>
  <si>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</si>
  <si>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</si>
  <si>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</si>
  <si>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</si>
  <si>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</si>
  <si>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</si>
  <si>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</si>
  <si>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</si>
  <si>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</si>
  <si>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</si>
  <si>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</si>
  <si>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</si>
  <si>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</si>
  <si>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</si>
  <si>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</si>
  <si>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</si>
  <si>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</si>
  <si>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</si>
  <si>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</si>
  <si>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</si>
  <si>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</si>
  <si>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</si>
  <si>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</si>
  <si>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</si>
  <si>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</si>
  <si>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</si>
  <si>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</si>
  <si>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</si>
  <si>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</si>
  <si>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</si>
  <si>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</si>
  <si>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</si>
  <si>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</si>
  <si>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</si>
  <si>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</si>
  <si>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</si>
  <si>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</si>
  <si>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</si>
  <si>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</si>
  <si>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</si>
  <si>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</si>
  <si>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</si>
  <si>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</si>
  <si>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</si>
  <si>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</si>
  <si>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</si>
  <si>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</si>
  <si>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</si>
  <si>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</si>
  <si>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</si>
  <si>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</si>
  <si>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</si>
  <si>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</si>
  <si>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</si>
  <si>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</si>
  <si>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</si>
  <si>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</si>
  <si>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</si>
  <si>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</si>
  <si>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</si>
  <si>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</si>
  <si>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</si>
  <si>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</si>
  <si>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</si>
  <si>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</si>
  <si>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</si>
  <si>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</si>
  <si>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</si>
  <si>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</si>
  <si>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</si>
  <si>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</si>
  <si>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</si>
  <si>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</si>
  <si>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</si>
  <si>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</si>
  <si>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</si>
  <si>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</si>
  <si>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</si>
  <si>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</si>
  <si>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</si>
  <si>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</si>
  <si>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</si>
  <si>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</si>
  <si>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</si>
  <si>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</si>
  <si>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</si>
  <si>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</si>
  <si>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</si>
  <si>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</si>
  <si>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</si>
  <si>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</si>
  <si>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</si>
  <si>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</si>
  <si>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</si>
  <si>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</si>
  <si>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</si>
  <si>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</si>
  <si>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</si>
  <si>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</si>
  <si>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</si>
  <si>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</si>
  <si>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</si>
  <si>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</si>
  <si>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</si>
  <si>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</si>
  <si>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</si>
  <si>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</si>
  <si>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</si>
  <si>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</si>
  <si>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</si>
  <si>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</si>
  <si>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</si>
  <si>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</si>
  <si>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</si>
  <si>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</si>
  <si>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</si>
  <si>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</si>
  <si>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</si>
  <si>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</si>
  <si>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</si>
  <si>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</si>
  <si>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</si>
  <si>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</si>
  <si>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</si>
  <si>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</si>
  <si>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</si>
  <si>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</si>
  <si>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</si>
  <si>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</si>
  <si>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</si>
  <si>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</si>
  <si>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</si>
  <si>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</si>
  <si>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</si>
  <si>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</si>
  <si>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</si>
  <si>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</si>
  <si>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</si>
  <si>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</si>
  <si>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</si>
  <si>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</si>
  <si>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</si>
  <si>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</si>
  <si>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</si>
  <si>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</si>
  <si>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</si>
  <si>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</si>
  <si>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</si>
  <si>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</si>
  <si>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</si>
  <si>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</si>
  <si>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</si>
  <si>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</si>
  <si>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</si>
  <si>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</si>
  <si>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</si>
  <si>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</si>
  <si>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</si>
  <si>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</si>
  <si>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</si>
  <si>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</si>
  <si>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</si>
  <si>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</si>
  <si>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</si>
  <si>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</si>
  <si>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</si>
  <si>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</si>
  <si>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</si>
  <si>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</si>
  <si>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</si>
  <si>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</si>
  <si>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</si>
  <si>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</si>
  <si>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</si>
  <si>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</si>
  <si>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</si>
  <si>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</si>
  <si>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</si>
  <si>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</si>
  <si>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</si>
  <si>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</si>
  <si>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</si>
  <si>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</si>
  <si>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</si>
  <si>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</si>
  <si>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</si>
  <si>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</si>
  <si>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</si>
  <si>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</si>
  <si>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</si>
  <si>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</si>
  <si>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</si>
  <si>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</si>
  <si>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</si>
  <si>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</si>
  <si>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</si>
  <si>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</si>
  <si>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</si>
  <si>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</si>
  <si>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</si>
  <si>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</si>
  <si>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</si>
  <si>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</si>
  <si>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</si>
  <si>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</si>
  <si>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</si>
  <si>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</si>
  <si>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</si>
  <si>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</si>
  <si>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</si>
  <si>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</si>
  <si>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</si>
  <si>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</si>
  <si>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</si>
  <si>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</si>
  <si>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</si>
  <si>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</si>
  <si>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</si>
  <si>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</si>
  <si>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</si>
  <si>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</si>
  <si>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</si>
  <si>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</si>
  <si>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</si>
  <si>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</si>
  <si>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</si>
  <si>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</si>
  <si>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</si>
  <si>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</si>
  <si>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</si>
  <si>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</si>
  <si>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</si>
  <si>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</si>
  <si>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</si>
  <si>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</si>
  <si>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</si>
  <si>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</si>
  <si>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</si>
  <si>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</si>
  <si>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</si>
  <si>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</si>
  <si>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</si>
  <si>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</si>
  <si>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</si>
  <si>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</si>
  <si>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</si>
  <si>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</si>
  <si>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</si>
  <si>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</si>
  <si>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</si>
  <si>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</si>
  <si>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</si>
  <si>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</si>
  <si>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</si>
  <si>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</si>
  <si>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</si>
  <si>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</si>
  <si>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</si>
  <si>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</si>
  <si>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</si>
  <si>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</si>
  <si>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</si>
  <si>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</si>
  <si>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</si>
  <si>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</si>
  <si>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</si>
  <si>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</si>
  <si>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</si>
  <si>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</si>
  <si>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</si>
  <si>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</si>
  <si>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</si>
  <si>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</si>
  <si>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</si>
  <si>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</si>
  <si>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</si>
  <si>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</si>
  <si>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</si>
  <si>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</si>
  <si>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</si>
  <si>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</si>
  <si>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</si>
  <si>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</si>
  <si>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</si>
  <si>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</si>
  <si>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</si>
  <si>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</si>
  <si>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</si>
  <si>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</si>
  <si>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</si>
  <si>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</si>
  <si>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</si>
  <si>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</si>
  <si>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</si>
  <si>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</si>
  <si>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</si>
  <si>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</si>
  <si>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</si>
  <si>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</si>
  <si>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</si>
  <si>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</si>
  <si>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</si>
  <si>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</si>
  <si>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</si>
  <si>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</si>
  <si>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</si>
  <si>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</si>
  <si>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</si>
  <si>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</si>
  <si>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</si>
  <si>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</si>
  <si>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</si>
  <si>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</si>
  <si>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</si>
  <si>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</si>
  <si>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</si>
  <si>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</si>
  <si>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</si>
  <si>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</si>
  <si>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</si>
  <si>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</si>
  <si>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</si>
  <si>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</si>
  <si>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</si>
  <si>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</si>
  <si>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</si>
  <si>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</si>
  <si>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</si>
  <si>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</si>
  <si>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</si>
  <si>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</si>
  <si>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</si>
  <si>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</si>
  <si>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</si>
  <si>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</si>
  <si>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</si>
  <si>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</si>
  <si>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</si>
  <si>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</si>
  <si>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</si>
  <si>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</si>
  <si>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</si>
  <si>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</si>
  <si>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</si>
  <si>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</si>
  <si>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</si>
  <si>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</si>
  <si>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</si>
  <si>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</si>
  <si>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</si>
  <si>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</si>
  <si>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</si>
  <si>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</si>
  <si>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</si>
  <si>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</si>
  <si>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</si>
  <si>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</si>
  <si>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</si>
  <si>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</si>
  <si>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</si>
  <si>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</si>
  <si>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</si>
  <si>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</si>
  <si>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</si>
  <si>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</si>
  <si>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</si>
  <si>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</si>
  <si>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</si>
  <si>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</si>
  <si>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</si>
  <si>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</si>
  <si>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</si>
  <si>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</si>
  <si>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</si>
  <si>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</si>
  <si>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</si>
  <si>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</si>
  <si>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</si>
  <si>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</si>
  <si>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</si>
  <si>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</si>
  <si>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</si>
  <si>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</si>
  <si>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</si>
  <si>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</si>
  <si>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</si>
  <si>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</si>
  <si>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</si>
  <si>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</si>
  <si>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</si>
  <si>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</si>
  <si>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</si>
  <si>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</si>
  <si>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</si>
  <si>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</si>
  <si>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</si>
  <si>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</si>
  <si>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</si>
  <si>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</si>
  <si>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</si>
  <si>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</si>
  <si>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</si>
  <si>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</si>
  <si>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</si>
  <si>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</si>
  <si>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</si>
  <si>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</si>
  <si>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</si>
  <si>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</si>
  <si>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</si>
  <si>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</si>
  <si>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</si>
  <si>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</si>
  <si>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</si>
  <si>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</si>
  <si>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</si>
  <si>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</si>
  <si>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</si>
  <si>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</si>
  <si>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</si>
  <si>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</si>
  <si>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</si>
  <si>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</si>
  <si>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</si>
  <si>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</si>
  <si>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</si>
  <si>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</si>
  <si>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</si>
  <si>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</si>
  <si>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</si>
  <si>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</si>
  <si>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</si>
  <si>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</si>
  <si>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</si>
  <si>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</si>
  <si>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</si>
  <si>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</si>
  <si>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</si>
  <si>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</si>
  <si>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</si>
  <si>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</si>
  <si>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</si>
  <si>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</si>
  <si>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</si>
  <si>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</si>
  <si>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</si>
  <si>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</si>
  <si>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</si>
  <si>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</si>
  <si>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</si>
  <si>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</si>
  <si>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</si>
  <si>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</si>
  <si>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</si>
  <si>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</si>
  <si>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</si>
  <si>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</si>
  <si>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</si>
  <si>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</si>
  <si>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</si>
  <si>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</si>
  <si>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</si>
  <si>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</si>
  <si>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</si>
  <si>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</si>
  <si>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</si>
  <si>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</si>
  <si>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</si>
  <si>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</si>
  <si>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</si>
  <si>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</si>
  <si>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</si>
  <si>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</si>
  <si>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</si>
  <si>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</si>
  <si>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</si>
  <si>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</si>
  <si>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</si>
  <si>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</si>
  <si>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</si>
  <si>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</si>
  <si>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</si>
  <si>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</si>
  <si>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</si>
  <si>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</si>
  <si>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</si>
  <si>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</si>
  <si>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</si>
  <si>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</si>
  <si>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</si>
  <si>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</si>
  <si>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</si>
  <si>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</si>
  <si>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</si>
  <si>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</si>
  <si>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</si>
  <si>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</si>
  <si>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</si>
  <si>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</si>
  <si>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</si>
  <si>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</si>
  <si>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</si>
  <si>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</si>
  <si>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</si>
  <si>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</si>
  <si>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</si>
  <si>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</si>
  <si>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</si>
  <si>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</si>
  <si>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</si>
  <si>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</si>
  <si>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</si>
  <si>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</si>
  <si>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</si>
  <si>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</si>
  <si>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</si>
  <si>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</si>
  <si>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</si>
  <si>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</si>
  <si>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</si>
  <si>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</si>
  <si>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</si>
  <si>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</si>
  <si>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</si>
  <si>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</si>
  <si>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</si>
  <si>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</si>
  <si>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</si>
  <si>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</si>
  <si>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</si>
  <si>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</si>
  <si>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</si>
  <si>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</si>
  <si>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</si>
  <si>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</si>
  <si>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</si>
  <si>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</si>
  <si>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</si>
  <si>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</si>
  <si>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</si>
  <si>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</si>
  <si>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</si>
  <si>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</si>
  <si>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</si>
  <si>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</si>
  <si>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</si>
  <si>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</si>
  <si>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</si>
  <si>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</si>
  <si>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</si>
  <si>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</si>
  <si>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 xml:space="preserve">Közfoglalkoztatottak létszám-előirányzata </t>
  </si>
  <si>
    <t>Helyi támogatás vissza nem térítendő része</t>
  </si>
  <si>
    <t>helyi támogatás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</si>
  <si>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</si>
  <si>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</si>
  <si>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</si>
  <si>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</si>
  <si>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2018. évi MÓDOSÍTOTT előirányzat</t>
  </si>
  <si>
    <t xml:space="preserve">2018. évi MÓDOSÍTOTT előirányzat </t>
  </si>
  <si>
    <t>2018. évi módosított előirányzat</t>
  </si>
  <si>
    <t xml:space="preserve">2018. évi MÓDOSÍTOTTelőirányzat 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</si>
  <si>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</si>
  <si>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</si>
  <si>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</si>
  <si>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</si>
  <si>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</si>
  <si>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</si>
  <si>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</si>
  <si>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</si>
  <si>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</si>
  <si>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</si>
  <si>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</si>
  <si>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</si>
  <si>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</si>
  <si>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</si>
  <si>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</si>
  <si>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</si>
  <si>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</si>
  <si>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</si>
  <si>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</si>
  <si>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</si>
  <si>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</si>
  <si>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</si>
  <si>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</si>
  <si>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</si>
  <si>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</si>
  <si>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</si>
  <si>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</si>
  <si>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</si>
  <si>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</si>
  <si>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</si>
  <si>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</si>
  <si>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</si>
  <si>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</si>
  <si>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Közlekedésfejlesztési tanulmány a 24-es főút gyöngyösi szakaszára</t>
  </si>
  <si>
    <t>Városmarketing stratégia elkészítése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</si>
  <si>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</si>
  <si>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</si>
  <si>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</si>
  <si>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</si>
  <si>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</si>
  <si>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</si>
  <si>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</si>
  <si>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</si>
  <si>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</si>
  <si>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</si>
  <si>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</si>
  <si>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</si>
  <si>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</si>
  <si>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</si>
  <si>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</si>
  <si>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</si>
  <si>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</si>
  <si>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</si>
  <si>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</si>
  <si>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</si>
  <si>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</si>
  <si>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</si>
  <si>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</si>
  <si>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</si>
  <si>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</si>
  <si>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</si>
  <si>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</si>
  <si>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</si>
  <si>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</si>
  <si>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</si>
  <si>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</si>
  <si>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</si>
  <si>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</si>
  <si>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</si>
  <si>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</si>
  <si>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</si>
  <si>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</si>
  <si>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</si>
  <si>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</si>
  <si>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</si>
  <si>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</si>
  <si>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</si>
  <si>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</si>
  <si>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</si>
  <si>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</si>
  <si>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</si>
  <si>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</si>
  <si>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</si>
  <si>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</si>
  <si>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</si>
  <si>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</si>
  <si>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</si>
  <si>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</si>
  <si>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</si>
  <si>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</si>
  <si>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</si>
  <si>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</si>
  <si>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</si>
  <si>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</si>
  <si>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</si>
  <si>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</si>
  <si>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</si>
  <si>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</si>
  <si>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</si>
  <si>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</si>
  <si>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</si>
  <si>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</si>
  <si>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</si>
  <si>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</si>
  <si>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</si>
  <si>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</si>
  <si>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</si>
  <si>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</si>
  <si>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</si>
  <si>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</si>
  <si>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</si>
  <si>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</si>
  <si>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</si>
  <si>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</si>
  <si>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</si>
  <si>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</si>
  <si>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</si>
  <si>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</si>
  <si>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</si>
  <si>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</si>
  <si>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</si>
  <si>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</si>
  <si>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</si>
  <si>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</si>
  <si>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</si>
  <si>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</si>
  <si>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</si>
  <si>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</si>
  <si>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</si>
  <si>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</si>
  <si>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</si>
  <si>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</si>
  <si>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</si>
  <si>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</si>
  <si>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</si>
  <si>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</si>
  <si>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</si>
  <si>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</si>
  <si>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</si>
  <si>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</si>
  <si>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</si>
  <si>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</si>
  <si>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</si>
  <si>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</si>
  <si>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</si>
  <si>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</si>
  <si>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Önkormányzat beruházási feladai (3/B. melléklet)</t>
  </si>
  <si>
    <t>NHSZ tőkeemelés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</si>
  <si>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</si>
  <si>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</si>
  <si>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</si>
  <si>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</si>
  <si>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</si>
  <si>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</si>
  <si>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</si>
  <si>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</si>
  <si>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</si>
  <si>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</si>
  <si>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</si>
  <si>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</si>
  <si>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</si>
  <si>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</si>
  <si>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</si>
  <si>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</si>
  <si>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</si>
  <si>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</si>
  <si>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</si>
  <si>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Adócímkézés fejlesztési célú (Ipari Parkba vezető út járda, Ipar u. buszváró felújítás)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</si>
  <si>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</si>
  <si>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</si>
  <si>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</si>
  <si>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</si>
  <si>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</si>
  <si>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</si>
  <si>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</si>
  <si>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</si>
  <si>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</si>
  <si>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</si>
  <si>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</si>
  <si>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</si>
  <si>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</si>
  <si>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</si>
  <si>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</si>
  <si>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</si>
  <si>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</si>
  <si>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</si>
  <si>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</si>
  <si>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</si>
  <si>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</si>
  <si>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</si>
  <si>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</si>
  <si>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</si>
  <si>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</si>
  <si>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</si>
  <si>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</si>
  <si>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</si>
  <si>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</si>
  <si>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</si>
  <si>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</si>
  <si>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</si>
  <si>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</si>
  <si>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</si>
  <si>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</si>
  <si>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</si>
  <si>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</si>
  <si>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</si>
  <si>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</si>
  <si>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</si>
  <si>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</si>
  <si>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</si>
  <si>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</si>
  <si>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</si>
  <si>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</si>
  <si>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</si>
  <si>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</si>
  <si>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</si>
  <si>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</si>
  <si>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</si>
  <si>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</si>
  <si>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</si>
  <si>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</si>
  <si>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</si>
  <si>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</si>
  <si>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</si>
  <si>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</si>
  <si>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</si>
  <si>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</si>
  <si>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</si>
  <si>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</si>
  <si>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</si>
  <si>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</si>
  <si>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</si>
  <si>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</si>
  <si>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</si>
  <si>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</si>
  <si>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</si>
  <si>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</si>
  <si>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</si>
  <si>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</si>
  <si>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</si>
  <si>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</si>
  <si>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</si>
  <si>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</si>
  <si>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</si>
  <si>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</si>
  <si>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</si>
  <si>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</si>
  <si>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</si>
  <si>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</si>
  <si>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</si>
  <si>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</si>
  <si>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</si>
  <si>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</si>
  <si>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</si>
  <si>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</si>
  <si>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</si>
  <si>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</si>
  <si>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</si>
  <si>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</si>
  <si>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</si>
  <si>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</si>
  <si>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</si>
  <si>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</si>
  <si>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Kiadások összesen (10+16)</t>
  </si>
  <si>
    <t>ÁHT-n belüli megelőlegezés törlesztése</t>
  </si>
  <si>
    <t>Finanszírozási bevételek összesen (10+...+15)</t>
  </si>
  <si>
    <t>Bevételek összesen (8+16)</t>
  </si>
  <si>
    <t>Könyvtári érdekeltségnövelő támogatás</t>
  </si>
  <si>
    <t>Bérkompenzáció teljesítése</t>
  </si>
  <si>
    <t>Szociális ágazati összevont pótlék teljesítése</t>
  </si>
  <si>
    <t>Kulturális illetménypótlék teljesítése</t>
  </si>
  <si>
    <t>2017. évi normatíva visszafizetés megtérítése (Többcélú Társulás)</t>
  </si>
  <si>
    <t>GYÖNGYÖK megszűnése miatti átvétel</t>
  </si>
  <si>
    <t>Gyöngyösi Kézilabda Klub finanszírozás visszafizetése</t>
  </si>
  <si>
    <t>Egyéb működési célú támogatások</t>
  </si>
  <si>
    <t>Egyéb működési célú átadás</t>
  </si>
  <si>
    <t>GYÖNGYÖK 2018.05. havi személyi juttatásainak elszámolása</t>
  </si>
  <si>
    <t>GYÖNGYÖK 2018.05. havi személyi juttatások járulékainak elszámolása</t>
  </si>
  <si>
    <t>Közszolgáltatási Csoport feladatai (2017. évi pm.)</t>
  </si>
  <si>
    <t>Külföldi kiküldetés, kiadványok, rendezvények dologi kiadásai (2017. évi pm)</t>
  </si>
  <si>
    <t>Közfoglalkoztatás dologi kiadásai</t>
  </si>
  <si>
    <t>Biztosítási díj és felelősségbiztosítási önrész (2017. évi pm)</t>
  </si>
  <si>
    <t>Lakáscélú dologi kiadások (2017. évi pm)</t>
  </si>
  <si>
    <t>Humán papillomavírus elleni védőoltás (2017. évi pm.)</t>
  </si>
  <si>
    <t>Egészségügyi szűrőprogram dologi kiadásai (2017. évi pm)</t>
  </si>
  <si>
    <t>KMKK 2016. évi tájékoztató pénzügyi felülvizsgálata (2017. évi pm)</t>
  </si>
  <si>
    <t>Mentesítési munkák az Ipari Parkban</t>
  </si>
  <si>
    <t>TOP-1.1.1-16 Új Ipari terület kialakítása Gyöngyösön (2017. évi pm)</t>
  </si>
  <si>
    <t>GZR-T-Ö-2016-0059 Elektromos töltőállomás támogatás visszafizetése miatti kamat</t>
  </si>
  <si>
    <t>- ebből: szoc.ellátások mélt.tám. és kult.keret (2017. évi pm)</t>
  </si>
  <si>
    <t>- ebből: bérkompenzáció</t>
  </si>
  <si>
    <t>- ebből: szociális ágazati pótlék</t>
  </si>
  <si>
    <t>Normatíva elszámolásból eredő kötelezettség</t>
  </si>
  <si>
    <t>Pályaorientációs munka támogatása (HKIK)</t>
  </si>
  <si>
    <t>Lakáshoz jutók helyi támogatása (2017. évi pm)</t>
  </si>
  <si>
    <t>Pénzeszköz átadás a Szt. Bertalan Templom kilátó kialakításához a Főplébánia részére</t>
  </si>
  <si>
    <t>Gyöngyösi Kézilabda Klub átmeneti finanszírozása</t>
  </si>
  <si>
    <t>Füves labdarúgó pálya kialakításához önerő az Energia SC-nek</t>
  </si>
  <si>
    <t xml:space="preserve">2018. évi MÓDOSÍTOTT előirányzat                </t>
  </si>
  <si>
    <t>Jókai út kétoldali ivóvíz gerincvezeték rekonstrukció</t>
  </si>
  <si>
    <t>Víziközmű vagyon üzemeltetése (2017. évi pm.)</t>
  </si>
  <si>
    <t>Közlekedési-, útirányjelző- és utcanév táblák kihelyezése</t>
  </si>
  <si>
    <t>Közvilágítás korszerűsítése (2017. évi pm)</t>
  </si>
  <si>
    <t xml:space="preserve">Hálózat fejlesztés </t>
  </si>
  <si>
    <t>Adventi dekoráció a 3-as körzetbe</t>
  </si>
  <si>
    <t>Közvilágítási lámpahely bővítés</t>
  </si>
  <si>
    <t>Kisértékű tárgyi eszköz beszerzés</t>
  </si>
  <si>
    <t>Csapadékvíz elvezető rendszer felújítás Bajcsy-Zs. Krt - Platán u. - Hunyadi u. - Béke tér (2017)</t>
  </si>
  <si>
    <t>Bajcsy-Zsilinszky út 28-32. előtt járdaszakasz felújítás (2017. évi pm)</t>
  </si>
  <si>
    <t>Lignit utca útfelújítás</t>
  </si>
  <si>
    <t>Buszmegálló felújítása a Kőkút és Hajlék út csomópontjában</t>
  </si>
  <si>
    <t>Buszmegálló felújítása az Ipar úton</t>
  </si>
  <si>
    <t>Lépcsőház felújítás aTermészettudományi Pavilonban</t>
  </si>
  <si>
    <t>Tornaterem tetőfelújítás Kálváriaparti Általános Iskola</t>
  </si>
  <si>
    <t>Képviselői keretből megvalósított felújítás</t>
  </si>
  <si>
    <t>Ingatlan vásárlás</t>
  </si>
  <si>
    <t>Csapadékvíz elvezető rendszerek felújítása</t>
  </si>
  <si>
    <t>Sástói létesítmények használatához nyújtott támogatás oktatási-nevelési intézményeknek</t>
  </si>
  <si>
    <t>Utánpótlás egyesületek bérleti díj támogatása (2017. évi pm)</t>
  </si>
  <si>
    <t>Képviselői keret terhére nyújtott támogatás</t>
  </si>
  <si>
    <t>Gyöngyös-Mátra Turisztikai Deszt. általános támogatás</t>
  </si>
  <si>
    <t>Mátrai turista jelzések rendbetétele (Kékes Turista Egyesület)</t>
  </si>
  <si>
    <t>Alapítványi támogatások polgármesteri keretből</t>
  </si>
  <si>
    <t>Alapítványi támogatások alpolgármesteri keretből</t>
  </si>
  <si>
    <t>Alapítványi támogatások képviselői keretből</t>
  </si>
  <si>
    <t>Alapítványi támogatások bizottsági keretből egészségügyi tevékenységre</t>
  </si>
  <si>
    <t>Alapítványi támogatások bizottsági keretből szociális tevékenységre</t>
  </si>
  <si>
    <t>Alapítványi támogatások bizottsági keretből oktatási-nevelési tevékenységre</t>
  </si>
  <si>
    <t>Alapítványi támogatások bizottsági keretből kulturális tevékenységre</t>
  </si>
  <si>
    <t>Alapítványi támogatások bizottsági keretből ifjúsági és sport feladatokra</t>
  </si>
  <si>
    <t xml:space="preserve">Tartalék </t>
  </si>
  <si>
    <t>Módosítási javaslat</t>
  </si>
  <si>
    <t>Készfizető kezességvállalások, garanciák</t>
  </si>
  <si>
    <t>KÖTELEZETTSÉGVÁLLALÁSOK MINDÖSSZESEN</t>
  </si>
  <si>
    <t>2018. évi előirányzat II. forduló</t>
  </si>
  <si>
    <t>körzet</t>
  </si>
  <si>
    <t>költségvetés: járda és útfelújítás 50 millió</t>
  </si>
  <si>
    <t>Frakciókeret (mszp 80 millió, jobbik 80 millió, fidesz 40 millió )</t>
  </si>
  <si>
    <t>Fejlesztések, felújítások (színkód magyarázat alul)</t>
  </si>
  <si>
    <t>Maradék</t>
  </si>
  <si>
    <t>Faragó Tamás</t>
  </si>
  <si>
    <t>Járda Mfüred Pálosvörösm u</t>
  </si>
  <si>
    <t>járda Hóvirág-Diósmalom</t>
  </si>
  <si>
    <t>járda Szőlőskert u</t>
  </si>
  <si>
    <t>járda Berze 13.</t>
  </si>
  <si>
    <t>járda Berze 6.</t>
  </si>
  <si>
    <t>járda Nyúlmály, Diófa</t>
  </si>
  <si>
    <t>járda Kinizsi tér</t>
  </si>
  <si>
    <t>járda Felsőpatak u.</t>
  </si>
  <si>
    <t>Kinizsi tér aszfalt, játszótér mellett</t>
  </si>
  <si>
    <t>Felsővárosi temető bejárat</t>
  </si>
  <si>
    <t>Mfüred temető kerítés</t>
  </si>
  <si>
    <t>kamerák</t>
  </si>
  <si>
    <t>Parádi u. járda</t>
  </si>
  <si>
    <t xml:space="preserve">közvil bővítés </t>
  </si>
  <si>
    <t>fejlesztési tartalék</t>
  </si>
  <si>
    <t>Kévés Tamás</t>
  </si>
  <si>
    <t>Felsőhíd u.aszfaltozás (Búvó- Verő között)</t>
  </si>
  <si>
    <t>Forrás u. gyeprácsos parkoló</t>
  </si>
  <si>
    <t>Gyöngyös-patak u. korlát</t>
  </si>
  <si>
    <t>Epreskert u. vízelvezetés, útfelújítás</t>
  </si>
  <si>
    <t>Őrálló 50-62 járda</t>
  </si>
  <si>
    <t>Recski u járda felújítás</t>
  </si>
  <si>
    <t>tartalék</t>
  </si>
  <si>
    <t>Tóth Szabolcs</t>
  </si>
  <si>
    <t>Hiesz Gy-től 3.746.667 Ft + 16.333.333 Ft frakció</t>
  </si>
  <si>
    <t>Hattyú tér háló magasítás</t>
  </si>
  <si>
    <t>Csalogány buszmeg. átalakítás</t>
  </si>
  <si>
    <t>Fecske 4-Aranysas járda</t>
  </si>
  <si>
    <t>Aranysas 66- Fecske 33 járda</t>
  </si>
  <si>
    <t>Hattyú tér -Kócsag 17. járda</t>
  </si>
  <si>
    <t>Hattyú tér- Fecske 61 járda</t>
  </si>
  <si>
    <t>Aranysas 31-Május 1 lépcső járda</t>
  </si>
  <si>
    <t>Csalogány u. páros oldal járda</t>
  </si>
  <si>
    <t>Hattyú tér 4 járda</t>
  </si>
  <si>
    <t>fejlesztési keret</t>
  </si>
  <si>
    <t>dr. Ördög István</t>
  </si>
  <si>
    <t>Huszár u-Vachott S. járda</t>
  </si>
  <si>
    <t>Deák F. 17-21. járda</t>
  </si>
  <si>
    <t>Bartók B. 10-12 járda</t>
  </si>
  <si>
    <t>Kodály Z-Batthyány tér járda</t>
  </si>
  <si>
    <t>Kodály- Batthyány tér járda</t>
  </si>
  <si>
    <t>Dr. Puky utca járda</t>
  </si>
  <si>
    <t>Percze László</t>
  </si>
  <si>
    <t>Hiesz Gy-től 2.500.000 Ft + frakció 16.333.333 Ft</t>
  </si>
  <si>
    <t>Dobó 16-38 járda</t>
  </si>
  <si>
    <t>Mátrai u. 9-13 járda</t>
  </si>
  <si>
    <t>Könyves K tér 10-11 járda</t>
  </si>
  <si>
    <t>Városkert u. játszótér</t>
  </si>
  <si>
    <t>Vasút u. 1/1, Kossuth L. 48 járda</t>
  </si>
  <si>
    <t>Mátrai u. 15-17, 19-21 járda</t>
  </si>
  <si>
    <t>Vasöntő u. közvil tervezés, kivitelezés</t>
  </si>
  <si>
    <t>Városkert úti orvosi rendelő akadályment</t>
  </si>
  <si>
    <t>Mátrai lakótelep forgalmi rend, táblák</t>
  </si>
  <si>
    <t>térfigyelő kamera</t>
  </si>
  <si>
    <t>parkolók felfestése</t>
  </si>
  <si>
    <t>Ferenczy Tamás</t>
  </si>
  <si>
    <t>Vasutas utca csapadék</t>
  </si>
  <si>
    <t>Gáspár Zs. gyeprácsos parkoló</t>
  </si>
  <si>
    <t>Bethlen G. gyalogos átvezetés</t>
  </si>
  <si>
    <t>közvil fejlesztés Mérges 1-11</t>
  </si>
  <si>
    <t>fejlesztési tartalék (Kismérges parkoló)</t>
  </si>
  <si>
    <t>Bethlen G. 15-17 járda</t>
  </si>
  <si>
    <t>Mikes 20-24 járda</t>
  </si>
  <si>
    <t>Jeruzsálem u. járda (Óvoda előtt)</t>
  </si>
  <si>
    <t>Bethlen G. 10/1 járda</t>
  </si>
  <si>
    <t>Bethlen G. 10 járda</t>
  </si>
  <si>
    <t>Mérges u. 2. lejáró járda</t>
  </si>
  <si>
    <t>Jeruzsálem 2. járda akadályment</t>
  </si>
  <si>
    <t>Besze Andrea</t>
  </si>
  <si>
    <t>Ringsted parkoló</t>
  </si>
  <si>
    <t>játszótér kerítés</t>
  </si>
  <si>
    <t>sétány anyag</t>
  </si>
  <si>
    <t>Warga L. járda</t>
  </si>
  <si>
    <t>Püspöki járda</t>
  </si>
  <si>
    <t>parkoló Kócsag</t>
  </si>
  <si>
    <t>Szén Gabriella</t>
  </si>
  <si>
    <t>Hiesz Gy-től 500.000 Ft + 16.333.333 Ft frakció</t>
  </si>
  <si>
    <t>Brassói u felújítása</t>
  </si>
  <si>
    <t>Róbert K u. felújítása (toronyház-Pesti u között)</t>
  </si>
  <si>
    <t>Lidl melletti járda felújítása</t>
  </si>
  <si>
    <t>Róbert K. u. járda felújítás</t>
  </si>
  <si>
    <t>dr. Végh Attila</t>
  </si>
  <si>
    <t>Hiesz Gy-től 2.860.000 Ft + frakció 16.333.333 Ft</t>
  </si>
  <si>
    <t>csapadék Kolozsvári u.</t>
  </si>
  <si>
    <t>Verseny u.szervíz út (fordulóval együtt)</t>
  </si>
  <si>
    <t>Verseny u. parkoló, járda</t>
  </si>
  <si>
    <t>Kassai u. (Tüzér és Szegfű között)  járda</t>
  </si>
  <si>
    <t>Lehel u. csap tervezés</t>
  </si>
  <si>
    <t>Halászi u. járda (jobb o)</t>
  </si>
  <si>
    <t>Fogarasi u. járda</t>
  </si>
  <si>
    <t>Lehel u. járda</t>
  </si>
  <si>
    <t xml:space="preserve">Halászi u. járda (bal o) </t>
  </si>
  <si>
    <t>Hunyadi 13.járda</t>
  </si>
  <si>
    <t>10.</t>
  </si>
  <si>
    <t>Kovács Zoltán</t>
  </si>
  <si>
    <t>Jószerencsét Olimpia járda</t>
  </si>
  <si>
    <t>Olimpia buszmegálló és járda</t>
  </si>
  <si>
    <t>Ifjúság u. gyperácsos parkoló</t>
  </si>
  <si>
    <t>közvil korszerűsítés</t>
  </si>
  <si>
    <t>útjavítások</t>
  </si>
  <si>
    <t xml:space="preserve">játszó eszközök </t>
  </si>
  <si>
    <t>ivókút Ifjúság út</t>
  </si>
  <si>
    <t>utca bútorok</t>
  </si>
  <si>
    <t>Visonta úti pálya bekerítése</t>
  </si>
  <si>
    <t>adventi dekoráció</t>
  </si>
  <si>
    <t>Sári István</t>
  </si>
  <si>
    <t>Fejlesztési keret</t>
  </si>
  <si>
    <t>Hiesz György</t>
  </si>
  <si>
    <t>frakció 13.333.333-500.000-2.860.000-2.500.000-3.746.667=3.726.666 Ft</t>
  </si>
  <si>
    <t>Szén Gabriellának adta</t>
  </si>
  <si>
    <t>Végh Attilának adta</t>
  </si>
  <si>
    <t>Percez Lászlónak adta</t>
  </si>
  <si>
    <t>Tóth Szabolcsnak adta</t>
  </si>
  <si>
    <t>Domjánné dr. Nyizsalovszki Rita</t>
  </si>
  <si>
    <t>Kiss Tivadar</t>
  </si>
  <si>
    <t>Bús Árpád Zsolt</t>
  </si>
  <si>
    <t>Verseny u parkoló</t>
  </si>
  <si>
    <t>olvasópark</t>
  </si>
  <si>
    <t>utcabútor</t>
  </si>
  <si>
    <t>adventi dísz</t>
  </si>
  <si>
    <t>FIDESZ</t>
  </si>
  <si>
    <t>toronysisak önerő</t>
  </si>
  <si>
    <t>Püspöki u. parkoló templomnál</t>
  </si>
  <si>
    <t>Színkód</t>
  </si>
  <si>
    <t>járda közbeszerzésben szereplő tételek</t>
  </si>
  <si>
    <t>útfelújítások közbeszerzésben szereplő tétel</t>
  </si>
  <si>
    <t>gyeprácsos parkolók közbeszerzésben szereplő tétel</t>
  </si>
  <si>
    <t>szerződött tételek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</si>
</sst>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71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3" fontId="9" fillId="0" borderId="0" xfId="4" applyNumberFormat="1" applyFont="1" applyFill="1">
      <alignment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87" xfId="5" applyFont="1" applyFill="1" applyBorder="1" applyAlignment="1">
      <alignment horizontal="center" vertical="center"/>
    </xf>
    <xf numFmtId="3" fontId="14" fillId="0" borderId="98" xfId="5" applyFont="1" applyFill="1" applyBorder="1" applyAlignment="1">
      <alignment vertical="center" wrapText="1"/>
    </xf>
    <xf numFmtId="3" fontId="14" fillId="0" borderId="86" xfId="5" applyFont="1" applyFill="1" applyBorder="1" applyAlignment="1">
      <alignment vertical="center" wrapText="1"/>
    </xf>
    <xf numFmtId="3" fontId="14" fillId="0" borderId="82" xfId="5" applyFont="1" applyFill="1" applyBorder="1" applyAlignment="1">
      <alignment horizontal="center" vertical="center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5" fillId="0" borderId="82" xfId="5" applyFont="1" applyFill="1" applyBorder="1" applyAlignment="1">
      <alignment horizontal="center" vertical="center"/>
    </xf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84" xfId="5" applyFont="1" applyFill="1" applyBorder="1" applyAlignment="1">
      <alignment horizontal="center" vertical="center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14" fillId="0" borderId="20" xfId="5" applyFont="1" applyFill="1" applyBorder="1" applyAlignment="1">
      <alignment vertical="center"/>
    </xf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9" fillId="0" borderId="82" xfId="5" applyFont="1" applyBorder="1" applyAlignment="1">
      <alignment vertical="center" wrapText="1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4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3" fontId="2" fillId="0" borderId="49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9" xfId="11" applyFont="1" applyFill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13" xfId="13" applyFont="1" applyFill="1" applyBorder="1" applyAlignment="1">
      <alignment vertical="center" wrapText="1"/>
    </xf>
    <xf numFmtId="0" fontId="9" fillId="0" borderId="14" xfId="13" applyFont="1" applyFill="1" applyBorder="1" applyAlignment="1">
      <alignment vertical="center" wrapText="1"/>
    </xf>
    <xf numFmtId="0" fontId="9" fillId="0" borderId="28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0" fontId="8" fillId="2" borderId="9" xfId="8" applyFont="1" applyFill="1" applyBorder="1" applyAlignment="1">
      <alignment horizontal="center"/>
    </xf>
    <xf numFmtId="3" fontId="8" fillId="0" borderId="155" xfId="5" applyFont="1" applyBorder="1" applyAlignment="1">
      <alignment horizontal="center" vertical="center" wrapText="1"/>
    </xf>
    <xf numFmtId="3" fontId="9" fillId="0" borderId="158" xfId="8" applyNumberFormat="1" applyFont="1" applyFill="1" applyBorder="1" applyAlignment="1">
      <alignment vertical="center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8" xfId="8" applyNumberFormat="1" applyFont="1" applyFill="1" applyBorder="1" applyAlignment="1">
      <alignment vertical="center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3" fontId="9" fillId="0" borderId="9" xfId="8" applyNumberFormat="1" applyFont="1" applyFill="1" applyBorder="1" applyAlignment="1">
      <alignment vertical="center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3" fontId="9" fillId="0" borderId="42" xfId="8" applyNumberFormat="1" applyFont="1" applyFill="1" applyBorder="1" applyAlignment="1">
      <alignment vertical="center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1" xfId="5" applyFont="1" applyBorder="1" applyAlignment="1">
      <alignment horizontal="center" vertical="center" wrapText="1"/>
    </xf>
    <xf numFmtId="3" fontId="8" fillId="0" borderId="104" xfId="8" applyNumberFormat="1" applyFont="1" applyFill="1" applyBorder="1" applyAlignment="1">
      <alignment vertical="center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47" xfId="8" applyNumberFormat="1" applyFont="1" applyFill="1" applyBorder="1" applyAlignment="1">
      <alignment vertical="center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2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9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1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3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2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2" fillId="0" borderId="75" xfId="4" applyFont="1" applyBorder="1" applyAlignment="1">
      <alignment horizontal="left" vertical="center"/>
    </xf>
    <xf numFmtId="3" fontId="42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2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5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9" fillId="0" borderId="72" xfId="5" applyFont="1" applyFill="1" applyBorder="1" applyAlignment="1">
      <alignment horizontal="center" vertical="center" wrapText="1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8" fillId="0" borderId="76" xfId="11" applyNumberFormat="1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4" fillId="0" borderId="20" xfId="5" applyFont="1" applyFill="1" applyBorder="1">
      <alignment vertical="center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4" fillId="0" borderId="18" xfId="5" applyFont="1" applyFill="1" applyBorder="1">
      <alignment vertical="center"/>
    </xf>
    <xf numFmtId="3" fontId="14" fillId="0" borderId="18" xfId="5" applyFont="1" applyFill="1" applyBorder="1" applyAlignment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8" fillId="0" borderId="35" xfId="5" applyFont="1" applyBorder="1" applyAlignment="1">
      <alignment vertical="center"/>
    </xf>
    <xf numFmtId="3" fontId="42" fillId="4" borderId="23" xfId="4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164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0" xfId="10" applyNumberFormat="1" applyFont="1" applyFill="1" applyBorder="1" applyAlignment="1">
      <alignment vertical="center"/>
    </xf>
    <xf numFmtId="3" fontId="2" fillId="0" borderId="71" xfId="10" applyNumberFormat="1" applyFont="1" applyFill="1" applyBorder="1" applyAlignment="1">
      <alignment vertical="center"/>
    </xf>
    <xf numFmtId="3" fontId="3" fillId="0" borderId="40" xfId="10" applyNumberFormat="1" applyFont="1" applyFill="1" applyBorder="1" applyAlignment="1">
      <alignment vertical="center"/>
    </xf>
    <xf numFmtId="164" fontId="2" fillId="0" borderId="8" xfId="10" applyNumberFormat="1" applyFont="1" applyFill="1" applyBorder="1" applyAlignment="1">
      <alignment vertical="center"/>
    </xf>
    <xf numFmtId="3" fontId="3" fillId="0" borderId="111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0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1" xfId="10" applyNumberFormat="1" applyFont="1" applyFill="1" applyBorder="1" applyAlignment="1">
      <alignment vertical="center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3" fontId="9" fillId="0" borderId="26" xfId="11" applyFont="1" applyFill="1" applyBorder="1" applyAlignment="1">
      <alignment vertical="center" wrapText="1"/>
    </xf>
    <xf numFmtId="3" fontId="9" fillId="0" borderId="21" xfId="11" applyNumberFormat="1" applyFont="1" applyFill="1" applyBorder="1" applyAlignment="1">
      <alignment vertical="center" wrapText="1"/>
    </xf>
    <xf numFmtId="3" fontId="9" fillId="0" borderId="21" xfId="11" applyFont="1" applyFill="1" applyBorder="1" applyAlignment="1">
      <alignment vertical="center" wrapText="1"/>
    </xf>
    <xf numFmtId="3" fontId="8" fillId="0" borderId="79" xfId="11" applyNumberFormat="1" applyFont="1" applyFill="1" applyBorder="1" applyAlignment="1">
      <alignment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9" fillId="0" borderId="40" xfId="13" applyNumberFormat="1" applyFont="1" applyFill="1" applyBorder="1" applyAlignment="1">
      <alignment vertical="center"/>
    </xf>
    <xf numFmtId="3" fontId="9" fillId="0" borderId="21" xfId="13" applyNumberFormat="1" applyFont="1" applyFill="1" applyBorder="1" applyAlignment="1">
      <alignment vertical="center"/>
    </xf>
    <xf numFmtId="3" fontId="8" fillId="0" borderId="120" xfId="13" applyNumberFormat="1" applyFont="1" applyFill="1" applyBorder="1" applyAlignment="1">
      <alignment vertical="center"/>
    </xf>
    <xf numFmtId="3" fontId="8" fillId="0" borderId="121" xfId="13" applyNumberFormat="1" applyFont="1" applyFill="1" applyBorder="1" applyAlignment="1">
      <alignment vertical="center"/>
    </xf>
    <xf numFmtId="3" fontId="8" fillId="0" borderId="79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21" xfId="5" applyFont="1" applyFill="1" applyBorder="1" applyAlignment="1">
      <alignment vertical="center"/>
    </xf>
    <xf numFmtId="3" fontId="9" fillId="0" borderId="1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9" fillId="0" borderId="40" xfId="5" applyFont="1" applyFill="1" applyBorder="1" applyAlignment="1">
      <alignment vertical="center"/>
    </xf>
    <xf numFmtId="3" fontId="8" fillId="0" borderId="60" xfId="5" applyFont="1" applyFill="1" applyBorder="1">
      <alignment vertical="center"/>
    </xf>
    <xf numFmtId="3" fontId="8" fillId="0" borderId="58" xfId="5" applyFont="1" applyFill="1" applyBorder="1">
      <alignment vertical="center"/>
    </xf>
    <xf numFmtId="3" fontId="8" fillId="0" borderId="62" xfId="5" applyFont="1" applyFill="1" applyBorder="1" applyAlignment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1" xfId="4" applyFont="1" applyFill="1" applyBorder="1">
      <alignment vertical="center"/>
    </xf>
    <xf numFmtId="3" fontId="8" fillId="0" borderId="33" xfId="4" applyFont="1" applyFill="1" applyBorder="1">
      <alignment vertical="center"/>
    </xf>
    <xf numFmtId="3" fontId="8" fillId="0" borderId="34" xfId="4" applyFont="1" applyFill="1" applyBorder="1" applyAlignment="1">
      <alignment vertical="center"/>
    </xf>
    <xf numFmtId="3" fontId="8" fillId="0" borderId="77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8" fillId="0" borderId="79" xfId="4" applyFont="1" applyFill="1" applyBorder="1" applyAlignment="1">
      <alignment vertical="center"/>
    </xf>
    <xf numFmtId="3" fontId="9" fillId="0" borderId="21" xfId="5" applyNumberFormat="1" applyFont="1" applyFill="1" applyBorder="1" applyAlignment="1">
      <alignment vertical="center"/>
    </xf>
    <xf numFmtId="3" fontId="8" fillId="0" borderId="60" xfId="4" applyFont="1" applyFill="1" applyBorder="1">
      <alignment vertical="center"/>
    </xf>
    <xf numFmtId="3" fontId="8" fillId="0" borderId="58" xfId="4" applyFont="1" applyFill="1" applyBorder="1">
      <alignment vertical="center"/>
    </xf>
    <xf numFmtId="3" fontId="8" fillId="0" borderId="62" xfId="4" applyFont="1" applyFill="1" applyBorder="1" applyAlignment="1">
      <alignment vertical="center"/>
    </xf>
    <xf numFmtId="3" fontId="9" fillId="0" borderId="40" xfId="5" applyFont="1" applyFill="1" applyBorder="1" applyAlignment="1">
      <alignment vertical="center" wrapText="1"/>
    </xf>
    <xf numFmtId="3" fontId="8" fillId="0" borderId="31" xfId="5" applyFont="1" applyFill="1" applyBorder="1">
      <alignment vertical="center"/>
    </xf>
    <xf numFmtId="3" fontId="8" fillId="0" borderId="33" xfId="5" applyFont="1" applyFill="1" applyBorder="1">
      <alignment vertical="center"/>
    </xf>
    <xf numFmtId="3" fontId="8" fillId="0" borderId="34" xfId="5" applyFont="1" applyFill="1" applyBorder="1" applyAlignment="1">
      <alignment vertical="center"/>
    </xf>
    <xf numFmtId="3" fontId="9" fillId="0" borderId="21" xfId="5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8" fillId="0" borderId="69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45" xfId="5" applyFont="1" applyFill="1" applyBorder="1" applyAlignment="1">
      <alignment vertical="center"/>
    </xf>
    <xf numFmtId="3" fontId="8" fillId="0" borderId="45" xfId="5" applyFont="1" applyFill="1" applyBorder="1" applyAlignment="1">
      <alignment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>
      <alignment vertical="center"/>
    </xf>
    <xf numFmtId="3" fontId="8" fillId="0" borderId="52" xfId="5" applyFont="1" applyFill="1" applyBorder="1">
      <alignment vertical="center"/>
    </xf>
    <xf numFmtId="3" fontId="8" fillId="0" borderId="55" xfId="5" applyFont="1" applyFill="1" applyBorder="1" applyAlignment="1">
      <alignment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8" fillId="0" borderId="67" xfId="5" applyFont="1" applyFill="1" applyBorder="1">
      <alignment vertical="center"/>
    </xf>
    <xf numFmtId="3" fontId="8" fillId="0" borderId="68" xfId="5" applyFont="1" applyFill="1" applyBorder="1">
      <alignment vertical="center"/>
    </xf>
    <xf numFmtId="3" fontId="14" fillId="0" borderId="74" xfId="5" applyFont="1" applyFill="1" applyBorder="1" applyAlignment="1">
      <alignment vertical="center"/>
    </xf>
    <xf numFmtId="3" fontId="14" fillId="0" borderId="11" xfId="5" applyFont="1" applyFill="1" applyBorder="1" applyAlignment="1">
      <alignment vertical="center"/>
    </xf>
    <xf numFmtId="3" fontId="13" fillId="0" borderId="20" xfId="5" applyFont="1" applyFill="1" applyBorder="1">
      <alignment vertical="center"/>
    </xf>
    <xf numFmtId="3" fontId="13" fillId="0" borderId="16" xfId="5" applyFont="1" applyFill="1" applyBorder="1">
      <alignment vertical="center"/>
    </xf>
    <xf numFmtId="3" fontId="13" fillId="0" borderId="11" xfId="5" applyFont="1" applyFill="1" applyBorder="1" applyAlignment="1">
      <alignment vertical="center"/>
    </xf>
    <xf numFmtId="3" fontId="13" fillId="0" borderId="61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3" fillId="0" borderId="100" xfId="5" applyFont="1" applyFill="1" applyBorder="1" applyAlignment="1">
      <alignment vertical="center"/>
    </xf>
    <xf numFmtId="3" fontId="13" fillId="0" borderId="64" xfId="5" applyFont="1" applyFill="1" applyBorder="1">
      <alignment vertical="center"/>
    </xf>
    <xf numFmtId="3" fontId="13" fillId="0" borderId="106" xfId="5" applyFont="1" applyFill="1" applyBorder="1" applyAlignment="1">
      <alignment vertical="center"/>
    </xf>
    <xf numFmtId="3" fontId="13" fillId="0" borderId="36" xfId="5" applyFont="1" applyFill="1" applyBorder="1">
      <alignment vertical="center"/>
    </xf>
    <xf numFmtId="3" fontId="13" fillId="0" borderId="111" xfId="5" applyFont="1" applyFill="1" applyBorder="1" applyAlignment="1">
      <alignment vertical="center"/>
    </xf>
    <xf numFmtId="3" fontId="15" fillId="0" borderId="18" xfId="5" applyFont="1" applyFill="1" applyBorder="1">
      <alignment vertical="center"/>
    </xf>
    <xf numFmtId="3" fontId="15" fillId="0" borderId="74" xfId="5" applyFont="1" applyFill="1" applyBorder="1" applyAlignment="1">
      <alignment vertical="center"/>
    </xf>
    <xf numFmtId="3" fontId="15" fillId="0" borderId="61" xfId="5" applyFont="1" applyFill="1" applyBorder="1">
      <alignment vertical="center"/>
    </xf>
    <xf numFmtId="3" fontId="15" fillId="0" borderId="100" xfId="5" applyFont="1" applyFill="1" applyBorder="1" applyAlignment="1">
      <alignment vertical="center"/>
    </xf>
    <xf numFmtId="3" fontId="14" fillId="0" borderId="14" xfId="5" applyFont="1" applyFill="1" applyBorder="1">
      <alignment vertical="center"/>
    </xf>
    <xf numFmtId="3" fontId="14" fillId="0" borderId="93" xfId="5" applyFont="1" applyFill="1" applyBorder="1" applyAlignment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0" xfId="5" applyFont="1" applyFill="1" applyBorder="1">
      <alignment vertical="center"/>
    </xf>
    <xf numFmtId="3" fontId="13" fillId="0" borderId="32" xfId="5" applyFont="1" applyFill="1" applyBorder="1">
      <alignment vertical="center"/>
    </xf>
    <xf numFmtId="3" fontId="13" fillId="0" borderId="116" xfId="5" applyFont="1" applyFill="1" applyBorder="1" applyAlignment="1">
      <alignment vertical="center"/>
    </xf>
    <xf numFmtId="3" fontId="13" fillId="0" borderId="30" xfId="5" applyFont="1" applyFill="1" applyBorder="1" applyAlignment="1">
      <alignment vertical="center"/>
    </xf>
    <xf numFmtId="3" fontId="13" fillId="0" borderId="32" xfId="5" applyFont="1" applyFill="1" applyBorder="1" applyAlignment="1">
      <alignment vertical="center"/>
    </xf>
    <xf numFmtId="3" fontId="13" fillId="0" borderId="4" xfId="5" applyFont="1" applyFill="1" applyBorder="1" applyAlignment="1">
      <alignment horizontal="right" vertical="center"/>
    </xf>
    <xf numFmtId="3" fontId="13" fillId="0" borderId="70" xfId="5" applyFont="1" applyFill="1" applyBorder="1" applyAlignment="1">
      <alignment vertical="center"/>
    </xf>
    <xf numFmtId="3" fontId="9" fillId="0" borderId="21" xfId="8" applyNumberFormat="1" applyFont="1" applyFill="1" applyBorder="1"/>
    <xf numFmtId="3" fontId="9" fillId="0" borderId="71" xfId="8" applyNumberFormat="1" applyFont="1" applyFill="1" applyBorder="1"/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3" fontId="9" fillId="0" borderId="160" xfId="8" applyNumberFormat="1" applyFont="1" applyFill="1" applyBorder="1" applyAlignment="1">
      <alignment vertical="center"/>
    </xf>
    <xf numFmtId="3" fontId="8" fillId="0" borderId="100" xfId="8" applyNumberFormat="1" applyFont="1" applyFill="1" applyBorder="1" applyAlignment="1">
      <alignment vertical="center"/>
    </xf>
    <xf numFmtId="3" fontId="9" fillId="0" borderId="74" xfId="8" applyNumberFormat="1" applyFont="1" applyFill="1" applyBorder="1" applyAlignment="1">
      <alignment vertical="center"/>
    </xf>
    <xf numFmtId="3" fontId="9" fillId="0" borderId="11" xfId="8" applyNumberFormat="1" applyFont="1" applyFill="1" applyBorder="1" applyAlignment="1">
      <alignment vertical="center"/>
    </xf>
    <xf numFmtId="3" fontId="9" fillId="0" borderId="93" xfId="8" applyNumberFormat="1" applyFont="1" applyFill="1" applyBorder="1" applyAlignment="1">
      <alignment vertical="center"/>
    </xf>
    <xf numFmtId="3" fontId="8" fillId="0" borderId="106" xfId="8" applyNumberFormat="1" applyFont="1" applyFill="1" applyBorder="1" applyAlignment="1">
      <alignment vertical="center"/>
    </xf>
    <xf numFmtId="3" fontId="9" fillId="0" borderId="95" xfId="8" applyNumberFormat="1" applyFont="1" applyFill="1" applyBorder="1" applyAlignment="1">
      <alignment vertical="center"/>
    </xf>
    <xf numFmtId="3" fontId="9" fillId="0" borderId="21" xfId="8" applyNumberFormat="1" applyFont="1" applyFill="1" applyBorder="1" applyAlignment="1">
      <alignment vertical="center"/>
    </xf>
    <xf numFmtId="3" fontId="9" fillId="0" borderId="50" xfId="8" applyNumberFormat="1" applyFont="1" applyFill="1" applyBorder="1" applyAlignment="1">
      <alignment vertical="center"/>
    </xf>
    <xf numFmtId="3" fontId="8" fillId="0" borderId="69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/>
    <xf numFmtId="3" fontId="9" fillId="0" borderId="6" xfId="8" applyNumberFormat="1" applyFont="1" applyFill="1" applyBorder="1" applyAlignment="1"/>
    <xf numFmtId="3" fontId="9" fillId="0" borderId="53" xfId="8" applyNumberFormat="1" applyFont="1" applyFill="1" applyBorder="1" applyAlignment="1">
      <alignment vertical="center"/>
    </xf>
    <xf numFmtId="3" fontId="9" fillId="0" borderId="73" xfId="8" applyNumberFormat="1" applyFont="1" applyFill="1" applyBorder="1" applyAlignment="1">
      <alignment vertic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2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9" fillId="0" borderId="6" xfId="5" applyFont="1" applyFill="1" applyBorder="1" applyAlignment="1">
      <alignment vertical="center"/>
    </xf>
    <xf numFmtId="3" fontId="9" fillId="0" borderId="50" xfId="5" applyFont="1" applyFill="1" applyBorder="1" applyAlignment="1">
      <alignment vertical="center"/>
    </xf>
    <xf numFmtId="3" fontId="9" fillId="0" borderId="50" xfId="5" applyNumberFormat="1" applyFont="1" applyFill="1" applyBorder="1" applyAlignment="1">
      <alignment vertical="center"/>
    </xf>
    <xf numFmtId="3" fontId="8" fillId="0" borderId="77" xfId="5" applyNumberFormat="1" applyFont="1" applyFill="1" applyBorder="1" applyAlignment="1">
      <alignment vertical="center" wrapText="1"/>
    </xf>
    <xf numFmtId="3" fontId="8" fillId="0" borderId="79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 wrapText="1"/>
    </xf>
    <xf numFmtId="3" fontId="43" fillId="0" borderId="0" xfId="0" applyNumberFormat="1" applyFont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4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0" fontId="9" fillId="0" borderId="12" xfId="13" quotePrefix="1" applyFont="1" applyFill="1" applyBorder="1" applyAlignment="1">
      <alignment vertical="center" wrapText="1"/>
    </xf>
    <xf numFmtId="0" fontId="9" fillId="0" borderId="22" xfId="13" applyFont="1" applyFill="1" applyBorder="1" applyAlignment="1">
      <alignment vertical="center" wrapText="1"/>
    </xf>
    <xf numFmtId="3" fontId="51" fillId="0" borderId="10" xfId="0" applyNumberFormat="1" applyFont="1" applyBorder="1" applyAlignment="1">
      <alignment vertical="center"/>
    </xf>
    <xf numFmtId="3" fontId="51" fillId="0" borderId="9" xfId="0" applyNumberFormat="1" applyFont="1" applyBorder="1" applyAlignment="1">
      <alignment vertical="center"/>
    </xf>
    <xf numFmtId="0" fontId="5" fillId="8" borderId="14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2" fillId="2" borderId="131" xfId="0" applyNumberFormat="1" applyFont="1" applyFill="1" applyBorder="1" applyAlignment="1">
      <alignment horizontal="center" vertical="center" wrapText="1"/>
    </xf>
    <xf numFmtId="3" fontId="52" fillId="2" borderId="9" xfId="0" applyNumberFormat="1" applyFont="1" applyFill="1" applyBorder="1" applyAlignment="1">
      <alignment horizontal="center" vertical="center"/>
    </xf>
    <xf numFmtId="3" fontId="52" fillId="2" borderId="9" xfId="0" applyNumberFormat="1" applyFont="1" applyFill="1" applyBorder="1" applyAlignment="1">
      <alignment horizontal="center" vertical="center" wrapText="1"/>
    </xf>
    <xf numFmtId="3" fontId="52" fillId="2" borderId="85" xfId="0" applyNumberFormat="1" applyFont="1" applyFill="1" applyBorder="1" applyAlignment="1">
      <alignment horizontal="center" vertical="center" wrapText="1"/>
    </xf>
    <xf numFmtId="3" fontId="52" fillId="2" borderId="10" xfId="0" applyNumberFormat="1" applyFont="1" applyFill="1" applyBorder="1" applyAlignment="1">
      <alignment horizontal="center" vertical="center" wrapText="1"/>
    </xf>
    <xf numFmtId="0" fontId="51" fillId="0" borderId="131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3" fontId="51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3" fontId="51" fillId="0" borderId="10" xfId="0" applyNumberFormat="1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0" fontId="50" fillId="0" borderId="131" xfId="0" applyFont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 wrapText="1"/>
    </xf>
    <xf numFmtId="3" fontId="50" fillId="0" borderId="131" xfId="0" applyNumberFormat="1" applyFont="1" applyBorder="1" applyAlignment="1">
      <alignment vertical="center"/>
    </xf>
    <xf numFmtId="3" fontId="50" fillId="0" borderId="9" xfId="0" applyNumberFormat="1" applyFont="1" applyBorder="1" applyAlignment="1">
      <alignment vertical="center"/>
    </xf>
    <xf numFmtId="3" fontId="49" fillId="0" borderId="85" xfId="0" applyNumberFormat="1" applyFont="1" applyBorder="1" applyAlignment="1">
      <alignment vertical="center"/>
    </xf>
    <xf numFmtId="0" fontId="54" fillId="0" borderId="10" xfId="0" applyFont="1" applyBorder="1" applyAlignment="1">
      <alignment horizontal="center" vertical="center"/>
    </xf>
    <xf numFmtId="3" fontId="50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4" fillId="0" borderId="15" xfId="0" applyFont="1" applyBorder="1" applyAlignment="1">
      <alignment horizontal="center" vertical="center"/>
    </xf>
    <xf numFmtId="3" fontId="50" fillId="0" borderId="42" xfId="0" applyNumberFormat="1" applyFont="1" applyBorder="1" applyAlignment="1">
      <alignment vertical="center"/>
    </xf>
    <xf numFmtId="3" fontId="50" fillId="0" borderId="42" xfId="0" applyNumberFormat="1" applyFont="1" applyBorder="1" applyAlignment="1">
      <alignment horizontal="center" vertical="center"/>
    </xf>
    <xf numFmtId="3" fontId="50" fillId="0" borderId="44" xfId="0" applyNumberFormat="1" applyFont="1" applyBorder="1" applyAlignment="1">
      <alignment horizontal="center" vertical="center"/>
    </xf>
    <xf numFmtId="3" fontId="49" fillId="0" borderId="168" xfId="0" applyNumberFormat="1" applyFont="1" applyBorder="1" applyAlignment="1">
      <alignment horizontal="center" vertical="center"/>
    </xf>
    <xf numFmtId="3" fontId="49" fillId="0" borderId="33" xfId="0" applyNumberFormat="1" applyFont="1" applyBorder="1" applyAlignment="1">
      <alignment horizontal="center" vertical="center"/>
    </xf>
    <xf numFmtId="3" fontId="49" fillId="0" borderId="133" xfId="0" applyNumberFormat="1" applyFont="1" applyBorder="1" applyAlignment="1">
      <alignment horizontal="center" vertical="center"/>
    </xf>
    <xf numFmtId="3" fontId="49" fillId="0" borderId="31" xfId="0" applyNumberFormat="1" applyFont="1" applyBorder="1" applyAlignment="1">
      <alignment horizontal="center" vertical="center"/>
    </xf>
    <xf numFmtId="0" fontId="47" fillId="0" borderId="8" xfId="0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2" fillId="0" borderId="33" xfId="10" applyNumberFormat="1" applyFont="1" applyFill="1" applyBorder="1" applyAlignment="1">
      <alignment vertical="center"/>
    </xf>
    <xf numFmtId="0" fontId="47" fillId="0" borderId="9" xfId="0" applyFont="1" applyBorder="1" applyAlignment="1">
      <alignment vertical="center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9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70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70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69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70" xfId="5" applyFont="1" applyFill="1" applyBorder="1" applyAlignment="1">
      <alignment vertical="center"/>
    </xf>
    <xf numFmtId="3" fontId="13" fillId="0" borderId="171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69" xfId="5" applyFont="1" applyFill="1" applyBorder="1" applyAlignment="1">
      <alignment vertical="center"/>
    </xf>
    <xf numFmtId="3" fontId="13" fillId="0" borderId="171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2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173" xfId="8" applyNumberFormat="1" applyFont="1" applyFill="1" applyBorder="1" applyAlignment="1">
      <alignment vertical="center"/>
    </xf>
    <xf numFmtId="3" fontId="8" fillId="0" borderId="134" xfId="8" applyNumberFormat="1" applyFont="1" applyFill="1" applyBorder="1" applyAlignment="1">
      <alignment vertical="center"/>
    </xf>
    <xf numFmtId="3" fontId="9" fillId="0" borderId="97" xfId="8" applyNumberFormat="1" applyFont="1" applyFill="1" applyBorder="1" applyAlignment="1">
      <alignment vertical="center"/>
    </xf>
    <xf numFmtId="3" fontId="9" fillId="0" borderId="131" xfId="8" applyNumberFormat="1" applyFont="1" applyFill="1" applyBorder="1" applyAlignment="1">
      <alignment vertical="center"/>
    </xf>
    <xf numFmtId="3" fontId="9" fillId="0" borderId="126" xfId="8" applyNumberFormat="1" applyFont="1" applyFill="1" applyBorder="1" applyAlignment="1">
      <alignment vertical="center"/>
    </xf>
    <xf numFmtId="3" fontId="8" fillId="0" borderId="174" xfId="8" applyNumberFormat="1" applyFont="1" applyFill="1" applyBorder="1" applyAlignment="1">
      <alignment vertical="center"/>
    </xf>
    <xf numFmtId="3" fontId="9" fillId="0" borderId="94" xfId="8" applyNumberFormat="1" applyFont="1" applyFill="1" applyBorder="1" applyAlignment="1">
      <alignment vertical="center"/>
    </xf>
    <xf numFmtId="3" fontId="8" fillId="0" borderId="175" xfId="8" applyNumberFormat="1" applyFont="1" applyFill="1" applyBorder="1" applyAlignment="1">
      <alignment vertical="center"/>
    </xf>
    <xf numFmtId="3" fontId="9" fillId="0" borderId="23" xfId="8" applyNumberFormat="1" applyFont="1" applyFill="1" applyBorder="1" applyAlignment="1">
      <alignment vertic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2" borderId="97" xfId="5" applyFont="1" applyFill="1" applyBorder="1" applyAlignment="1">
      <alignment horizontal="center" vertical="center" wrapText="1"/>
    </xf>
    <xf numFmtId="0" fontId="8" fillId="2" borderId="54" xfId="13" applyFont="1" applyFill="1" applyBorder="1" applyAlignment="1">
      <alignment horizontal="center" vertical="center" wrapText="1"/>
    </xf>
    <xf numFmtId="3" fontId="9" fillId="0" borderId="5" xfId="13" applyNumberFormat="1" applyFont="1" applyFill="1" applyBorder="1" applyAlignment="1">
      <alignment vertical="center"/>
    </xf>
    <xf numFmtId="3" fontId="10" fillId="0" borderId="10" xfId="13" applyNumberFormat="1" applyFont="1" applyFill="1" applyBorder="1" applyAlignment="1">
      <alignment vertical="center"/>
    </xf>
    <xf numFmtId="3" fontId="8" fillId="0" borderId="77" xfId="13" applyNumberFormat="1" applyFont="1" applyFill="1" applyBorder="1" applyAlignment="1">
      <alignment vertical="center"/>
    </xf>
    <xf numFmtId="3" fontId="6" fillId="0" borderId="54" xfId="0" applyNumberFormat="1" applyFont="1" applyBorder="1" applyAlignment="1">
      <alignment horizontal="righ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3" xfId="5" applyFont="1" applyFill="1" applyBorder="1" applyAlignment="1">
      <alignment horizontal="center" vertical="center" wrapText="1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9" fillId="0" borderId="9" xfId="5" applyNumberFormat="1" applyFont="1" applyFill="1" applyBorder="1" applyAlignment="1">
      <alignment vertical="center" wrapText="1"/>
    </xf>
    <xf numFmtId="3" fontId="9" fillId="0" borderId="47" xfId="5" applyNumberFormat="1" applyFont="1" applyFill="1" applyBorder="1" applyAlignment="1">
      <alignment vertical="center" wrapText="1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8" fillId="2" borderId="1" xfId="5" applyFont="1" applyFill="1" applyBorder="1" applyAlignment="1">
      <alignment vertical="center" wrapText="1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56" xfId="5" applyFont="1" applyBorder="1" applyAlignment="1">
      <alignment vertical="center"/>
    </xf>
    <xf numFmtId="3" fontId="8" fillId="0" borderId="4" xfId="5" applyFont="1" applyBorder="1" applyAlignment="1">
      <alignment vertical="center"/>
    </xf>
    <xf numFmtId="3" fontId="8" fillId="0" borderId="6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5" xfId="4" applyFont="1" applyFill="1" applyBorder="1" applyAlignment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8" fillId="0" borderId="38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3" fontId="9" fillId="0" borderId="18" xfId="5" applyFont="1" applyFill="1" applyBorder="1" applyAlignment="1">
      <alignment horizontal="right" vertical="center"/>
    </xf>
    <xf numFmtId="3" fontId="9" fillId="0" borderId="39" xfId="5" applyFont="1" applyFill="1" applyBorder="1" applyAlignment="1">
      <alignment horizontal="right" vertical="center"/>
    </xf>
    <xf numFmtId="3" fontId="9" fillId="0" borderId="74" xfId="5" applyFont="1" applyFill="1" applyBorder="1" applyAlignment="1">
      <alignment vertical="center"/>
    </xf>
    <xf numFmtId="3" fontId="9" fillId="0" borderId="20" xfId="5" applyFont="1" applyFill="1" applyBorder="1" applyAlignment="1">
      <alignment horizontal="right" vertical="center"/>
    </xf>
    <xf numFmtId="3" fontId="9" fillId="0" borderId="16" xfId="5" applyFont="1" applyFill="1" applyBorder="1" applyAlignment="1">
      <alignment horizontal="right" vertical="center"/>
    </xf>
    <xf numFmtId="3" fontId="9" fillId="0" borderId="11" xfId="5" applyFont="1" applyFill="1" applyBorder="1" applyAlignment="1">
      <alignment vertical="center"/>
    </xf>
    <xf numFmtId="3" fontId="8" fillId="0" borderId="60" xfId="5" applyFont="1" applyFill="1" applyBorder="1" applyAlignment="1">
      <alignment horizontal="right" vertical="center"/>
    </xf>
    <xf numFmtId="3" fontId="8" fillId="0" borderId="58" xfId="5" applyFont="1" applyFill="1" applyBorder="1" applyAlignment="1">
      <alignment horizontal="right" vertical="center"/>
    </xf>
    <xf numFmtId="3" fontId="8" fillId="0" borderId="50" xfId="5" applyFont="1" applyFill="1" applyBorder="1" applyAlignment="1">
      <alignment vertical="center"/>
    </xf>
    <xf numFmtId="3" fontId="9" fillId="0" borderId="10" xfId="4" applyFont="1" applyFill="1" applyBorder="1">
      <alignment vertical="center"/>
    </xf>
    <xf numFmtId="3" fontId="9" fillId="0" borderId="9" xfId="4" applyFont="1" applyFill="1" applyBorder="1">
      <alignment vertical="center"/>
    </xf>
    <xf numFmtId="3" fontId="9" fillId="0" borderId="21" xfId="4" applyFont="1" applyFill="1" applyBorder="1" applyAlignment="1">
      <alignment vertical="center"/>
    </xf>
    <xf numFmtId="3" fontId="9" fillId="0" borderId="19" xfId="4" applyFont="1" applyFill="1" applyBorder="1">
      <alignment vertical="center"/>
    </xf>
    <xf numFmtId="3" fontId="9" fillId="0" borderId="8" xfId="4" applyFont="1" applyFill="1" applyBorder="1">
      <alignment vertical="center"/>
    </xf>
    <xf numFmtId="3" fontId="9" fillId="0" borderId="40" xfId="4" applyFont="1" applyFill="1" applyBorder="1" applyAlignment="1">
      <alignment vertical="center"/>
    </xf>
    <xf numFmtId="3" fontId="8" fillId="0" borderId="49" xfId="4" applyFont="1" applyFill="1" applyBorder="1">
      <alignment vertical="center"/>
    </xf>
    <xf numFmtId="3" fontId="8" fillId="0" borderId="47" xfId="4" applyFont="1" applyFill="1" applyBorder="1">
      <alignment vertical="center"/>
    </xf>
    <xf numFmtId="3" fontId="8" fillId="0" borderId="50" xfId="4" applyFont="1" applyFill="1" applyBorder="1" applyAlignment="1">
      <alignment vertical="center"/>
    </xf>
    <xf numFmtId="164" fontId="9" fillId="0" borderId="0" xfId="4" applyNumberFormat="1" applyFont="1" applyFill="1" applyBorder="1">
      <alignment vertical="center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3" fontId="6" fillId="0" borderId="4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3" fontId="6" fillId="0" borderId="42" xfId="3" applyNumberFormat="1" applyFont="1" applyFill="1" applyBorder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7" fillId="0" borderId="19" xfId="3" applyNumberFormat="1" applyFont="1" applyFill="1" applyBorder="1" applyAlignment="1">
      <alignment vertical="center"/>
    </xf>
    <xf numFmtId="3" fontId="57" fillId="0" borderId="9" xfId="3" applyNumberFormat="1" applyFont="1" applyFill="1" applyBorder="1" applyAlignment="1">
      <alignment vertical="center"/>
    </xf>
    <xf numFmtId="3" fontId="57" fillId="0" borderId="10" xfId="3" applyNumberFormat="1" applyFont="1" applyFill="1" applyBorder="1" applyAlignment="1">
      <alignment vertical="center"/>
    </xf>
    <xf numFmtId="3" fontId="57" fillId="0" borderId="8" xfId="3" applyNumberFormat="1" applyFont="1" applyFill="1" applyBorder="1" applyAlignment="1">
      <alignment vertical="center"/>
    </xf>
    <xf numFmtId="3" fontId="57" fillId="0" borderId="4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1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3" fontId="5" fillId="0" borderId="9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6" fillId="0" borderId="21" xfId="3" applyNumberFormat="1" applyFont="1" applyFill="1" applyBorder="1" applyAlignment="1">
      <alignment vertical="center"/>
    </xf>
    <xf numFmtId="0" fontId="58" fillId="3" borderId="41" xfId="3" applyFont="1" applyFill="1" applyBorder="1" applyAlignment="1">
      <alignment horizontal="center" vertical="center"/>
    </xf>
    <xf numFmtId="0" fontId="58" fillId="3" borderId="42" xfId="3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 wrapText="1"/>
    </xf>
    <xf numFmtId="3" fontId="57" fillId="0" borderId="15" xfId="3" applyNumberFormat="1" applyFont="1" applyFill="1" applyBorder="1" applyAlignment="1">
      <alignment vertical="center"/>
    </xf>
    <xf numFmtId="3" fontId="57" fillId="0" borderId="42" xfId="3" applyNumberFormat="1" applyFont="1" applyFill="1" applyBorder="1" applyAlignment="1">
      <alignment vertical="center"/>
    </xf>
    <xf numFmtId="3" fontId="57" fillId="0" borderId="45" xfId="3" applyNumberFormat="1" applyFont="1" applyFill="1" applyBorder="1" applyAlignment="1">
      <alignment vertical="center"/>
    </xf>
    <xf numFmtId="0" fontId="58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3" fontId="6" fillId="0" borderId="4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3" fontId="5" fillId="0" borderId="8" xfId="3" applyNumberFormat="1" applyFont="1" applyFill="1" applyBorder="1" applyAlignment="1">
      <alignment vertical="center"/>
    </xf>
    <xf numFmtId="3" fontId="5" fillId="0" borderId="40" xfId="3" applyNumberFormat="1" applyFont="1" applyFill="1" applyBorder="1" applyAlignment="1">
      <alignment vertical="center"/>
    </xf>
    <xf numFmtId="0" fontId="58" fillId="3" borderId="7" xfId="3" applyFont="1" applyFill="1" applyBorder="1" applyAlignment="1">
      <alignment horizontal="center" vertical="center"/>
    </xf>
    <xf numFmtId="0" fontId="58" fillId="3" borderId="8" xfId="3" applyFont="1" applyFill="1" applyBorder="1" applyAlignment="1">
      <alignment horizontal="center" vertical="center"/>
    </xf>
    <xf numFmtId="3" fontId="57" fillId="0" borderId="21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2" xfId="3" applyNumberFormat="1" applyFont="1" applyFill="1" applyBorder="1" applyAlignment="1">
      <alignment vertical="center"/>
    </xf>
    <xf numFmtId="3" fontId="5" fillId="0" borderId="55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/>
    </xf>
    <xf numFmtId="0" fontId="58" fillId="3" borderId="12" xfId="3" applyFont="1" applyFill="1" applyBorder="1" applyAlignment="1">
      <alignment horizontal="center" vertical="center"/>
    </xf>
    <xf numFmtId="0" fontId="58" fillId="3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/>
    </xf>
    <xf numFmtId="0" fontId="58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58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58" fillId="0" borderId="39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8" fillId="0" borderId="8" xfId="3" applyFont="1" applyFill="1" applyBorder="1" applyAlignment="1">
      <alignment vertical="center"/>
    </xf>
    <xf numFmtId="0" fontId="58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58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6" fillId="0" borderId="10" xfId="5" applyNumberFormat="1" applyFont="1" applyFill="1" applyBorder="1">
      <alignment vertical="center"/>
    </xf>
    <xf numFmtId="3" fontId="6" fillId="0" borderId="10" xfId="5" applyFont="1" applyFill="1" applyBorder="1">
      <alignment vertical="center"/>
    </xf>
    <xf numFmtId="3" fontId="6" fillId="0" borderId="9" xfId="5" applyFont="1" applyFill="1" applyBorder="1">
      <alignment vertical="center"/>
    </xf>
    <xf numFmtId="3" fontId="6" fillId="0" borderId="21" xfId="5" applyFont="1" applyFill="1" applyBorder="1" applyAlignment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2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6" xfId="3" applyFont="1" applyBorder="1" applyAlignment="1">
      <alignment vertical="center"/>
    </xf>
    <xf numFmtId="0" fontId="2" fillId="0" borderId="177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7" xfId="3" applyFont="1" applyBorder="1" applyAlignment="1">
      <alignment horizontal="center" vertical="center"/>
    </xf>
    <xf numFmtId="0" fontId="2" fillId="0" borderId="178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8" xfId="3" applyNumberFormat="1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0" fontId="5" fillId="0" borderId="36" xfId="2" applyFont="1" applyFill="1" applyBorder="1" applyAlignment="1">
      <alignment vertical="center"/>
    </xf>
    <xf numFmtId="0" fontId="5" fillId="0" borderId="38" xfId="3" applyFont="1" applyFill="1" applyBorder="1" applyAlignment="1">
      <alignment vertical="center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/>
    </xf>
    <xf numFmtId="3" fontId="58" fillId="0" borderId="9" xfId="2" applyNumberFormat="1" applyFont="1" applyFill="1" applyBorder="1" applyAlignment="1">
      <alignment vertical="center" wrapText="1"/>
    </xf>
    <xf numFmtId="3" fontId="58" fillId="0" borderId="10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58" fillId="0" borderId="8" xfId="2" applyNumberFormat="1" applyFont="1" applyFill="1" applyBorder="1" applyAlignment="1">
      <alignment vertical="center" wrapText="1"/>
    </xf>
    <xf numFmtId="3" fontId="58" fillId="0" borderId="19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0" fontId="5" fillId="0" borderId="110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8" fillId="0" borderId="8" xfId="2" applyFont="1" applyFill="1" applyBorder="1" applyAlignment="1">
      <alignment vertical="center" wrapText="1"/>
    </xf>
    <xf numFmtId="0" fontId="58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0" fontId="58" fillId="3" borderId="9" xfId="2" applyFont="1" applyFill="1" applyBorder="1" applyAlignment="1">
      <alignment horizontal="center" vertical="center"/>
    </xf>
    <xf numFmtId="0" fontId="59" fillId="0" borderId="9" xfId="2" applyFont="1" applyFill="1" applyBorder="1" applyAlignment="1">
      <alignment vertical="center"/>
    </xf>
    <xf numFmtId="0" fontId="58" fillId="0" borderId="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 wrapText="1"/>
    </xf>
    <xf numFmtId="3" fontId="58" fillId="0" borderId="9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3" fontId="3" fillId="0" borderId="67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79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5" fillId="0" borderId="36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8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3" fontId="8" fillId="0" borderId="35" xfId="5" quotePrefix="1" applyFont="1" applyBorder="1" applyAlignment="1">
      <alignment vertical="center"/>
    </xf>
    <xf numFmtId="3" fontId="8" fillId="0" borderId="36" xfId="5" quotePrefix="1" applyFont="1" applyBorder="1" applyAlignment="1">
      <alignment vertical="center"/>
    </xf>
    <xf numFmtId="3" fontId="8" fillId="0" borderId="38" xfId="5" quotePrefix="1" applyFont="1" applyBorder="1" applyAlignment="1">
      <alignment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9" fillId="0" borderId="20" xfId="16" applyNumberFormat="1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0" fontId="5" fillId="0" borderId="64" xfId="2" applyFont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3" fontId="2" fillId="0" borderId="40" xfId="2" applyNumberFormat="1" applyFont="1" applyFill="1" applyBorder="1" applyAlignment="1">
      <alignment vertical="center" wrapText="1"/>
    </xf>
    <xf numFmtId="3" fontId="58" fillId="0" borderId="21" xfId="2" applyNumberFormat="1" applyFont="1" applyFill="1" applyBorder="1" applyAlignment="1">
      <alignment vertical="center" wrapText="1"/>
    </xf>
    <xf numFmtId="3" fontId="3" fillId="0" borderId="40" xfId="2" applyNumberFormat="1" applyFont="1" applyFill="1" applyBorder="1" applyAlignment="1">
      <alignment vertical="center" wrapText="1"/>
    </xf>
    <xf numFmtId="3" fontId="58" fillId="0" borderId="40" xfId="2" applyNumberFormat="1" applyFont="1" applyFill="1" applyBorder="1" applyAlignment="1">
      <alignment vertical="center" wrapText="1"/>
    </xf>
    <xf numFmtId="3" fontId="2" fillId="0" borderId="45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3" fontId="3" fillId="0" borderId="55" xfId="2" applyNumberFormat="1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3" fillId="0" borderId="62" xfId="2" applyNumberFormat="1" applyFont="1" applyFill="1" applyBorder="1" applyAlignment="1">
      <alignment vertical="center" wrapText="1"/>
    </xf>
    <xf numFmtId="3" fontId="5" fillId="0" borderId="69" xfId="2" applyNumberFormat="1" applyFont="1" applyFill="1" applyBorder="1" applyAlignment="1">
      <alignment vertical="center" wrapText="1"/>
    </xf>
    <xf numFmtId="0" fontId="3" fillId="3" borderId="27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5" xfId="2" applyFont="1" applyFill="1" applyBorder="1" applyAlignment="1">
      <alignment vertical="center"/>
    </xf>
    <xf numFmtId="0" fontId="5" fillId="0" borderId="66" xfId="2" applyFont="1" applyFill="1" applyBorder="1" applyAlignment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3" fontId="8" fillId="0" borderId="21" xfId="5" applyFont="1" applyFill="1" applyBorder="1" applyAlignment="1">
      <alignment vertical="center"/>
    </xf>
    <xf numFmtId="3" fontId="8" fillId="4" borderId="80" xfId="5" applyFont="1" applyFill="1" applyBorder="1" applyAlignment="1">
      <alignment vertical="center"/>
    </xf>
    <xf numFmtId="3" fontId="8" fillId="4" borderId="81" xfId="5" applyFont="1" applyFill="1" applyBorder="1" applyAlignment="1">
      <alignment vertical="center"/>
    </xf>
    <xf numFmtId="3" fontId="9" fillId="0" borderId="86" xfId="5" applyFont="1" applyFill="1" applyBorder="1" applyAlignment="1">
      <alignment vertical="center"/>
    </xf>
    <xf numFmtId="3" fontId="9" fillId="0" borderId="91" xfId="5" applyFont="1" applyFill="1" applyBorder="1" applyAlignment="1">
      <alignment vertical="center"/>
    </xf>
    <xf numFmtId="3" fontId="8" fillId="0" borderId="180" xfId="5" applyFont="1" applyFill="1" applyBorder="1" applyAlignment="1">
      <alignment vertical="center" wrapText="1"/>
    </xf>
    <xf numFmtId="3" fontId="9" fillId="0" borderId="0" xfId="4" applyFont="1" applyBorder="1" applyAlignment="1">
      <alignment vertical="center"/>
    </xf>
    <xf numFmtId="3" fontId="8" fillId="0" borderId="58" xfId="4" applyFont="1" applyFill="1" applyBorder="1" applyAlignment="1">
      <alignment vertical="center"/>
    </xf>
    <xf numFmtId="3" fontId="10" fillId="0" borderId="0" xfId="4" applyFont="1" applyAlignment="1">
      <alignment vertical="center"/>
    </xf>
    <xf numFmtId="3" fontId="10" fillId="0" borderId="0" xfId="4" applyFont="1" applyBorder="1" applyAlignment="1">
      <alignment vertical="center"/>
    </xf>
    <xf numFmtId="3" fontId="8" fillId="0" borderId="60" xfId="5" applyFont="1" applyFill="1" applyBorder="1" applyAlignment="1">
      <alignment vertical="center"/>
    </xf>
    <xf numFmtId="3" fontId="8" fillId="0" borderId="31" xfId="5" applyFont="1" applyFill="1" applyBorder="1" applyAlignment="1">
      <alignment vertical="center"/>
    </xf>
    <xf numFmtId="3" fontId="9" fillId="0" borderId="0" xfId="4" applyFont="1" applyFill="1" applyBorder="1" applyAlignment="1">
      <alignment vertical="center"/>
    </xf>
    <xf numFmtId="3" fontId="9" fillId="0" borderId="0" xfId="4" applyNumberFormat="1" applyFont="1" applyFill="1" applyAlignment="1">
      <alignment vertical="center"/>
    </xf>
    <xf numFmtId="164" fontId="9" fillId="0" borderId="0" xfId="4" applyNumberFormat="1" applyFont="1" applyFill="1" applyAlignment="1">
      <alignment vertical="center"/>
    </xf>
    <xf numFmtId="3" fontId="9" fillId="0" borderId="131" xfId="5" applyFont="1" applyFill="1" applyBorder="1" applyAlignment="1">
      <alignment vertical="center"/>
    </xf>
    <xf numFmtId="3" fontId="9" fillId="0" borderId="131" xfId="5" applyFont="1" applyFill="1" applyBorder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8" fillId="0" borderId="18" xfId="5" quotePrefix="1" applyFont="1" applyBorder="1" applyAlignment="1">
      <alignment vertical="center"/>
    </xf>
    <xf numFmtId="3" fontId="8" fillId="0" borderId="168" xfId="5" quotePrefix="1" applyFont="1" applyBorder="1" applyAlignment="1">
      <alignment vertical="center"/>
    </xf>
    <xf numFmtId="3" fontId="8" fillId="0" borderId="33" xfId="5" quotePrefix="1" applyFont="1" applyBorder="1" applyAlignment="1">
      <alignment vertical="center"/>
    </xf>
    <xf numFmtId="3" fontId="9" fillId="0" borderId="131" xfId="5" quotePrefix="1" applyFont="1" applyBorder="1" applyAlignment="1">
      <alignment vertical="center"/>
    </xf>
    <xf numFmtId="3" fontId="9" fillId="0" borderId="9" xfId="5" quotePrefix="1" applyFont="1" applyBorder="1" applyAlignment="1">
      <alignment vertical="center"/>
    </xf>
    <xf numFmtId="3" fontId="14" fillId="0" borderId="19" xfId="5" applyNumberFormat="1" applyFont="1" applyFill="1" applyBorder="1">
      <alignment vertical="center"/>
    </xf>
    <xf numFmtId="3" fontId="14" fillId="0" borderId="18" xfId="5" applyNumberFormat="1" applyFont="1" applyFill="1" applyBorder="1">
      <alignment vertical="center"/>
    </xf>
    <xf numFmtId="3" fontId="14" fillId="0" borderId="74" xfId="5" applyNumberFormat="1" applyFont="1" applyFill="1" applyBorder="1" applyAlignment="1">
      <alignment vertical="center"/>
    </xf>
    <xf numFmtId="3" fontId="14" fillId="0" borderId="61" xfId="5" applyFont="1" applyFill="1" applyBorder="1">
      <alignment vertical="center"/>
    </xf>
    <xf numFmtId="3" fontId="14" fillId="0" borderId="59" xfId="5" applyFont="1" applyFill="1" applyBorder="1">
      <alignment vertical="center"/>
    </xf>
    <xf numFmtId="3" fontId="14" fillId="0" borderId="100" xfId="5" applyFont="1" applyFill="1" applyBorder="1" applyAlignment="1">
      <alignment vertical="center"/>
    </xf>
    <xf numFmtId="3" fontId="14" fillId="0" borderId="97" xfId="5" applyNumberFormat="1" applyFont="1" applyFill="1" applyBorder="1">
      <alignment vertical="center"/>
    </xf>
    <xf numFmtId="3" fontId="14" fillId="0" borderId="8" xfId="5" applyNumberFormat="1" applyFont="1" applyFill="1" applyBorder="1" applyAlignment="1">
      <alignment vertical="center"/>
    </xf>
    <xf numFmtId="3" fontId="8" fillId="0" borderId="36" xfId="5" applyNumberFormat="1" applyFont="1" applyBorder="1" applyAlignment="1">
      <alignment vertical="center"/>
    </xf>
    <xf numFmtId="0" fontId="8" fillId="4" borderId="140" xfId="16" applyFont="1" applyFill="1" applyBorder="1" applyAlignment="1">
      <alignment horizontal="center" vertical="center" wrapText="1"/>
    </xf>
    <xf numFmtId="3" fontId="9" fillId="0" borderId="85" xfId="16" applyNumberFormat="1" applyFont="1" applyFill="1" applyBorder="1" applyAlignment="1">
      <alignment vertical="center" wrapText="1"/>
    </xf>
    <xf numFmtId="3" fontId="8" fillId="0" borderId="9" xfId="16" applyNumberFormat="1" applyFont="1" applyFill="1" applyBorder="1" applyAlignment="1">
      <alignment vertical="center" wrapText="1"/>
    </xf>
    <xf numFmtId="3" fontId="8" fillId="0" borderId="85" xfId="16" applyNumberFormat="1" applyFont="1" applyFill="1" applyBorder="1" applyAlignment="1">
      <alignment vertical="center" wrapText="1"/>
    </xf>
    <xf numFmtId="0" fontId="9" fillId="0" borderId="22" xfId="16" applyFont="1" applyFill="1" applyBorder="1" applyAlignment="1">
      <alignment horizontal="center" vertical="center" wrapText="1"/>
    </xf>
    <xf numFmtId="0" fontId="10" fillId="0" borderId="23" xfId="16" applyFont="1" applyFill="1" applyBorder="1" applyAlignment="1">
      <alignment vertical="center" wrapText="1"/>
    </xf>
    <xf numFmtId="3" fontId="9" fillId="2" borderId="23" xfId="16" applyNumberFormat="1" applyFont="1" applyFill="1" applyBorder="1" applyAlignment="1">
      <alignment horizontal="right" vertical="center" wrapText="1"/>
    </xf>
    <xf numFmtId="3" fontId="9" fillId="2" borderId="23" xfId="16" applyNumberFormat="1" applyFont="1" applyFill="1" applyBorder="1" applyAlignment="1">
      <alignment horizontal="center" vertical="center" wrapText="1"/>
    </xf>
    <xf numFmtId="3" fontId="9" fillId="4" borderId="23" xfId="16" applyNumberFormat="1" applyFont="1" applyFill="1" applyBorder="1" applyAlignment="1">
      <alignment horizontal="left" vertical="center" wrapText="1"/>
    </xf>
    <xf numFmtId="3" fontId="9" fillId="0" borderId="24" xfId="16" applyNumberFormat="1" applyFont="1" applyFill="1" applyBorder="1" applyAlignment="1">
      <alignment vertical="center" wrapText="1"/>
    </xf>
    <xf numFmtId="3" fontId="9" fillId="0" borderId="23" xfId="16" applyNumberFormat="1" applyFont="1" applyFill="1" applyBorder="1" applyAlignment="1">
      <alignment vertical="center" wrapText="1"/>
    </xf>
    <xf numFmtId="3" fontId="9" fillId="0" borderId="181" xfId="16" applyNumberFormat="1" applyFont="1" applyFill="1" applyBorder="1" applyAlignment="1">
      <alignment vertical="center" wrapText="1"/>
    </xf>
    <xf numFmtId="3" fontId="9" fillId="0" borderId="71" xfId="16" applyNumberFormat="1" applyFont="1" applyFill="1" applyBorder="1" applyAlignment="1">
      <alignment vertical="center" wrapText="1"/>
    </xf>
    <xf numFmtId="3" fontId="8" fillId="0" borderId="140" xfId="16" applyNumberFormat="1" applyFont="1" applyFill="1" applyBorder="1" applyAlignment="1">
      <alignment vertical="center" wrapText="1"/>
    </xf>
    <xf numFmtId="3" fontId="60" fillId="0" borderId="9" xfId="13" applyNumberFormat="1" applyFont="1" applyFill="1" applyBorder="1" applyAlignment="1">
      <alignment vertical="center"/>
    </xf>
    <xf numFmtId="3" fontId="60" fillId="0" borderId="21" xfId="13" applyNumberFormat="1" applyFont="1" applyFill="1" applyBorder="1" applyAlignment="1">
      <alignment vertical="center"/>
    </xf>
    <xf numFmtId="0" fontId="8" fillId="0" borderId="10" xfId="13" applyFont="1" applyFill="1" applyBorder="1" applyAlignment="1">
      <alignment vertical="center" wrapText="1"/>
    </xf>
    <xf numFmtId="3" fontId="60" fillId="0" borderId="10" xfId="13" applyNumberFormat="1" applyFont="1" applyFill="1" applyBorder="1" applyAlignment="1">
      <alignment vertical="center"/>
    </xf>
    <xf numFmtId="0" fontId="8" fillId="0" borderId="12" xfId="13" quotePrefix="1" applyFont="1" applyFill="1" applyBorder="1" applyAlignment="1">
      <alignment vertical="center" wrapText="1"/>
    </xf>
    <xf numFmtId="0" fontId="53" fillId="13" borderId="144" xfId="0" applyFont="1" applyFill="1" applyBorder="1" applyAlignment="1">
      <alignment horizontal="center" vertical="center"/>
    </xf>
    <xf numFmtId="0" fontId="53" fillId="13" borderId="26" xfId="0" applyFont="1" applyFill="1" applyBorder="1" applyAlignment="1">
      <alignment horizontal="center" vertical="center"/>
    </xf>
    <xf numFmtId="3" fontId="53" fillId="13" borderId="26" xfId="0" applyNumberFormat="1" applyFont="1" applyFill="1" applyBorder="1" applyAlignment="1">
      <alignment horizontal="center" vertical="center" wrapText="1"/>
    </xf>
    <xf numFmtId="0" fontId="3" fillId="13" borderId="70" xfId="0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12" xfId="0" applyFont="1" applyBorder="1" applyAlignment="1">
      <alignment vertical="center"/>
    </xf>
    <xf numFmtId="0" fontId="53" fillId="0" borderId="9" xfId="0" applyFont="1" applyBorder="1" applyAlignment="1">
      <alignment vertical="center"/>
    </xf>
    <xf numFmtId="3" fontId="54" fillId="0" borderId="9" xfId="0" applyNumberFormat="1" applyFont="1" applyBorder="1" applyAlignment="1">
      <alignment vertical="center"/>
    </xf>
    <xf numFmtId="3" fontId="54" fillId="0" borderId="9" xfId="0" applyNumberFormat="1" applyFont="1" applyFill="1" applyBorder="1" applyAlignment="1">
      <alignment vertical="center"/>
    </xf>
    <xf numFmtId="3" fontId="54" fillId="0" borderId="11" xfId="0" applyNumberFormat="1" applyFont="1" applyBorder="1" applyAlignment="1">
      <alignment vertical="center"/>
    </xf>
    <xf numFmtId="0" fontId="54" fillId="0" borderId="12" xfId="0" applyFont="1" applyBorder="1" applyAlignment="1">
      <alignment vertical="center" wrapText="1"/>
    </xf>
    <xf numFmtId="0" fontId="54" fillId="0" borderId="9" xfId="0" applyFont="1" applyBorder="1" applyAlignment="1">
      <alignment vertical="center" wrapText="1"/>
    </xf>
    <xf numFmtId="3" fontId="54" fillId="0" borderId="9" xfId="0" applyNumberFormat="1" applyFont="1" applyBorder="1" applyAlignment="1">
      <alignment vertical="center" wrapText="1"/>
    </xf>
    <xf numFmtId="3" fontId="54" fillId="0" borderId="9" xfId="0" applyNumberFormat="1" applyFont="1" applyFill="1" applyBorder="1" applyAlignment="1">
      <alignment vertical="center" wrapText="1"/>
    </xf>
    <xf numFmtId="3" fontId="54" fillId="14" borderId="9" xfId="0" applyNumberFormat="1" applyFont="1" applyFill="1" applyBorder="1" applyAlignment="1">
      <alignment vertical="center" wrapText="1"/>
    </xf>
    <xf numFmtId="3" fontId="54" fillId="11" borderId="9" xfId="0" applyNumberFormat="1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4" fillId="0" borderId="9" xfId="0" applyFont="1" applyBorder="1" applyAlignment="1">
      <alignment vertical="center"/>
    </xf>
    <xf numFmtId="3" fontId="54" fillId="15" borderId="9" xfId="0" applyNumberFormat="1" applyFont="1" applyFill="1" applyBorder="1" applyAlignment="1">
      <alignment vertical="center" wrapText="1"/>
    </xf>
    <xf numFmtId="3" fontId="2" fillId="16" borderId="9" xfId="0" applyNumberFormat="1" applyFont="1" applyFill="1" applyBorder="1" applyAlignment="1">
      <alignment vertical="center"/>
    </xf>
    <xf numFmtId="3" fontId="54" fillId="16" borderId="9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54" fillId="16" borderId="9" xfId="0" applyNumberFormat="1" applyFont="1" applyFill="1" applyBorder="1" applyAlignment="1">
      <alignment vertical="center" wrapText="1"/>
    </xf>
    <xf numFmtId="0" fontId="54" fillId="16" borderId="0" xfId="0" applyFont="1" applyFill="1" applyBorder="1" applyAlignment="1">
      <alignment vertical="center" wrapText="1"/>
    </xf>
    <xf numFmtId="3" fontId="54" fillId="0" borderId="11" xfId="0" applyNumberFormat="1" applyFont="1" applyBorder="1" applyAlignment="1">
      <alignment vertical="center" wrapText="1"/>
    </xf>
    <xf numFmtId="3" fontId="54" fillId="0" borderId="9" xfId="0" applyNumberFormat="1" applyFont="1" applyBorder="1" applyAlignment="1">
      <alignment horizontal="left" vertical="center" wrapText="1"/>
    </xf>
    <xf numFmtId="0" fontId="54" fillId="13" borderId="12" xfId="0" applyFont="1" applyFill="1" applyBorder="1" applyAlignment="1">
      <alignment vertical="center"/>
    </xf>
    <xf numFmtId="0" fontId="53" fillId="0" borderId="9" xfId="0" applyFont="1" applyBorder="1" applyAlignment="1">
      <alignment vertical="center" wrapText="1"/>
    </xf>
    <xf numFmtId="3" fontId="54" fillId="15" borderId="16" xfId="0" applyNumberFormat="1" applyFont="1" applyFill="1" applyBorder="1" applyAlignment="1">
      <alignment vertical="center" wrapText="1"/>
    </xf>
    <xf numFmtId="3" fontId="54" fillId="0" borderId="10" xfId="0" applyNumberFormat="1" applyFont="1" applyFill="1" applyBorder="1" applyAlignment="1">
      <alignment vertical="center" wrapText="1"/>
    </xf>
    <xf numFmtId="0" fontId="53" fillId="0" borderId="22" xfId="0" applyFont="1" applyBorder="1" applyAlignment="1">
      <alignment horizontal="center" vertical="center" textRotation="90"/>
    </xf>
    <xf numFmtId="3" fontId="54" fillId="14" borderId="23" xfId="0" applyNumberFormat="1" applyFont="1" applyFill="1" applyBorder="1" applyAlignment="1">
      <alignment horizontal="center" vertical="center" wrapText="1"/>
    </xf>
    <xf numFmtId="3" fontId="54" fillId="11" borderId="23" xfId="0" applyNumberFormat="1" applyFont="1" applyFill="1" applyBorder="1" applyAlignment="1">
      <alignment horizontal="center" vertical="center" wrapText="1"/>
    </xf>
    <xf numFmtId="3" fontId="54" fillId="15" borderId="23" xfId="0" applyNumberFormat="1" applyFont="1" applyFill="1" applyBorder="1" applyAlignment="1">
      <alignment horizontal="center" vertical="center" wrapText="1"/>
    </xf>
    <xf numFmtId="0" fontId="54" fillId="16" borderId="23" xfId="0" applyFont="1" applyFill="1" applyBorder="1" applyAlignment="1">
      <alignment horizontal="center" vertical="center" wrapText="1"/>
    </xf>
    <xf numFmtId="3" fontId="54" fillId="0" borderId="23" xfId="0" applyNumberFormat="1" applyFont="1" applyBorder="1" applyAlignment="1">
      <alignment vertical="center"/>
    </xf>
    <xf numFmtId="0" fontId="54" fillId="0" borderId="25" xfId="0" applyFont="1" applyBorder="1" applyAlignment="1">
      <alignment vertical="center"/>
    </xf>
    <xf numFmtId="3" fontId="54" fillId="0" borderId="0" xfId="0" applyNumberFormat="1" applyFont="1" applyAlignment="1">
      <alignment vertical="center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11" borderId="47" xfId="14" applyNumberFormat="1" applyFont="1" applyFill="1" applyBorder="1" applyAlignment="1">
      <alignment horizontal="center" vertical="center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3" fontId="27" fillId="6" borderId="9" xfId="14" quotePrefix="1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8" fillId="0" borderId="0" xfId="10" applyFont="1" applyAlignment="1">
      <alignment horizontal="center" vertical="center" wrapText="1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47" fillId="0" borderId="20" xfId="0" applyFont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3" fontId="58" fillId="0" borderId="16" xfId="5" applyFont="1" applyFill="1" applyBorder="1" applyAlignment="1">
      <alignment vertical="center" wrapText="1"/>
    </xf>
    <xf numFmtId="3" fontId="58" fillId="0" borderId="20" xfId="5" applyFont="1" applyFill="1" applyBorder="1" applyAlignment="1">
      <alignment vertical="center" wrapText="1"/>
    </xf>
    <xf numFmtId="3" fontId="58" fillId="0" borderId="10" xfId="5" applyFont="1" applyFill="1" applyBorder="1" applyAlignment="1">
      <alignment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5" fillId="2" borderId="3" xfId="3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20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/>
    </xf>
    <xf numFmtId="0" fontId="58" fillId="0" borderId="16" xfId="3" applyFont="1" applyFill="1" applyBorder="1" applyAlignment="1">
      <alignment vertical="center" wrapText="1"/>
    </xf>
    <xf numFmtId="0" fontId="58" fillId="0" borderId="20" xfId="3" applyFont="1" applyFill="1" applyBorder="1" applyAlignment="1">
      <alignment vertical="center" wrapText="1"/>
    </xf>
    <xf numFmtId="0" fontId="58" fillId="0" borderId="10" xfId="3" applyFont="1" applyFill="1" applyBorder="1" applyAlignment="1">
      <alignment vertical="center" wrapText="1"/>
    </xf>
    <xf numFmtId="3" fontId="8" fillId="2" borderId="3" xfId="6" applyFont="1" applyFill="1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4" borderId="3" xfId="6" applyFont="1" applyFill="1" applyBorder="1" applyAlignment="1">
      <alignment horizontal="center" vertical="center" wrapText="1"/>
    </xf>
    <xf numFmtId="3" fontId="8" fillId="4" borderId="4" xfId="6" applyFont="1" applyFill="1" applyBorder="1" applyAlignment="1">
      <alignment horizontal="center" vertical="center" wrapText="1"/>
    </xf>
    <xf numFmtId="3" fontId="8" fillId="4" borderId="6" xfId="6" applyFont="1" applyFill="1" applyBorder="1" applyAlignment="1">
      <alignment horizontal="center" vertical="center" wrapText="1"/>
    </xf>
    <xf numFmtId="3" fontId="8" fillId="4" borderId="124" xfId="6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applyFont="1" applyFill="1" applyBorder="1" applyAlignment="1">
      <alignment vertical="center"/>
    </xf>
    <xf numFmtId="3" fontId="9" fillId="0" borderId="148" xfId="9" quotePrefix="1" applyFont="1" applyFill="1" applyBorder="1" applyAlignment="1">
      <alignment vertical="center"/>
    </xf>
    <xf numFmtId="3" fontId="9" fillId="0" borderId="149" xfId="9" applyFont="1" applyFill="1" applyBorder="1" applyAlignment="1">
      <alignment vertical="center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4" xfId="5" applyFont="1" applyFill="1" applyBorder="1" applyAlignment="1">
      <alignment horizontal="center" vertical="center" textRotation="90" wrapText="1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textRotation="90" wrapText="1"/>
    </xf>
    <xf numFmtId="3" fontId="8" fillId="2" borderId="49" xfId="5" applyFont="1" applyFill="1" applyBorder="1" applyAlignment="1">
      <alignment horizontal="center" vertical="center" textRotation="90" wrapText="1"/>
    </xf>
    <xf numFmtId="3" fontId="8" fillId="2" borderId="19" xfId="5" applyFont="1" applyFill="1" applyBorder="1" applyAlignment="1">
      <alignment horizontal="center" vertical="center" textRotation="90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8" xfId="5" applyFont="1" applyFill="1" applyBorder="1" applyAlignment="1">
      <alignment horizontal="center" vertical="center" textRotation="90" wrapText="1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97" xfId="5" applyFont="1" applyFill="1" applyBorder="1" applyAlignment="1">
      <alignment horizontal="center" vertical="center" textRotation="90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12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27" xfId="16" applyFont="1" applyFill="1" applyBorder="1" applyAlignment="1">
      <alignment vertical="center" wrapText="1"/>
    </xf>
    <xf numFmtId="0" fontId="8" fillId="0" borderId="10" xfId="16" applyFont="1" applyFill="1" applyBorder="1" applyAlignment="1">
      <alignment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 wrapText="1"/>
    </xf>
    <xf numFmtId="0" fontId="8" fillId="4" borderId="138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0" fontId="41" fillId="0" borderId="0" xfId="16" applyFont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3" fontId="9" fillId="0" borderId="16" xfId="16" applyNumberFormat="1" applyFont="1" applyFill="1" applyBorder="1" applyAlignment="1">
      <alignment horizontal="center"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3" fontId="42" fillId="4" borderId="49" xfId="4" applyFont="1" applyFill="1" applyBorder="1" applyAlignment="1">
      <alignment horizontal="center" vertical="center" wrapText="1"/>
    </xf>
    <xf numFmtId="3" fontId="42" fillId="4" borderId="53" xfId="4" applyFont="1" applyFill="1" applyBorder="1" applyAlignment="1">
      <alignment horizontal="center" vertical="center" wrapText="1"/>
    </xf>
    <xf numFmtId="3" fontId="42" fillId="4" borderId="8" xfId="4" applyFont="1" applyFill="1" applyBorder="1" applyAlignment="1">
      <alignment horizontal="center" vertical="center" wrapText="1"/>
    </xf>
    <xf numFmtId="3" fontId="42" fillId="4" borderId="1" xfId="4" applyFont="1" applyFill="1" applyBorder="1" applyAlignment="1">
      <alignment horizontal="center" vertical="center" wrapText="1"/>
    </xf>
    <xf numFmtId="3" fontId="42" fillId="4" borderId="46" xfId="4" applyFont="1" applyFill="1" applyBorder="1" applyAlignment="1">
      <alignment horizontal="center" vertical="center" wrapText="1"/>
    </xf>
    <xf numFmtId="3" fontId="42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2" fillId="4" borderId="47" xfId="4" applyFont="1" applyFill="1" applyBorder="1" applyAlignment="1">
      <alignment horizontal="center" vertical="center" wrapText="1"/>
    </xf>
    <xf numFmtId="3" fontId="42" fillId="4" borderId="52" xfId="4" applyFont="1" applyFill="1" applyBorder="1" applyAlignment="1">
      <alignment horizontal="center" vertical="center" wrapText="1"/>
    </xf>
    <xf numFmtId="3" fontId="42" fillId="4" borderId="9" xfId="4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3" fontId="42" fillId="4" borderId="11" xfId="4" applyFont="1" applyFill="1" applyBorder="1" applyAlignment="1">
      <alignment horizontal="center" vertical="center" wrapText="1"/>
    </xf>
    <xf numFmtId="3" fontId="42" fillId="4" borderId="25" xfId="4" applyFont="1" applyFill="1" applyBorder="1" applyAlignment="1">
      <alignment horizontal="center" vertical="center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3" fontId="8" fillId="2" borderId="3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70" xfId="5" applyFont="1" applyFill="1" applyBorder="1" applyAlignment="1">
      <alignment horizontal="center" vertical="center" wrapText="1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9" fillId="0" borderId="137" xfId="13" applyFont="1" applyFill="1" applyBorder="1" applyAlignment="1">
      <alignment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4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52" fillId="2" borderId="165" xfId="0" applyFont="1" applyFill="1" applyBorder="1" applyAlignment="1">
      <alignment horizontal="center" vertical="center" wrapText="1"/>
    </xf>
    <xf numFmtId="0" fontId="52" fillId="2" borderId="97" xfId="0" applyFont="1" applyFill="1" applyBorder="1" applyAlignment="1">
      <alignment horizontal="center" vertical="center" wrapText="1"/>
    </xf>
    <xf numFmtId="0" fontId="52" fillId="2" borderId="166" xfId="0" applyFont="1" applyFill="1" applyBorder="1" applyAlignment="1">
      <alignment horizontal="center" vertical="center" wrapText="1"/>
    </xf>
    <xf numFmtId="0" fontId="52" fillId="2" borderId="98" xfId="0" applyFont="1" applyFill="1" applyBorder="1" applyAlignment="1">
      <alignment horizontal="center" vertical="center" wrapText="1"/>
    </xf>
    <xf numFmtId="3" fontId="53" fillId="2" borderId="167" xfId="0" applyNumberFormat="1" applyFont="1" applyFill="1" applyBorder="1" applyAlignment="1">
      <alignment horizontal="center" vertical="center"/>
    </xf>
    <xf numFmtId="3" fontId="53" fillId="2" borderId="109" xfId="0" applyNumberFormat="1" applyFont="1" applyFill="1" applyBorder="1" applyAlignment="1">
      <alignment horizontal="center" vertical="center"/>
    </xf>
    <xf numFmtId="3" fontId="53" fillId="2" borderId="130" xfId="0" applyNumberFormat="1" applyFont="1" applyFill="1" applyBorder="1" applyAlignment="1">
      <alignment horizontal="center" vertical="center"/>
    </xf>
    <xf numFmtId="0" fontId="53" fillId="2" borderId="110" xfId="0" applyFont="1" applyFill="1" applyBorder="1" applyAlignment="1">
      <alignment horizontal="center" vertical="center"/>
    </xf>
    <xf numFmtId="0" fontId="53" fillId="2" borderId="109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center" vertical="center"/>
    </xf>
    <xf numFmtId="0" fontId="53" fillId="2" borderId="130" xfId="0" applyFont="1" applyFill="1" applyBorder="1" applyAlignment="1">
      <alignment horizontal="center" vertical="center"/>
    </xf>
    <xf numFmtId="0" fontId="49" fillId="0" borderId="168" xfId="0" applyFont="1" applyBorder="1" applyAlignment="1">
      <alignment vertical="center" wrapText="1"/>
    </xf>
    <xf numFmtId="0" fontId="49" fillId="0" borderId="133" xfId="0" applyFont="1" applyBorder="1" applyAlignment="1">
      <alignment vertical="center" wrapText="1"/>
    </xf>
    <xf numFmtId="3" fontId="53" fillId="13" borderId="3" xfId="0" applyNumberFormat="1" applyFont="1" applyFill="1" applyBorder="1" applyAlignment="1">
      <alignment horizontal="center" vertical="center"/>
    </xf>
    <xf numFmtId="3" fontId="53" fillId="13" borderId="4" xfId="0" applyNumberFormat="1" applyFont="1" applyFill="1" applyBorder="1" applyAlignment="1">
      <alignment horizontal="center" vertical="center"/>
    </xf>
    <xf numFmtId="3" fontId="53" fillId="13" borderId="5" xfId="0" applyNumberFormat="1" applyFont="1" applyFill="1" applyBorder="1" applyAlignment="1">
      <alignment horizontal="center" vertical="center"/>
    </xf>
  </cellXfs>
  <cellStyles count="22">
    <cellStyle name="Ezres 5" xfId="19"/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_1997.II. változat" xfId="21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Hitelfelvételi lehetőség" xfId="20"/>
    <cellStyle name="Normál_kötelezettségvállalások" xfId="16"/>
    <cellStyle name="Normál_Ktgvet rend mód 20111231 KT" xfId="14"/>
    <cellStyle name="Normál_Ktgvetrendmód-0615" xfId="15"/>
    <cellStyle name="Normál_Mátrafüred 2000-2003 költségvetés" xfId="13"/>
    <cellStyle name="Normál_mérleg" xfId="18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315" customWidth="1"/>
    <col min="2" max="2" width="37.5703125" style="245" customWidth="1"/>
    <col min="3" max="3" width="12.5703125" style="245" customWidth="1"/>
    <col min="4" max="4" width="13.42578125" style="245" customWidth="1"/>
    <col min="5" max="5" width="10.7109375" style="245" customWidth="1"/>
    <col min="6" max="8" width="12.42578125" style="245" customWidth="1"/>
    <col min="9" max="9" width="6.7109375" style="253" customWidth="1"/>
    <col min="10" max="10" width="5.85546875" style="253" customWidth="1"/>
    <col min="11" max="11" width="10.28515625" style="243"/>
    <col min="12" max="46" width="10.28515625" style="244"/>
    <col min="47" max="16384" width="10.28515625" style="245"/>
  </cols>
  <sheetData>
    <row r="1" spans="1:46" ht="16.5" customHeight="1" x14ac:dyDescent="0.25">
      <c r="A1" s="1379" t="s">
        <v>349</v>
      </c>
      <c r="B1" s="1380" t="s">
        <v>55</v>
      </c>
      <c r="C1" s="1381" t="s">
        <v>350</v>
      </c>
      <c r="D1" s="1381" t="s">
        <v>351</v>
      </c>
      <c r="E1" s="1381" t="s">
        <v>352</v>
      </c>
      <c r="F1" s="1380" t="s">
        <v>353</v>
      </c>
      <c r="G1" s="1380"/>
      <c r="H1" s="1380"/>
      <c r="I1" s="1377" t="s">
        <v>354</v>
      </c>
      <c r="J1" s="1377" t="s">
        <v>355</v>
      </c>
    </row>
    <row r="2" spans="1:46" ht="18" customHeight="1" x14ac:dyDescent="0.25">
      <c r="A2" s="1379"/>
      <c r="B2" s="1380"/>
      <c r="C2" s="1382"/>
      <c r="D2" s="1382"/>
      <c r="E2" s="1382"/>
      <c r="F2" s="246" t="s">
        <v>356</v>
      </c>
      <c r="G2" s="246" t="s">
        <v>357</v>
      </c>
      <c r="H2" s="246" t="s">
        <v>235</v>
      </c>
      <c r="I2" s="1378"/>
      <c r="J2" s="1378"/>
    </row>
    <row r="3" spans="1:46" s="253" customFormat="1" ht="13.5" customHeight="1" thickBot="1" x14ac:dyDescent="0.3">
      <c r="A3" s="247"/>
      <c r="B3" s="248" t="s">
        <v>358</v>
      </c>
      <c r="C3" s="248"/>
      <c r="D3" s="248"/>
      <c r="E3" s="248"/>
      <c r="F3" s="248"/>
      <c r="G3" s="249"/>
      <c r="H3" s="248"/>
      <c r="I3" s="250"/>
      <c r="J3" s="250"/>
      <c r="K3" s="251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</row>
    <row r="4" spans="1:46" s="261" customFormat="1" x14ac:dyDescent="0.25">
      <c r="A4" s="254"/>
      <c r="B4" s="255" t="s">
        <v>359</v>
      </c>
      <c r="C4" s="256"/>
      <c r="D4" s="256"/>
      <c r="E4" s="256"/>
      <c r="F4" s="256"/>
      <c r="G4" s="256"/>
      <c r="H4" s="257">
        <f>SUM(F4:G4)</f>
        <v>0</v>
      </c>
      <c r="I4" s="258"/>
      <c r="J4" s="259"/>
      <c r="K4" s="260"/>
    </row>
    <row r="5" spans="1:46" s="261" customFormat="1" x14ac:dyDescent="0.25">
      <c r="A5" s="336"/>
      <c r="B5" s="327"/>
      <c r="C5" s="326"/>
      <c r="D5" s="326"/>
      <c r="E5" s="326"/>
      <c r="F5" s="326"/>
      <c r="G5" s="326"/>
      <c r="H5" s="326">
        <f>SUM(F5:G5)</f>
        <v>0</v>
      </c>
      <c r="I5" s="337" t="s">
        <v>402</v>
      </c>
      <c r="J5" s="259"/>
      <c r="K5" s="260"/>
    </row>
    <row r="6" spans="1:46" s="261" customFormat="1" x14ac:dyDescent="0.25">
      <c r="A6" s="1368"/>
      <c r="B6" s="1370"/>
      <c r="C6" s="256"/>
      <c r="D6" s="256"/>
      <c r="E6" s="256"/>
      <c r="F6" s="256"/>
      <c r="G6" s="256"/>
      <c r="H6" s="326">
        <f t="shared" ref="H6:H43" si="0">SUM(F6:G6)</f>
        <v>0</v>
      </c>
      <c r="I6" s="1375" t="s">
        <v>360</v>
      </c>
      <c r="J6" s="259"/>
      <c r="K6" s="260"/>
    </row>
    <row r="7" spans="1:46" s="261" customFormat="1" x14ac:dyDescent="0.25">
      <c r="A7" s="1369"/>
      <c r="B7" s="1371"/>
      <c r="C7" s="256"/>
      <c r="D7" s="256"/>
      <c r="E7" s="256"/>
      <c r="F7" s="256"/>
      <c r="G7" s="256"/>
      <c r="H7" s="326">
        <f t="shared" si="0"/>
        <v>0</v>
      </c>
      <c r="I7" s="1376"/>
      <c r="J7" s="259"/>
      <c r="K7" s="260"/>
    </row>
    <row r="8" spans="1:46" s="261" customFormat="1" ht="24" customHeight="1" x14ac:dyDescent="0.25">
      <c r="A8" s="1368"/>
      <c r="B8" s="1370"/>
      <c r="C8" s="256"/>
      <c r="D8" s="256"/>
      <c r="E8" s="256"/>
      <c r="F8" s="256"/>
      <c r="G8" s="256"/>
      <c r="H8" s="326">
        <f t="shared" si="0"/>
        <v>0</v>
      </c>
      <c r="I8" s="1375" t="s">
        <v>361</v>
      </c>
      <c r="J8" s="259"/>
      <c r="K8" s="260"/>
    </row>
    <row r="9" spans="1:46" s="261" customFormat="1" ht="20.25" customHeight="1" x14ac:dyDescent="0.25">
      <c r="A9" s="1369"/>
      <c r="B9" s="1371"/>
      <c r="C9" s="256"/>
      <c r="D9" s="256"/>
      <c r="E9" s="256"/>
      <c r="F9" s="256"/>
      <c r="G9" s="256"/>
      <c r="H9" s="326">
        <f t="shared" si="0"/>
        <v>0</v>
      </c>
      <c r="I9" s="1376"/>
      <c r="J9" s="259"/>
      <c r="K9" s="260"/>
    </row>
    <row r="10" spans="1:46" s="261" customFormat="1" ht="20.25" customHeight="1" x14ac:dyDescent="0.25">
      <c r="A10" s="263"/>
      <c r="B10" s="1370"/>
      <c r="C10" s="256"/>
      <c r="D10" s="256"/>
      <c r="E10" s="256"/>
      <c r="F10" s="256"/>
      <c r="G10" s="256"/>
      <c r="H10" s="326">
        <f t="shared" si="0"/>
        <v>0</v>
      </c>
      <c r="I10" s="264" t="s">
        <v>362</v>
      </c>
      <c r="J10" s="259"/>
      <c r="K10" s="260"/>
    </row>
    <row r="11" spans="1:46" s="261" customFormat="1" ht="23.25" customHeight="1" x14ac:dyDescent="0.25">
      <c r="A11" s="263"/>
      <c r="B11" s="1371"/>
      <c r="C11" s="256"/>
      <c r="D11" s="256"/>
      <c r="E11" s="256"/>
      <c r="F11" s="256"/>
      <c r="G11" s="256"/>
      <c r="H11" s="326">
        <f t="shared" si="0"/>
        <v>0</v>
      </c>
      <c r="I11" s="265"/>
      <c r="J11" s="259"/>
      <c r="K11" s="260"/>
    </row>
    <row r="12" spans="1:46" s="261" customFormat="1" x14ac:dyDescent="0.25">
      <c r="A12" s="1368"/>
      <c r="B12" s="1370"/>
      <c r="C12" s="256"/>
      <c r="D12" s="256"/>
      <c r="E12" s="256"/>
      <c r="F12" s="256"/>
      <c r="G12" s="256"/>
      <c r="H12" s="326">
        <f t="shared" si="0"/>
        <v>0</v>
      </c>
      <c r="I12" s="266" t="s">
        <v>363</v>
      </c>
      <c r="J12" s="259"/>
      <c r="K12" s="260"/>
    </row>
    <row r="13" spans="1:46" s="261" customFormat="1" x14ac:dyDescent="0.25">
      <c r="A13" s="1369"/>
      <c r="B13" s="1371"/>
      <c r="C13" s="256"/>
      <c r="D13" s="256"/>
      <c r="E13" s="256"/>
      <c r="F13" s="256"/>
      <c r="G13" s="256"/>
      <c r="H13" s="326">
        <f t="shared" si="0"/>
        <v>0</v>
      </c>
      <c r="I13" s="265"/>
      <c r="J13" s="259"/>
      <c r="K13" s="260"/>
    </row>
    <row r="14" spans="1:46" s="261" customFormat="1" ht="15.75" customHeight="1" x14ac:dyDescent="0.25">
      <c r="A14" s="1368"/>
      <c r="B14" s="1370"/>
      <c r="C14" s="256"/>
      <c r="D14" s="267"/>
      <c r="E14" s="256"/>
      <c r="F14" s="256"/>
      <c r="G14" s="256"/>
      <c r="H14" s="326">
        <f t="shared" si="0"/>
        <v>0</v>
      </c>
      <c r="I14" s="264" t="s">
        <v>364</v>
      </c>
      <c r="J14" s="259"/>
      <c r="K14" s="260"/>
    </row>
    <row r="15" spans="1:46" s="261" customFormat="1" x14ac:dyDescent="0.25">
      <c r="A15" s="1369"/>
      <c r="B15" s="1371"/>
      <c r="C15" s="256"/>
      <c r="D15" s="256"/>
      <c r="E15" s="256"/>
      <c r="F15" s="256"/>
      <c r="G15" s="256"/>
      <c r="H15" s="326">
        <f t="shared" si="0"/>
        <v>0</v>
      </c>
      <c r="I15" s="265"/>
      <c r="J15" s="259"/>
      <c r="K15" s="260"/>
    </row>
    <row r="16" spans="1:46" s="261" customFormat="1" ht="15.75" customHeight="1" x14ac:dyDescent="0.25">
      <c r="A16" s="1368"/>
      <c r="B16" s="1370"/>
      <c r="C16" s="256"/>
      <c r="D16" s="267"/>
      <c r="E16" s="256"/>
      <c r="F16" s="256"/>
      <c r="G16" s="256"/>
      <c r="H16" s="326">
        <f t="shared" si="0"/>
        <v>0</v>
      </c>
      <c r="I16" s="264" t="s">
        <v>365</v>
      </c>
      <c r="J16" s="259"/>
      <c r="K16" s="260"/>
    </row>
    <row r="17" spans="1:11" s="261" customFormat="1" x14ac:dyDescent="0.25">
      <c r="A17" s="1369"/>
      <c r="B17" s="1371"/>
      <c r="C17" s="256"/>
      <c r="D17" s="256"/>
      <c r="E17" s="256"/>
      <c r="F17" s="256"/>
      <c r="G17" s="256"/>
      <c r="H17" s="326">
        <f t="shared" si="0"/>
        <v>0</v>
      </c>
      <c r="I17" s="265"/>
      <c r="J17" s="259"/>
      <c r="K17" s="260"/>
    </row>
    <row r="18" spans="1:11" s="261" customFormat="1" ht="15.75" customHeight="1" x14ac:dyDescent="0.25">
      <c r="A18" s="1368"/>
      <c r="B18" s="1370"/>
      <c r="C18" s="256"/>
      <c r="D18" s="267"/>
      <c r="E18" s="256"/>
      <c r="F18" s="256"/>
      <c r="G18" s="256"/>
      <c r="H18" s="326">
        <f t="shared" si="0"/>
        <v>0</v>
      </c>
      <c r="I18" s="264" t="s">
        <v>366</v>
      </c>
      <c r="J18" s="259"/>
      <c r="K18" s="260"/>
    </row>
    <row r="19" spans="1:11" s="261" customFormat="1" x14ac:dyDescent="0.25">
      <c r="A19" s="1369"/>
      <c r="B19" s="1371"/>
      <c r="C19" s="256"/>
      <c r="D19" s="256"/>
      <c r="E19" s="256"/>
      <c r="F19" s="256"/>
      <c r="G19" s="256"/>
      <c r="H19" s="326">
        <f t="shared" si="0"/>
        <v>0</v>
      </c>
      <c r="I19" s="265"/>
      <c r="J19" s="259"/>
      <c r="K19" s="260"/>
    </row>
    <row r="20" spans="1:11" s="261" customFormat="1" x14ac:dyDescent="0.25">
      <c r="A20" s="1368"/>
      <c r="B20" s="1370"/>
      <c r="C20" s="256"/>
      <c r="D20" s="256"/>
      <c r="E20" s="256"/>
      <c r="F20" s="256"/>
      <c r="G20" s="256"/>
      <c r="H20" s="326">
        <f t="shared" si="0"/>
        <v>0</v>
      </c>
      <c r="I20" s="264" t="s">
        <v>367</v>
      </c>
      <c r="J20" s="259"/>
      <c r="K20" s="260"/>
    </row>
    <row r="21" spans="1:11" s="261" customFormat="1" x14ac:dyDescent="0.25">
      <c r="A21" s="1369"/>
      <c r="B21" s="1371"/>
      <c r="C21" s="256"/>
      <c r="D21" s="256"/>
      <c r="E21" s="256"/>
      <c r="F21" s="256"/>
      <c r="G21" s="256"/>
      <c r="H21" s="326">
        <f t="shared" si="0"/>
        <v>0</v>
      </c>
      <c r="I21" s="265"/>
      <c r="J21" s="259"/>
      <c r="K21" s="260"/>
    </row>
    <row r="22" spans="1:11" s="261" customFormat="1" ht="24.75" customHeight="1" x14ac:dyDescent="0.25">
      <c r="A22" s="1368"/>
      <c r="B22" s="1370"/>
      <c r="C22" s="256"/>
      <c r="D22" s="256"/>
      <c r="E22" s="256"/>
      <c r="F22" s="256"/>
      <c r="G22" s="256"/>
      <c r="H22" s="326">
        <f t="shared" si="0"/>
        <v>0</v>
      </c>
      <c r="I22" s="264" t="s">
        <v>368</v>
      </c>
      <c r="J22" s="259"/>
      <c r="K22" s="260"/>
    </row>
    <row r="23" spans="1:11" s="261" customFormat="1" ht="20.25" customHeight="1" x14ac:dyDescent="0.25">
      <c r="A23" s="1369"/>
      <c r="B23" s="1371"/>
      <c r="C23" s="256"/>
      <c r="D23" s="256"/>
      <c r="E23" s="256"/>
      <c r="F23" s="256"/>
      <c r="G23" s="256"/>
      <c r="H23" s="326">
        <f t="shared" si="0"/>
        <v>0</v>
      </c>
      <c r="I23" s="265"/>
      <c r="J23" s="259"/>
      <c r="K23" s="260"/>
    </row>
    <row r="24" spans="1:11" s="261" customFormat="1" x14ac:dyDescent="0.25">
      <c r="A24" s="268"/>
      <c r="B24" s="257"/>
      <c r="C24" s="256"/>
      <c r="D24" s="256"/>
      <c r="E24" s="256"/>
      <c r="F24" s="256"/>
      <c r="G24" s="256"/>
      <c r="H24" s="326">
        <f t="shared" si="0"/>
        <v>0</v>
      </c>
      <c r="I24" s="264" t="s">
        <v>369</v>
      </c>
      <c r="J24" s="259"/>
      <c r="K24" s="260"/>
    </row>
    <row r="25" spans="1:11" s="261" customFormat="1" ht="20.25" customHeight="1" x14ac:dyDescent="0.25">
      <c r="A25" s="1368"/>
      <c r="B25" s="1370"/>
      <c r="C25" s="256"/>
      <c r="D25" s="256"/>
      <c r="E25" s="256"/>
      <c r="F25" s="256"/>
      <c r="G25" s="256"/>
      <c r="H25" s="326">
        <f t="shared" si="0"/>
        <v>0</v>
      </c>
      <c r="I25" s="265"/>
      <c r="J25" s="259"/>
      <c r="K25" s="260"/>
    </row>
    <row r="26" spans="1:11" s="261" customFormat="1" ht="23.25" customHeight="1" x14ac:dyDescent="0.25">
      <c r="A26" s="1369"/>
      <c r="B26" s="1371"/>
      <c r="C26" s="256"/>
      <c r="D26" s="256"/>
      <c r="E26" s="256"/>
      <c r="F26" s="256"/>
      <c r="G26" s="256"/>
      <c r="H26" s="326">
        <f t="shared" si="0"/>
        <v>0</v>
      </c>
      <c r="I26" s="258" t="s">
        <v>370</v>
      </c>
      <c r="J26" s="259"/>
      <c r="K26" s="260"/>
    </row>
    <row r="27" spans="1:11" s="261" customFormat="1" ht="14.25" customHeight="1" x14ac:dyDescent="0.25">
      <c r="A27" s="1368"/>
      <c r="B27" s="1370"/>
      <c r="C27" s="256"/>
      <c r="D27" s="256"/>
      <c r="E27" s="256"/>
      <c r="F27" s="269"/>
      <c r="G27" s="269"/>
      <c r="H27" s="326">
        <f t="shared" si="0"/>
        <v>0</v>
      </c>
      <c r="I27" s="264" t="s">
        <v>371</v>
      </c>
      <c r="J27" s="258"/>
      <c r="K27" s="260"/>
    </row>
    <row r="28" spans="1:11" s="261" customFormat="1" ht="14.25" customHeight="1" x14ac:dyDescent="0.25">
      <c r="A28" s="1372"/>
      <c r="B28" s="1373"/>
      <c r="C28" s="256"/>
      <c r="D28" s="256"/>
      <c r="E28" s="256"/>
      <c r="F28" s="270"/>
      <c r="G28" s="270"/>
      <c r="H28" s="326">
        <f t="shared" si="0"/>
        <v>0</v>
      </c>
      <c r="I28" s="265"/>
      <c r="J28" s="264"/>
      <c r="K28" s="260"/>
    </row>
    <row r="29" spans="1:11" s="261" customFormat="1" x14ac:dyDescent="0.25">
      <c r="A29" s="1369"/>
      <c r="B29" s="1371"/>
      <c r="C29" s="256"/>
      <c r="D29" s="256"/>
      <c r="E29" s="256"/>
      <c r="F29" s="256"/>
      <c r="G29" s="256"/>
      <c r="H29" s="326">
        <f t="shared" si="0"/>
        <v>0</v>
      </c>
      <c r="I29" s="264" t="s">
        <v>372</v>
      </c>
      <c r="J29" s="259"/>
      <c r="K29" s="260"/>
    </row>
    <row r="30" spans="1:11" s="261" customFormat="1" ht="18" customHeight="1" x14ac:dyDescent="0.25">
      <c r="A30" s="1368"/>
      <c r="B30" s="1370"/>
      <c r="C30" s="256"/>
      <c r="D30" s="256"/>
      <c r="E30" s="256"/>
      <c r="F30" s="256"/>
      <c r="G30" s="256"/>
      <c r="H30" s="326">
        <f t="shared" si="0"/>
        <v>0</v>
      </c>
      <c r="I30" s="266"/>
      <c r="J30" s="259"/>
      <c r="K30" s="260"/>
    </row>
    <row r="31" spans="1:11" s="261" customFormat="1" x14ac:dyDescent="0.25">
      <c r="A31" s="1369"/>
      <c r="B31" s="1371"/>
      <c r="C31" s="256"/>
      <c r="D31" s="256"/>
      <c r="E31" s="256"/>
      <c r="F31" s="256"/>
      <c r="G31" s="256"/>
      <c r="H31" s="326">
        <f t="shared" si="0"/>
        <v>0</v>
      </c>
      <c r="I31" s="266"/>
      <c r="J31" s="259"/>
      <c r="K31" s="260"/>
    </row>
    <row r="32" spans="1:11" s="261" customFormat="1" ht="14.25" customHeight="1" x14ac:dyDescent="0.25">
      <c r="A32" s="1368"/>
      <c r="B32" s="1370"/>
      <c r="C32" s="256"/>
      <c r="D32" s="256"/>
      <c r="E32" s="256"/>
      <c r="F32" s="256"/>
      <c r="G32" s="256"/>
      <c r="H32" s="326">
        <f t="shared" si="0"/>
        <v>0</v>
      </c>
      <c r="I32" s="266"/>
      <c r="J32" s="259"/>
      <c r="K32" s="260"/>
    </row>
    <row r="33" spans="1:11" s="261" customFormat="1" ht="18" customHeight="1" x14ac:dyDescent="0.25">
      <c r="A33" s="1369"/>
      <c r="B33" s="1371"/>
      <c r="C33" s="256"/>
      <c r="D33" s="256"/>
      <c r="E33" s="256"/>
      <c r="F33" s="256"/>
      <c r="G33" s="256"/>
      <c r="H33" s="326">
        <f t="shared" si="0"/>
        <v>0</v>
      </c>
      <c r="I33" s="265"/>
      <c r="J33" s="259"/>
      <c r="K33" s="260"/>
    </row>
    <row r="34" spans="1:11" s="261" customFormat="1" ht="18" customHeight="1" x14ac:dyDescent="0.25">
      <c r="A34" s="1368"/>
      <c r="B34" s="1370"/>
      <c r="C34" s="256"/>
      <c r="D34" s="256"/>
      <c r="E34" s="256"/>
      <c r="F34" s="256"/>
      <c r="G34" s="256"/>
      <c r="H34" s="326">
        <f t="shared" si="0"/>
        <v>0</v>
      </c>
      <c r="I34" s="264" t="s">
        <v>373</v>
      </c>
      <c r="J34" s="259"/>
      <c r="K34" s="260"/>
    </row>
    <row r="35" spans="1:11" s="261" customFormat="1" ht="18" customHeight="1" x14ac:dyDescent="0.25">
      <c r="A35" s="1369"/>
      <c r="B35" s="1371"/>
      <c r="C35" s="256"/>
      <c r="D35" s="256"/>
      <c r="E35" s="256"/>
      <c r="F35" s="256"/>
      <c r="G35" s="256"/>
      <c r="H35" s="326">
        <f t="shared" si="0"/>
        <v>0</v>
      </c>
      <c r="I35" s="265"/>
      <c r="J35" s="259"/>
      <c r="K35" s="260"/>
    </row>
    <row r="36" spans="1:11" s="261" customFormat="1" ht="18" customHeight="1" x14ac:dyDescent="0.25">
      <c r="A36" s="1368"/>
      <c r="B36" s="1370"/>
      <c r="C36" s="256"/>
      <c r="D36" s="256"/>
      <c r="E36" s="256"/>
      <c r="F36" s="256"/>
      <c r="G36" s="256"/>
      <c r="H36" s="326">
        <f t="shared" si="0"/>
        <v>0</v>
      </c>
      <c r="I36" s="264" t="s">
        <v>374</v>
      </c>
      <c r="J36" s="259"/>
      <c r="K36" s="260"/>
    </row>
    <row r="37" spans="1:11" s="261" customFormat="1" ht="18" customHeight="1" x14ac:dyDescent="0.25">
      <c r="A37" s="1369"/>
      <c r="B37" s="1371"/>
      <c r="C37" s="256"/>
      <c r="D37" s="256"/>
      <c r="E37" s="256"/>
      <c r="F37" s="256"/>
      <c r="G37" s="256"/>
      <c r="H37" s="326">
        <f t="shared" si="0"/>
        <v>0</v>
      </c>
      <c r="I37" s="265"/>
      <c r="J37" s="259"/>
      <c r="K37" s="260"/>
    </row>
    <row r="38" spans="1:11" s="261" customFormat="1" ht="16.5" customHeight="1" x14ac:dyDescent="0.25">
      <c r="A38" s="1368"/>
      <c r="B38" s="1370"/>
      <c r="C38" s="256"/>
      <c r="D38" s="256"/>
      <c r="E38" s="256"/>
      <c r="F38" s="256"/>
      <c r="G38" s="256"/>
      <c r="H38" s="326">
        <f t="shared" si="0"/>
        <v>0</v>
      </c>
      <c r="I38" s="264" t="s">
        <v>375</v>
      </c>
      <c r="J38" s="259"/>
      <c r="K38" s="260"/>
    </row>
    <row r="39" spans="1:11" s="261" customFormat="1" x14ac:dyDescent="0.25">
      <c r="A39" s="1369"/>
      <c r="B39" s="1371"/>
      <c r="C39" s="256"/>
      <c r="D39" s="256"/>
      <c r="E39" s="256"/>
      <c r="F39" s="256"/>
      <c r="G39" s="256"/>
      <c r="H39" s="326">
        <f t="shared" si="0"/>
        <v>0</v>
      </c>
      <c r="I39" s="265"/>
      <c r="J39" s="259"/>
      <c r="K39" s="260"/>
    </row>
    <row r="40" spans="1:11" s="261" customFormat="1" x14ac:dyDescent="0.25">
      <c r="A40" s="1368"/>
      <c r="B40" s="1370"/>
      <c r="C40" s="256"/>
      <c r="D40" s="256"/>
      <c r="E40" s="256"/>
      <c r="F40" s="256"/>
      <c r="G40" s="256"/>
      <c r="H40" s="326">
        <f t="shared" si="0"/>
        <v>0</v>
      </c>
      <c r="I40" s="264" t="s">
        <v>376</v>
      </c>
      <c r="J40" s="259"/>
      <c r="K40" s="260"/>
    </row>
    <row r="41" spans="1:11" s="261" customFormat="1" x14ac:dyDescent="0.25">
      <c r="A41" s="1369"/>
      <c r="B41" s="1371"/>
      <c r="C41" s="256"/>
      <c r="D41" s="256"/>
      <c r="E41" s="256"/>
      <c r="F41" s="269"/>
      <c r="G41" s="269"/>
      <c r="H41" s="326">
        <f t="shared" si="0"/>
        <v>0</v>
      </c>
      <c r="I41" s="265"/>
      <c r="J41" s="258"/>
      <c r="K41" s="260"/>
    </row>
    <row r="42" spans="1:11" s="261" customFormat="1" ht="18" customHeight="1" x14ac:dyDescent="0.25">
      <c r="A42" s="1368"/>
      <c r="B42" s="1370"/>
      <c r="C42" s="256"/>
      <c r="D42" s="256"/>
      <c r="E42" s="256"/>
      <c r="F42" s="256"/>
      <c r="G42" s="256"/>
      <c r="H42" s="326">
        <f t="shared" si="0"/>
        <v>0</v>
      </c>
      <c r="I42" s="264" t="s">
        <v>377</v>
      </c>
      <c r="J42" s="259"/>
      <c r="K42" s="260"/>
    </row>
    <row r="43" spans="1:11" s="261" customFormat="1" x14ac:dyDescent="0.25">
      <c r="A43" s="1369"/>
      <c r="B43" s="1371"/>
      <c r="C43" s="256"/>
      <c r="D43" s="256"/>
      <c r="E43" s="256"/>
      <c r="F43" s="256"/>
      <c r="G43" s="256"/>
      <c r="H43" s="326">
        <f t="shared" si="0"/>
        <v>0</v>
      </c>
      <c r="I43" s="265"/>
      <c r="J43" s="259"/>
      <c r="K43" s="260"/>
    </row>
    <row r="44" spans="1:11" s="261" customFormat="1" ht="21.75" customHeight="1" x14ac:dyDescent="0.25">
      <c r="A44" s="1368"/>
      <c r="B44" s="1370"/>
      <c r="C44" s="256"/>
      <c r="D44" s="256"/>
      <c r="E44" s="256"/>
      <c r="F44" s="256"/>
      <c r="G44" s="256"/>
      <c r="H44" s="256"/>
      <c r="I44" s="264" t="s">
        <v>378</v>
      </c>
      <c r="J44" s="259"/>
      <c r="K44" s="260"/>
    </row>
    <row r="45" spans="1:11" s="261" customFormat="1" x14ac:dyDescent="0.25">
      <c r="A45" s="1369"/>
      <c r="B45" s="1371"/>
      <c r="C45" s="256"/>
      <c r="D45" s="256"/>
      <c r="E45" s="256"/>
      <c r="F45" s="256"/>
      <c r="G45" s="256"/>
      <c r="H45" s="256"/>
      <c r="I45" s="265"/>
      <c r="J45" s="259"/>
      <c r="K45" s="260"/>
    </row>
    <row r="46" spans="1:11" s="261" customFormat="1" ht="25.5" customHeight="1" x14ac:dyDescent="0.25">
      <c r="A46" s="1368"/>
      <c r="B46" s="1370"/>
      <c r="C46" s="256"/>
      <c r="D46" s="256"/>
      <c r="E46" s="256"/>
      <c r="F46" s="269"/>
      <c r="G46" s="269"/>
      <c r="H46" s="270"/>
      <c r="I46" s="264" t="s">
        <v>379</v>
      </c>
      <c r="J46" s="258"/>
      <c r="K46" s="260"/>
    </row>
    <row r="47" spans="1:11" s="261" customFormat="1" ht="25.5" customHeight="1" x14ac:dyDescent="0.25">
      <c r="A47" s="1369"/>
      <c r="B47" s="1371"/>
      <c r="C47" s="256"/>
      <c r="D47" s="256"/>
      <c r="E47" s="256"/>
      <c r="F47" s="269"/>
      <c r="G47" s="269"/>
      <c r="H47" s="270"/>
      <c r="I47" s="265"/>
      <c r="J47" s="258"/>
      <c r="K47" s="260"/>
    </row>
    <row r="48" spans="1:11" s="261" customFormat="1" ht="22.5" customHeight="1" x14ac:dyDescent="0.25">
      <c r="A48" s="1368"/>
      <c r="B48" s="1370"/>
      <c r="C48" s="256"/>
      <c r="D48" s="256"/>
      <c r="E48" s="256"/>
      <c r="F48" s="269"/>
      <c r="G48" s="269"/>
      <c r="H48" s="270"/>
      <c r="I48" s="264" t="s">
        <v>380</v>
      </c>
      <c r="J48" s="258"/>
      <c r="K48" s="260"/>
    </row>
    <row r="49" spans="1:11" s="261" customFormat="1" ht="24" customHeight="1" x14ac:dyDescent="0.25">
      <c r="A49" s="1369"/>
      <c r="B49" s="1371"/>
      <c r="C49" s="256"/>
      <c r="D49" s="256"/>
      <c r="E49" s="256"/>
      <c r="F49" s="269"/>
      <c r="G49" s="269"/>
      <c r="H49" s="270"/>
      <c r="I49" s="265"/>
      <c r="J49" s="258"/>
      <c r="K49" s="260"/>
    </row>
    <row r="50" spans="1:11" s="261" customFormat="1" ht="22.5" customHeight="1" x14ac:dyDescent="0.25">
      <c r="A50" s="1368"/>
      <c r="B50" s="1370"/>
      <c r="C50" s="256"/>
      <c r="D50" s="256"/>
      <c r="E50" s="256"/>
      <c r="F50" s="270"/>
      <c r="G50" s="270"/>
      <c r="H50" s="270"/>
      <c r="I50" s="264" t="s">
        <v>381</v>
      </c>
      <c r="J50" s="258"/>
      <c r="K50" s="260"/>
    </row>
    <row r="51" spans="1:11" s="261" customFormat="1" ht="21.75" customHeight="1" x14ac:dyDescent="0.25">
      <c r="A51" s="1369"/>
      <c r="B51" s="1371"/>
      <c r="C51" s="256"/>
      <c r="D51" s="256"/>
      <c r="E51" s="257"/>
      <c r="F51" s="269"/>
      <c r="G51" s="269"/>
      <c r="H51" s="270"/>
      <c r="I51" s="265"/>
      <c r="J51" s="258"/>
      <c r="K51" s="260"/>
    </row>
    <row r="52" spans="1:11" s="261" customFormat="1" ht="20.25" customHeight="1" x14ac:dyDescent="0.25">
      <c r="A52" s="1368"/>
      <c r="B52" s="1370"/>
      <c r="C52" s="256"/>
      <c r="D52" s="256"/>
      <c r="E52" s="256"/>
      <c r="F52" s="270"/>
      <c r="G52" s="270"/>
      <c r="H52" s="270"/>
      <c r="I52" s="266" t="s">
        <v>382</v>
      </c>
      <c r="J52" s="264"/>
      <c r="K52" s="260"/>
    </row>
    <row r="53" spans="1:11" s="261" customFormat="1" ht="24" customHeight="1" x14ac:dyDescent="0.25">
      <c r="A53" s="1369"/>
      <c r="B53" s="1371"/>
      <c r="C53" s="256"/>
      <c r="D53" s="256"/>
      <c r="E53" s="256"/>
      <c r="F53" s="270"/>
      <c r="G53" s="270"/>
      <c r="H53" s="270"/>
      <c r="I53" s="265"/>
      <c r="J53" s="264"/>
      <c r="K53" s="260"/>
    </row>
    <row r="54" spans="1:11" s="261" customFormat="1" ht="24" customHeight="1" x14ac:dyDescent="0.25">
      <c r="A54" s="1368"/>
      <c r="B54" s="1370"/>
      <c r="C54" s="256"/>
      <c r="D54" s="256"/>
      <c r="E54" s="256"/>
      <c r="F54" s="270"/>
      <c r="G54" s="270"/>
      <c r="H54" s="270"/>
      <c r="I54" s="264" t="s">
        <v>383</v>
      </c>
      <c r="J54" s="264"/>
      <c r="K54" s="260"/>
    </row>
    <row r="55" spans="1:11" s="261" customFormat="1" ht="24" customHeight="1" x14ac:dyDescent="0.25">
      <c r="A55" s="1372"/>
      <c r="B55" s="1373"/>
      <c r="C55" s="256"/>
      <c r="D55" s="256"/>
      <c r="E55" s="256"/>
      <c r="F55" s="270"/>
      <c r="G55" s="270"/>
      <c r="H55" s="270"/>
      <c r="I55" s="265"/>
      <c r="J55" s="264"/>
      <c r="K55" s="260"/>
    </row>
    <row r="56" spans="1:11" s="261" customFormat="1" ht="24" customHeight="1" x14ac:dyDescent="0.25">
      <c r="A56" s="1372"/>
      <c r="B56" s="1373"/>
      <c r="C56" s="256"/>
      <c r="D56" s="256"/>
      <c r="E56" s="256"/>
      <c r="F56" s="270"/>
      <c r="G56" s="270"/>
      <c r="H56" s="270"/>
      <c r="I56" s="264" t="s">
        <v>384</v>
      </c>
      <c r="J56" s="264"/>
      <c r="K56" s="260"/>
    </row>
    <row r="57" spans="1:11" s="261" customFormat="1" ht="24" customHeight="1" x14ac:dyDescent="0.25">
      <c r="A57" s="1369"/>
      <c r="B57" s="1371"/>
      <c r="C57" s="256"/>
      <c r="D57" s="256"/>
      <c r="E57" s="256"/>
      <c r="F57" s="270"/>
      <c r="G57" s="270"/>
      <c r="H57" s="270"/>
      <c r="I57" s="266"/>
      <c r="J57" s="264"/>
      <c r="K57" s="260"/>
    </row>
    <row r="58" spans="1:11" s="261" customFormat="1" x14ac:dyDescent="0.25">
      <c r="A58" s="268"/>
      <c r="B58" s="271"/>
      <c r="C58" s="256"/>
      <c r="D58" s="256"/>
      <c r="E58" s="256"/>
      <c r="F58" s="270"/>
      <c r="G58" s="270"/>
      <c r="H58" s="270"/>
      <c r="I58" s="266"/>
      <c r="J58" s="264"/>
      <c r="K58" s="260"/>
    </row>
    <row r="59" spans="1:11" s="261" customFormat="1" x14ac:dyDescent="0.25">
      <c r="A59" s="262"/>
      <c r="B59" s="256"/>
      <c r="C59" s="256"/>
      <c r="D59" s="256"/>
      <c r="E59" s="256"/>
      <c r="F59" s="270"/>
      <c r="G59" s="270"/>
      <c r="H59" s="270"/>
      <c r="I59" s="266"/>
      <c r="J59" s="264"/>
      <c r="K59" s="260"/>
    </row>
    <row r="60" spans="1:11" s="278" customFormat="1" ht="16.5" customHeight="1" x14ac:dyDescent="0.25">
      <c r="A60" s="272"/>
      <c r="B60" s="273" t="s">
        <v>385</v>
      </c>
      <c r="C60" s="274"/>
      <c r="D60" s="274"/>
      <c r="E60" s="274"/>
      <c r="F60" s="275"/>
      <c r="G60" s="275"/>
      <c r="H60" s="275">
        <f>SUM(F60:G60)</f>
        <v>0</v>
      </c>
      <c r="I60" s="276"/>
      <c r="J60" s="276"/>
      <c r="K60" s="277"/>
    </row>
    <row r="61" spans="1:11" s="261" customFormat="1" x14ac:dyDescent="0.25">
      <c r="A61" s="272"/>
      <c r="B61" s="279"/>
      <c r="C61" s="279"/>
      <c r="D61" s="279"/>
      <c r="E61" s="279"/>
      <c r="F61" s="280"/>
      <c r="G61" s="280"/>
      <c r="H61" s="281">
        <f>SUM(F61:G61)</f>
        <v>0</v>
      </c>
      <c r="I61" s="282" t="s">
        <v>386</v>
      </c>
      <c r="J61" s="276"/>
      <c r="K61" s="260"/>
    </row>
    <row r="62" spans="1:11" s="278" customFormat="1" x14ac:dyDescent="0.25">
      <c r="A62" s="272"/>
      <c r="B62" s="283"/>
      <c r="C62" s="279"/>
      <c r="D62" s="279"/>
      <c r="E62" s="279"/>
      <c r="F62" s="280"/>
      <c r="G62" s="280"/>
      <c r="H62" s="281">
        <f t="shared" ref="H62:H97" si="1">SUM(F62:G62)</f>
        <v>0</v>
      </c>
      <c r="I62" s="284"/>
      <c r="J62" s="276"/>
      <c r="K62" s="277"/>
    </row>
    <row r="63" spans="1:11" s="278" customFormat="1" x14ac:dyDescent="0.25">
      <c r="A63" s="272"/>
      <c r="B63" s="283"/>
      <c r="C63" s="279"/>
      <c r="D63" s="279"/>
      <c r="E63" s="279"/>
      <c r="F63" s="280"/>
      <c r="G63" s="280"/>
      <c r="H63" s="281">
        <f t="shared" si="1"/>
        <v>0</v>
      </c>
      <c r="I63" s="284"/>
      <c r="J63" s="276"/>
      <c r="K63" s="277"/>
    </row>
    <row r="64" spans="1:11" s="261" customFormat="1" ht="15" customHeight="1" x14ac:dyDescent="0.25">
      <c r="A64" s="272"/>
      <c r="B64" s="283"/>
      <c r="C64" s="279"/>
      <c r="D64" s="279"/>
      <c r="E64" s="279"/>
      <c r="F64" s="280"/>
      <c r="G64" s="280"/>
      <c r="H64" s="281">
        <f t="shared" si="1"/>
        <v>0</v>
      </c>
      <c r="I64" s="284"/>
      <c r="J64" s="276"/>
      <c r="K64" s="260"/>
    </row>
    <row r="65" spans="1:11" s="261" customFormat="1" ht="15" customHeight="1" x14ac:dyDescent="0.25">
      <c r="A65" s="272"/>
      <c r="B65" s="283"/>
      <c r="C65" s="279"/>
      <c r="D65" s="279"/>
      <c r="E65" s="279"/>
      <c r="F65" s="280"/>
      <c r="G65" s="280"/>
      <c r="H65" s="281">
        <f t="shared" si="1"/>
        <v>0</v>
      </c>
      <c r="I65" s="284"/>
      <c r="J65" s="276"/>
      <c r="K65" s="260"/>
    </row>
    <row r="66" spans="1:11" s="278" customFormat="1" x14ac:dyDescent="0.25">
      <c r="A66" s="272"/>
      <c r="B66" s="283"/>
      <c r="C66" s="279"/>
      <c r="D66" s="279"/>
      <c r="E66" s="279"/>
      <c r="F66" s="280"/>
      <c r="G66" s="280"/>
      <c r="H66" s="281">
        <f t="shared" si="1"/>
        <v>0</v>
      </c>
      <c r="I66" s="284"/>
      <c r="J66" s="276"/>
      <c r="K66" s="277"/>
    </row>
    <row r="67" spans="1:11" s="278" customFormat="1" x14ac:dyDescent="0.25">
      <c r="A67" s="272"/>
      <c r="B67" s="283"/>
      <c r="C67" s="279"/>
      <c r="D67" s="279"/>
      <c r="E67" s="279"/>
      <c r="F67" s="280"/>
      <c r="G67" s="280"/>
      <c r="H67" s="281">
        <f t="shared" si="1"/>
        <v>0</v>
      </c>
      <c r="I67" s="284"/>
      <c r="J67" s="276"/>
      <c r="K67" s="277"/>
    </row>
    <row r="68" spans="1:11" s="278" customFormat="1" x14ac:dyDescent="0.25">
      <c r="A68" s="272"/>
      <c r="B68" s="283"/>
      <c r="C68" s="279"/>
      <c r="D68" s="279"/>
      <c r="E68" s="279"/>
      <c r="F68" s="280"/>
      <c r="G68" s="280"/>
      <c r="H68" s="281">
        <f t="shared" si="1"/>
        <v>0</v>
      </c>
      <c r="I68" s="284"/>
      <c r="J68" s="276"/>
      <c r="K68" s="277"/>
    </row>
    <row r="69" spans="1:11" s="261" customFormat="1" x14ac:dyDescent="0.25">
      <c r="A69" s="272"/>
      <c r="B69" s="283"/>
      <c r="C69" s="279"/>
      <c r="D69" s="279"/>
      <c r="E69" s="279"/>
      <c r="F69" s="280"/>
      <c r="G69" s="280"/>
      <c r="H69" s="281">
        <f t="shared" si="1"/>
        <v>0</v>
      </c>
      <c r="I69" s="284"/>
      <c r="J69" s="276"/>
      <c r="K69" s="260"/>
    </row>
    <row r="70" spans="1:11" s="261" customFormat="1" x14ac:dyDescent="0.25">
      <c r="A70" s="272"/>
      <c r="B70" s="283"/>
      <c r="C70" s="279"/>
      <c r="D70" s="279"/>
      <c r="E70" s="279"/>
      <c r="F70" s="280"/>
      <c r="G70" s="280"/>
      <c r="H70" s="281">
        <f t="shared" si="1"/>
        <v>0</v>
      </c>
      <c r="I70" s="284"/>
      <c r="J70" s="276"/>
      <c r="K70" s="260"/>
    </row>
    <row r="71" spans="1:11" s="261" customFormat="1" x14ac:dyDescent="0.25">
      <c r="A71" s="272"/>
      <c r="B71" s="283"/>
      <c r="C71" s="279"/>
      <c r="D71" s="279"/>
      <c r="E71" s="279"/>
      <c r="F71" s="280"/>
      <c r="G71" s="280"/>
      <c r="H71" s="281">
        <f t="shared" si="1"/>
        <v>0</v>
      </c>
      <c r="I71" s="284"/>
      <c r="J71" s="276"/>
      <c r="K71" s="260"/>
    </row>
    <row r="72" spans="1:11" s="261" customFormat="1" x14ac:dyDescent="0.25">
      <c r="A72" s="272"/>
      <c r="B72" s="283"/>
      <c r="C72" s="279"/>
      <c r="D72" s="279"/>
      <c r="E72" s="279"/>
      <c r="F72" s="280"/>
      <c r="G72" s="280"/>
      <c r="H72" s="281">
        <f t="shared" si="1"/>
        <v>0</v>
      </c>
      <c r="I72" s="284"/>
      <c r="J72" s="276"/>
      <c r="K72" s="260"/>
    </row>
    <row r="73" spans="1:11" s="261" customFormat="1" x14ac:dyDescent="0.25">
      <c r="A73" s="272"/>
      <c r="B73" s="283"/>
      <c r="C73" s="279"/>
      <c r="D73" s="279"/>
      <c r="E73" s="279"/>
      <c r="F73" s="280"/>
      <c r="G73" s="280"/>
      <c r="H73" s="281">
        <f t="shared" si="1"/>
        <v>0</v>
      </c>
      <c r="I73" s="284"/>
      <c r="J73" s="276"/>
      <c r="K73" s="260"/>
    </row>
    <row r="74" spans="1:11" s="261" customFormat="1" x14ac:dyDescent="0.25">
      <c r="A74" s="272"/>
      <c r="B74" s="283"/>
      <c r="C74" s="279"/>
      <c r="D74" s="279"/>
      <c r="E74" s="279"/>
      <c r="F74" s="280"/>
      <c r="G74" s="280"/>
      <c r="H74" s="281">
        <f t="shared" si="1"/>
        <v>0</v>
      </c>
      <c r="I74" s="284"/>
      <c r="J74" s="276"/>
      <c r="K74" s="260"/>
    </row>
    <row r="75" spans="1:11" s="261" customFormat="1" x14ac:dyDescent="0.25">
      <c r="A75" s="272"/>
      <c r="B75" s="283"/>
      <c r="C75" s="279"/>
      <c r="D75" s="279"/>
      <c r="E75" s="279"/>
      <c r="F75" s="280"/>
      <c r="G75" s="280"/>
      <c r="H75" s="281">
        <f t="shared" si="1"/>
        <v>0</v>
      </c>
      <c r="I75" s="284"/>
      <c r="J75" s="276"/>
      <c r="K75" s="260"/>
    </row>
    <row r="76" spans="1:11" s="261" customFormat="1" x14ac:dyDescent="0.25">
      <c r="A76" s="272"/>
      <c r="B76" s="283"/>
      <c r="C76" s="279"/>
      <c r="D76" s="279"/>
      <c r="E76" s="279"/>
      <c r="F76" s="280"/>
      <c r="G76" s="280"/>
      <c r="H76" s="281">
        <f t="shared" si="1"/>
        <v>0</v>
      </c>
      <c r="I76" s="284"/>
      <c r="J76" s="276"/>
      <c r="K76" s="260"/>
    </row>
    <row r="77" spans="1:11" s="261" customFormat="1" x14ac:dyDescent="0.25">
      <c r="A77" s="272"/>
      <c r="B77" s="283"/>
      <c r="C77" s="279"/>
      <c r="D77" s="279"/>
      <c r="E77" s="279"/>
      <c r="F77" s="280"/>
      <c r="G77" s="280"/>
      <c r="H77" s="281">
        <f t="shared" si="1"/>
        <v>0</v>
      </c>
      <c r="I77" s="284"/>
      <c r="J77" s="276"/>
      <c r="K77" s="260"/>
    </row>
    <row r="78" spans="1:11" s="261" customFormat="1" x14ac:dyDescent="0.25">
      <c r="A78" s="272"/>
      <c r="B78" s="283"/>
      <c r="C78" s="279"/>
      <c r="D78" s="279"/>
      <c r="E78" s="279"/>
      <c r="F78" s="280"/>
      <c r="G78" s="280"/>
      <c r="H78" s="281">
        <f t="shared" si="1"/>
        <v>0</v>
      </c>
      <c r="I78" s="284"/>
      <c r="J78" s="276"/>
      <c r="K78" s="260"/>
    </row>
    <row r="79" spans="1:11" s="261" customFormat="1" x14ac:dyDescent="0.25">
      <c r="A79" s="272"/>
      <c r="B79" s="283"/>
      <c r="C79" s="279"/>
      <c r="D79" s="279"/>
      <c r="E79" s="279"/>
      <c r="F79" s="280"/>
      <c r="G79" s="280"/>
      <c r="H79" s="281">
        <f t="shared" si="1"/>
        <v>0</v>
      </c>
      <c r="I79" s="284"/>
      <c r="J79" s="276"/>
      <c r="K79" s="260"/>
    </row>
    <row r="80" spans="1:11" s="261" customFormat="1" x14ac:dyDescent="0.25">
      <c r="A80" s="272"/>
      <c r="B80" s="283"/>
      <c r="C80" s="279"/>
      <c r="D80" s="279"/>
      <c r="E80" s="279"/>
      <c r="F80" s="280"/>
      <c r="G80" s="280"/>
      <c r="H80" s="281">
        <f t="shared" si="1"/>
        <v>0</v>
      </c>
      <c r="I80" s="284"/>
      <c r="J80" s="276"/>
      <c r="K80" s="260"/>
    </row>
    <row r="81" spans="1:11" s="261" customFormat="1" x14ac:dyDescent="0.25">
      <c r="A81" s="272"/>
      <c r="B81" s="283"/>
      <c r="C81" s="279"/>
      <c r="D81" s="279"/>
      <c r="E81" s="279"/>
      <c r="F81" s="280"/>
      <c r="G81" s="280"/>
      <c r="H81" s="281">
        <f t="shared" si="1"/>
        <v>0</v>
      </c>
      <c r="I81" s="285"/>
      <c r="J81" s="276"/>
      <c r="K81" s="260"/>
    </row>
    <row r="82" spans="1:11" s="261" customFormat="1" x14ac:dyDescent="0.25">
      <c r="A82" s="272"/>
      <c r="B82" s="1374"/>
      <c r="C82" s="279"/>
      <c r="D82" s="279"/>
      <c r="E82" s="279"/>
      <c r="F82" s="280"/>
      <c r="G82" s="280"/>
      <c r="H82" s="281">
        <f t="shared" si="1"/>
        <v>0</v>
      </c>
      <c r="I82" s="1366"/>
      <c r="J82" s="276"/>
      <c r="K82" s="260"/>
    </row>
    <row r="83" spans="1:11" s="261" customFormat="1" x14ac:dyDescent="0.25">
      <c r="A83" s="272"/>
      <c r="B83" s="1374"/>
      <c r="C83" s="279"/>
      <c r="D83" s="279"/>
      <c r="E83" s="279"/>
      <c r="F83" s="280"/>
      <c r="G83" s="280"/>
      <c r="H83" s="281">
        <f t="shared" si="1"/>
        <v>0</v>
      </c>
      <c r="I83" s="1367"/>
      <c r="J83" s="276"/>
      <c r="K83" s="260"/>
    </row>
    <row r="84" spans="1:11" s="261" customFormat="1" x14ac:dyDescent="0.25">
      <c r="A84" s="286"/>
      <c r="B84" s="1361"/>
      <c r="C84" s="287"/>
      <c r="D84" s="287"/>
      <c r="E84" s="287"/>
      <c r="F84" s="288"/>
      <c r="G84" s="288"/>
      <c r="H84" s="289">
        <f t="shared" si="1"/>
        <v>0</v>
      </c>
      <c r="I84" s="1363" t="s">
        <v>387</v>
      </c>
      <c r="J84" s="290"/>
      <c r="K84" s="260"/>
    </row>
    <row r="85" spans="1:11" s="261" customFormat="1" x14ac:dyDescent="0.25">
      <c r="A85" s="286"/>
      <c r="B85" s="1362"/>
      <c r="C85" s="287"/>
      <c r="D85" s="287"/>
      <c r="E85" s="287"/>
      <c r="F85" s="288"/>
      <c r="G85" s="288"/>
      <c r="H85" s="289">
        <f t="shared" si="1"/>
        <v>0</v>
      </c>
      <c r="I85" s="1364"/>
      <c r="J85" s="290"/>
      <c r="K85" s="260"/>
    </row>
    <row r="86" spans="1:11" s="261" customFormat="1" x14ac:dyDescent="0.25">
      <c r="A86" s="286"/>
      <c r="B86" s="1361"/>
      <c r="C86" s="287"/>
      <c r="D86" s="287"/>
      <c r="E86" s="287"/>
      <c r="F86" s="288"/>
      <c r="G86" s="288"/>
      <c r="H86" s="289">
        <f t="shared" si="1"/>
        <v>0</v>
      </c>
      <c r="I86" s="1363" t="s">
        <v>388</v>
      </c>
      <c r="J86" s="290"/>
      <c r="K86" s="260"/>
    </row>
    <row r="87" spans="1:11" s="261" customFormat="1" x14ac:dyDescent="0.25">
      <c r="A87" s="286"/>
      <c r="B87" s="1362"/>
      <c r="C87" s="287"/>
      <c r="D87" s="287"/>
      <c r="E87" s="287"/>
      <c r="F87" s="288"/>
      <c r="G87" s="288"/>
      <c r="H87" s="289">
        <f t="shared" si="1"/>
        <v>0</v>
      </c>
      <c r="I87" s="1364"/>
      <c r="J87" s="290"/>
      <c r="K87" s="260"/>
    </row>
    <row r="88" spans="1:11" s="261" customFormat="1" ht="15" customHeight="1" x14ac:dyDescent="0.25">
      <c r="A88" s="286"/>
      <c r="B88" s="1361"/>
      <c r="C88" s="287"/>
      <c r="D88" s="287"/>
      <c r="E88" s="287"/>
      <c r="F88" s="288"/>
      <c r="G88" s="288"/>
      <c r="H88" s="289">
        <f t="shared" si="1"/>
        <v>0</v>
      </c>
      <c r="I88" s="1363" t="s">
        <v>389</v>
      </c>
      <c r="J88" s="290"/>
      <c r="K88" s="260"/>
    </row>
    <row r="89" spans="1:11" s="261" customFormat="1" x14ac:dyDescent="0.25">
      <c r="A89" s="286"/>
      <c r="B89" s="1362"/>
      <c r="C89" s="287"/>
      <c r="D89" s="287"/>
      <c r="E89" s="287"/>
      <c r="F89" s="288"/>
      <c r="G89" s="288"/>
      <c r="H89" s="289">
        <f t="shared" si="1"/>
        <v>0</v>
      </c>
      <c r="I89" s="1364"/>
      <c r="J89" s="290"/>
      <c r="K89" s="260"/>
    </row>
    <row r="90" spans="1:11" s="261" customFormat="1" x14ac:dyDescent="0.25">
      <c r="A90" s="286"/>
      <c r="B90" s="1361"/>
      <c r="C90" s="287"/>
      <c r="D90" s="287"/>
      <c r="E90" s="287"/>
      <c r="F90" s="288"/>
      <c r="G90" s="288"/>
      <c r="H90" s="289">
        <f t="shared" si="1"/>
        <v>0</v>
      </c>
      <c r="I90" s="1363" t="s">
        <v>390</v>
      </c>
      <c r="J90" s="290"/>
      <c r="K90" s="260"/>
    </row>
    <row r="91" spans="1:11" s="261" customFormat="1" x14ac:dyDescent="0.25">
      <c r="A91" s="286"/>
      <c r="B91" s="1362"/>
      <c r="C91" s="287"/>
      <c r="D91" s="287"/>
      <c r="E91" s="287"/>
      <c r="F91" s="288"/>
      <c r="G91" s="288"/>
      <c r="H91" s="289">
        <f t="shared" si="1"/>
        <v>0</v>
      </c>
      <c r="I91" s="1364"/>
      <c r="J91" s="290"/>
      <c r="K91" s="260"/>
    </row>
    <row r="92" spans="1:11" s="261" customFormat="1" x14ac:dyDescent="0.25">
      <c r="A92" s="286"/>
      <c r="B92" s="291"/>
      <c r="C92" s="287"/>
      <c r="D92" s="287"/>
      <c r="E92" s="287"/>
      <c r="F92" s="288"/>
      <c r="G92" s="288"/>
      <c r="H92" s="289">
        <f t="shared" si="1"/>
        <v>0</v>
      </c>
      <c r="I92" s="1363" t="s">
        <v>391</v>
      </c>
      <c r="J92" s="290"/>
      <c r="K92" s="260"/>
    </row>
    <row r="93" spans="1:11" s="261" customFormat="1" x14ac:dyDescent="0.25">
      <c r="A93" s="286"/>
      <c r="B93" s="291"/>
      <c r="C93" s="287"/>
      <c r="D93" s="287"/>
      <c r="E93" s="287"/>
      <c r="F93" s="288"/>
      <c r="G93" s="288"/>
      <c r="H93" s="289">
        <f t="shared" si="1"/>
        <v>0</v>
      </c>
      <c r="I93" s="1365"/>
      <c r="J93" s="290"/>
      <c r="K93" s="260"/>
    </row>
    <row r="94" spans="1:11" s="261" customFormat="1" x14ac:dyDescent="0.25">
      <c r="A94" s="286"/>
      <c r="B94" s="291"/>
      <c r="C94" s="287"/>
      <c r="D94" s="287"/>
      <c r="E94" s="287"/>
      <c r="F94" s="288"/>
      <c r="G94" s="288"/>
      <c r="H94" s="289">
        <f t="shared" si="1"/>
        <v>0</v>
      </c>
      <c r="I94" s="1365"/>
      <c r="J94" s="290"/>
      <c r="K94" s="260"/>
    </row>
    <row r="95" spans="1:11" s="261" customFormat="1" x14ac:dyDescent="0.25">
      <c r="A95" s="286"/>
      <c r="B95" s="291"/>
      <c r="C95" s="287"/>
      <c r="D95" s="287"/>
      <c r="E95" s="287"/>
      <c r="F95" s="288"/>
      <c r="G95" s="288"/>
      <c r="H95" s="289">
        <f t="shared" si="1"/>
        <v>0</v>
      </c>
      <c r="I95" s="1364"/>
      <c r="J95" s="290"/>
      <c r="K95" s="260"/>
    </row>
    <row r="96" spans="1:11" s="261" customFormat="1" x14ac:dyDescent="0.25">
      <c r="A96" s="272"/>
      <c r="B96" s="292"/>
      <c r="C96" s="279"/>
      <c r="D96" s="279"/>
      <c r="E96" s="279"/>
      <c r="F96" s="280"/>
      <c r="G96" s="280"/>
      <c r="H96" s="281"/>
      <c r="I96" s="293"/>
      <c r="J96" s="276"/>
      <c r="K96" s="260"/>
    </row>
    <row r="97" spans="1:46" s="261" customFormat="1" x14ac:dyDescent="0.25">
      <c r="A97" s="272"/>
      <c r="B97" s="279"/>
      <c r="C97" s="279"/>
      <c r="D97" s="279"/>
      <c r="E97" s="279"/>
      <c r="F97" s="280"/>
      <c r="G97" s="280"/>
      <c r="H97" s="281">
        <f t="shared" si="1"/>
        <v>0</v>
      </c>
      <c r="I97" s="293"/>
      <c r="J97" s="276"/>
      <c r="K97" s="260"/>
    </row>
    <row r="98" spans="1:46" s="300" customFormat="1" x14ac:dyDescent="0.25">
      <c r="A98" s="294"/>
      <c r="B98" s="295" t="s">
        <v>392</v>
      </c>
      <c r="C98" s="296"/>
      <c r="D98" s="296"/>
      <c r="E98" s="296"/>
      <c r="F98" s="297"/>
      <c r="G98" s="297"/>
      <c r="H98" s="298"/>
      <c r="I98" s="299"/>
      <c r="J98" s="299"/>
      <c r="K98" s="260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</row>
    <row r="99" spans="1:46" s="300" customFormat="1" x14ac:dyDescent="0.25">
      <c r="A99" s="301"/>
      <c r="B99" s="302"/>
      <c r="C99" s="296"/>
      <c r="D99" s="296"/>
      <c r="E99" s="296"/>
      <c r="F99" s="297"/>
      <c r="G99" s="297"/>
      <c r="H99" s="298"/>
      <c r="I99" s="299" t="s">
        <v>393</v>
      </c>
      <c r="J99" s="299"/>
      <c r="K99" s="260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</row>
    <row r="100" spans="1:46" s="300" customFormat="1" x14ac:dyDescent="0.25">
      <c r="A100" s="301"/>
      <c r="B100" s="302"/>
      <c r="C100" s="296"/>
      <c r="D100" s="296"/>
      <c r="E100" s="296"/>
      <c r="F100" s="297"/>
      <c r="G100" s="297"/>
      <c r="H100" s="298">
        <f t="shared" ref="H100:H110" si="2">SUM(F100:G100)</f>
        <v>0</v>
      </c>
      <c r="I100" s="299" t="s">
        <v>394</v>
      </c>
      <c r="J100" s="299"/>
      <c r="K100" s="260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</row>
    <row r="101" spans="1:46" s="300" customFormat="1" x14ac:dyDescent="0.25">
      <c r="A101" s="301"/>
      <c r="B101" s="1357"/>
      <c r="C101" s="296"/>
      <c r="D101" s="296"/>
      <c r="E101" s="296"/>
      <c r="F101" s="297"/>
      <c r="G101" s="297"/>
      <c r="H101" s="298">
        <f t="shared" si="2"/>
        <v>0</v>
      </c>
      <c r="I101" s="1355" t="s">
        <v>395</v>
      </c>
      <c r="J101" s="299"/>
      <c r="K101" s="260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1"/>
    </row>
    <row r="102" spans="1:46" s="300" customFormat="1" x14ac:dyDescent="0.25">
      <c r="A102" s="301"/>
      <c r="B102" s="1359"/>
      <c r="C102" s="296"/>
      <c r="D102" s="296"/>
      <c r="E102" s="296"/>
      <c r="F102" s="297"/>
      <c r="G102" s="297"/>
      <c r="H102" s="298">
        <f t="shared" si="2"/>
        <v>0</v>
      </c>
      <c r="I102" s="1356"/>
      <c r="J102" s="299"/>
      <c r="K102" s="260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  <c r="AT102" s="261"/>
    </row>
    <row r="103" spans="1:46" s="300" customFormat="1" x14ac:dyDescent="0.25">
      <c r="A103" s="301"/>
      <c r="B103" s="1357"/>
      <c r="C103" s="296"/>
      <c r="D103" s="296"/>
      <c r="E103" s="296"/>
      <c r="F103" s="297"/>
      <c r="G103" s="297"/>
      <c r="H103" s="298">
        <f t="shared" si="2"/>
        <v>0</v>
      </c>
      <c r="I103" s="1355" t="s">
        <v>396</v>
      </c>
      <c r="J103" s="299"/>
      <c r="K103" s="260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  <c r="AQ103" s="261"/>
      <c r="AR103" s="261"/>
      <c r="AS103" s="261"/>
      <c r="AT103" s="261"/>
    </row>
    <row r="104" spans="1:46" s="300" customFormat="1" x14ac:dyDescent="0.25">
      <c r="A104" s="301"/>
      <c r="B104" s="1359"/>
      <c r="C104" s="296"/>
      <c r="D104" s="296"/>
      <c r="E104" s="296"/>
      <c r="F104" s="297"/>
      <c r="G104" s="297"/>
      <c r="H104" s="298">
        <f t="shared" si="2"/>
        <v>0</v>
      </c>
      <c r="I104" s="1356"/>
      <c r="J104" s="299"/>
      <c r="K104" s="260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1"/>
    </row>
    <row r="105" spans="1:46" s="300" customFormat="1" x14ac:dyDescent="0.25">
      <c r="A105" s="303"/>
      <c r="B105" s="302"/>
      <c r="C105" s="296"/>
      <c r="D105" s="296"/>
      <c r="E105" s="296"/>
      <c r="F105" s="297"/>
      <c r="G105" s="297"/>
      <c r="H105" s="298">
        <f t="shared" si="2"/>
        <v>0</v>
      </c>
      <c r="I105" s="1355"/>
      <c r="J105" s="299"/>
      <c r="K105" s="260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</row>
    <row r="106" spans="1:46" s="300" customFormat="1" x14ac:dyDescent="0.25">
      <c r="A106" s="304"/>
      <c r="B106" s="302"/>
      <c r="C106" s="296"/>
      <c r="D106" s="296"/>
      <c r="E106" s="296"/>
      <c r="F106" s="297"/>
      <c r="G106" s="297"/>
      <c r="H106" s="298">
        <f t="shared" si="2"/>
        <v>0</v>
      </c>
      <c r="I106" s="1356"/>
      <c r="J106" s="299"/>
      <c r="K106" s="260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1"/>
      <c r="AQ106" s="261"/>
      <c r="AR106" s="261"/>
      <c r="AS106" s="261"/>
      <c r="AT106" s="261"/>
    </row>
    <row r="107" spans="1:46" s="300" customFormat="1" x14ac:dyDescent="0.25">
      <c r="A107" s="301"/>
      <c r="B107" s="1357"/>
      <c r="C107" s="296"/>
      <c r="D107" s="296"/>
      <c r="E107" s="296"/>
      <c r="F107" s="297"/>
      <c r="G107" s="297"/>
      <c r="H107" s="298">
        <f t="shared" si="2"/>
        <v>0</v>
      </c>
      <c r="I107" s="1355"/>
      <c r="J107" s="299"/>
      <c r="K107" s="260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1"/>
      <c r="AQ107" s="261"/>
      <c r="AR107" s="261"/>
      <c r="AS107" s="261"/>
      <c r="AT107" s="261"/>
    </row>
    <row r="108" spans="1:46" s="300" customFormat="1" x14ac:dyDescent="0.25">
      <c r="A108" s="301"/>
      <c r="B108" s="1358"/>
      <c r="C108" s="296"/>
      <c r="D108" s="296"/>
      <c r="E108" s="296"/>
      <c r="F108" s="297"/>
      <c r="G108" s="297"/>
      <c r="H108" s="298">
        <f t="shared" si="2"/>
        <v>0</v>
      </c>
      <c r="I108" s="1360"/>
      <c r="J108" s="299"/>
      <c r="K108" s="260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1"/>
      <c r="AQ108" s="261"/>
      <c r="AR108" s="261"/>
      <c r="AS108" s="261"/>
      <c r="AT108" s="261"/>
    </row>
    <row r="109" spans="1:46" s="300" customFormat="1" x14ac:dyDescent="0.25">
      <c r="A109" s="301"/>
      <c r="B109" s="1359"/>
      <c r="C109" s="296"/>
      <c r="D109" s="296"/>
      <c r="E109" s="296"/>
      <c r="F109" s="297"/>
      <c r="G109" s="297"/>
      <c r="H109" s="298">
        <f t="shared" si="2"/>
        <v>0</v>
      </c>
      <c r="I109" s="1356"/>
      <c r="J109" s="299"/>
      <c r="K109" s="260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</row>
    <row r="110" spans="1:46" s="308" customFormat="1" ht="31.5" x14ac:dyDescent="0.25">
      <c r="A110" s="305"/>
      <c r="B110" s="306" t="s">
        <v>397</v>
      </c>
      <c r="C110" s="307"/>
      <c r="D110" s="307"/>
      <c r="E110" s="307"/>
      <c r="F110" s="269"/>
      <c r="G110" s="269"/>
      <c r="H110" s="270">
        <f t="shared" si="2"/>
        <v>0</v>
      </c>
      <c r="I110" s="258"/>
      <c r="J110" s="258"/>
      <c r="K110" s="261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  <c r="AQ110" s="261"/>
      <c r="AR110" s="261"/>
      <c r="AS110" s="261"/>
      <c r="AT110" s="261"/>
    </row>
    <row r="111" spans="1:46" s="308" customFormat="1" x14ac:dyDescent="0.25">
      <c r="A111" s="305"/>
      <c r="B111" s="269"/>
      <c r="C111" s="307"/>
      <c r="D111" s="307"/>
      <c r="E111" s="307"/>
      <c r="F111" s="269"/>
      <c r="G111" s="269"/>
      <c r="H111" s="270"/>
      <c r="I111" s="258"/>
      <c r="J111" s="258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</row>
    <row r="112" spans="1:46" s="308" customFormat="1" x14ac:dyDescent="0.25">
      <c r="A112" s="305"/>
      <c r="B112" s="269"/>
      <c r="C112" s="307"/>
      <c r="D112" s="307"/>
      <c r="E112" s="307"/>
      <c r="F112" s="269"/>
      <c r="G112" s="269"/>
      <c r="H112" s="270"/>
      <c r="I112" s="258"/>
      <c r="J112" s="258"/>
      <c r="K112" s="261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</row>
    <row r="113" spans="1:46" s="308" customFormat="1" x14ac:dyDescent="0.25">
      <c r="A113" s="305"/>
      <c r="B113" s="269"/>
      <c r="C113" s="307"/>
      <c r="D113" s="307"/>
      <c r="E113" s="307"/>
      <c r="F113" s="269"/>
      <c r="G113" s="269"/>
      <c r="H113" s="270"/>
      <c r="I113" s="258"/>
      <c r="J113" s="258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</row>
    <row r="114" spans="1:46" s="261" customFormat="1" x14ac:dyDescent="0.25">
      <c r="A114" s="309"/>
      <c r="B114" s="310" t="s">
        <v>398</v>
      </c>
      <c r="C114" s="311"/>
      <c r="D114" s="311"/>
      <c r="E114" s="311"/>
      <c r="F114" s="310">
        <f>SUM(F4:F113)</f>
        <v>0</v>
      </c>
      <c r="G114" s="310">
        <f>SUM(G4:G113)</f>
        <v>0</v>
      </c>
      <c r="H114" s="310">
        <f>SUM(F114:G114)</f>
        <v>0</v>
      </c>
      <c r="I114" s="312"/>
      <c r="J114" s="312"/>
      <c r="K114" s="260"/>
    </row>
    <row r="115" spans="1:46" s="314" customFormat="1" x14ac:dyDescent="0.25">
      <c r="A115" s="309"/>
      <c r="B115" s="310" t="s">
        <v>399</v>
      </c>
      <c r="C115" s="311"/>
      <c r="D115" s="311"/>
      <c r="E115" s="311"/>
      <c r="F115" s="310">
        <f>F3+F114</f>
        <v>0</v>
      </c>
      <c r="G115" s="310">
        <f>G3+G114</f>
        <v>0</v>
      </c>
      <c r="H115" s="310">
        <f>H3+H114</f>
        <v>0</v>
      </c>
      <c r="I115" s="312"/>
      <c r="J115" s="312"/>
      <c r="K115" s="313"/>
    </row>
    <row r="116" spans="1:46" s="314" customFormat="1" ht="18.75" x14ac:dyDescent="0.25">
      <c r="A116" s="315"/>
      <c r="B116" s="245"/>
      <c r="C116" s="316" t="s">
        <v>400</v>
      </c>
      <c r="D116" s="316"/>
      <c r="E116" s="316"/>
      <c r="F116" s="316" t="e">
        <f>#REF!</f>
        <v>#REF!</v>
      </c>
      <c r="G116" s="316" t="e">
        <f>#REF!</f>
        <v>#REF!</v>
      </c>
      <c r="H116" s="316">
        <f>'[7]1-Mérleg'!K24</f>
        <v>0</v>
      </c>
      <c r="I116" s="317"/>
      <c r="J116" s="317"/>
      <c r="K116" s="313"/>
    </row>
    <row r="117" spans="1:46" s="261" customFormat="1" ht="18.75" x14ac:dyDescent="0.25">
      <c r="A117" s="315"/>
      <c r="B117" s="245"/>
      <c r="C117" s="318" t="s">
        <v>401</v>
      </c>
      <c r="D117" s="318"/>
      <c r="E117" s="318"/>
      <c r="F117" s="319" t="e">
        <f>F114-F116</f>
        <v>#REF!</v>
      </c>
      <c r="G117" s="319" t="e">
        <f>G114-G116</f>
        <v>#REF!</v>
      </c>
      <c r="H117" s="319">
        <f>H114-H116</f>
        <v>0</v>
      </c>
      <c r="I117" s="320"/>
      <c r="J117" s="320"/>
      <c r="K117" s="260"/>
    </row>
    <row r="118" spans="1:46" s="261" customFormat="1" x14ac:dyDescent="0.25">
      <c r="A118" s="315"/>
      <c r="B118" s="245"/>
      <c r="C118" s="245"/>
      <c r="D118" s="245"/>
      <c r="E118" s="245"/>
      <c r="F118" s="245"/>
      <c r="G118" s="245"/>
      <c r="H118" s="245"/>
      <c r="I118" s="321"/>
      <c r="J118" s="321"/>
      <c r="K118" s="260"/>
    </row>
    <row r="119" spans="1:46" s="261" customFormat="1" x14ac:dyDescent="0.25">
      <c r="A119" s="315"/>
      <c r="B119" s="245"/>
      <c r="C119" s="245"/>
      <c r="D119" s="245"/>
      <c r="E119" s="245"/>
      <c r="F119" s="245"/>
      <c r="G119" s="245"/>
      <c r="H119" s="245"/>
      <c r="I119" s="321"/>
      <c r="J119" s="321"/>
      <c r="K119" s="260"/>
    </row>
    <row r="120" spans="1:46" s="261" customFormat="1" x14ac:dyDescent="0.25">
      <c r="A120" s="315"/>
      <c r="B120" s="245"/>
      <c r="C120" s="245"/>
      <c r="D120" s="245"/>
      <c r="E120" s="245"/>
      <c r="F120" s="245"/>
      <c r="G120" s="245"/>
      <c r="H120" s="245"/>
      <c r="I120" s="321"/>
      <c r="J120" s="321"/>
      <c r="K120" s="260"/>
    </row>
    <row r="121" spans="1:46" s="261" customFormat="1" x14ac:dyDescent="0.25">
      <c r="A121" s="315"/>
      <c r="B121" s="245"/>
      <c r="C121" s="245"/>
      <c r="D121" s="245"/>
      <c r="E121" s="245"/>
      <c r="F121" s="245"/>
      <c r="G121" s="245"/>
      <c r="H121" s="245"/>
      <c r="I121" s="321"/>
      <c r="J121" s="321"/>
      <c r="K121" s="260"/>
    </row>
    <row r="122" spans="1:46" s="261" customFormat="1" x14ac:dyDescent="0.25">
      <c r="A122" s="315"/>
      <c r="B122" s="245"/>
      <c r="C122" s="245"/>
      <c r="D122" s="245"/>
      <c r="E122" s="245"/>
      <c r="F122" s="245"/>
      <c r="G122" s="245"/>
      <c r="H122" s="245"/>
      <c r="I122" s="321"/>
      <c r="J122" s="321"/>
      <c r="K122" s="260"/>
    </row>
    <row r="123" spans="1:46" s="261" customFormat="1" x14ac:dyDescent="0.25">
      <c r="A123" s="315"/>
      <c r="B123" s="245"/>
      <c r="C123" s="245"/>
      <c r="D123" s="245"/>
      <c r="E123" s="245"/>
      <c r="F123" s="245"/>
      <c r="G123" s="245"/>
      <c r="H123" s="245"/>
      <c r="I123" s="321"/>
      <c r="J123" s="321"/>
      <c r="K123" s="260"/>
    </row>
    <row r="124" spans="1:46" s="261" customFormat="1" x14ac:dyDescent="0.25">
      <c r="A124" s="315"/>
      <c r="B124" s="245"/>
      <c r="C124" s="245"/>
      <c r="D124" s="245"/>
      <c r="E124" s="245"/>
      <c r="F124" s="245"/>
      <c r="G124" s="245"/>
      <c r="H124" s="245"/>
      <c r="I124" s="321"/>
      <c r="J124" s="321"/>
      <c r="K124" s="260"/>
    </row>
    <row r="125" spans="1:46" s="261" customFormat="1" x14ac:dyDescent="0.25">
      <c r="A125" s="315"/>
      <c r="B125" s="245"/>
      <c r="C125" s="245"/>
      <c r="D125" s="245"/>
      <c r="E125" s="245"/>
      <c r="F125" s="245"/>
      <c r="G125" s="245"/>
      <c r="H125" s="245"/>
      <c r="I125" s="321"/>
      <c r="J125" s="321"/>
      <c r="K125" s="260"/>
    </row>
    <row r="126" spans="1:46" s="324" customFormat="1" x14ac:dyDescent="0.25">
      <c r="A126" s="315"/>
      <c r="B126" s="245"/>
      <c r="C126" s="245"/>
      <c r="D126" s="245"/>
      <c r="E126" s="245"/>
      <c r="F126" s="245"/>
      <c r="G126" s="245"/>
      <c r="H126" s="245"/>
      <c r="I126" s="321"/>
      <c r="J126" s="321"/>
      <c r="K126" s="322"/>
      <c r="L126" s="323"/>
      <c r="M126" s="323"/>
      <c r="N126" s="323"/>
      <c r="O126" s="323"/>
      <c r="P126" s="323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  <c r="AB126" s="323"/>
      <c r="AC126" s="323"/>
      <c r="AD126" s="323"/>
      <c r="AE126" s="323"/>
      <c r="AF126" s="323"/>
      <c r="AG126" s="323"/>
      <c r="AH126" s="323"/>
      <c r="AI126" s="323"/>
      <c r="AJ126" s="323"/>
      <c r="AK126" s="323"/>
      <c r="AL126" s="323"/>
      <c r="AM126" s="323"/>
      <c r="AN126" s="323"/>
      <c r="AO126" s="323"/>
      <c r="AP126" s="323"/>
      <c r="AQ126" s="323"/>
      <c r="AR126" s="323"/>
      <c r="AS126" s="323"/>
      <c r="AT126" s="323"/>
    </row>
    <row r="127" spans="1:46" s="324" customFormat="1" x14ac:dyDescent="0.25">
      <c r="A127" s="315"/>
      <c r="B127" s="245"/>
      <c r="C127" s="245"/>
      <c r="D127" s="245"/>
      <c r="E127" s="245"/>
      <c r="F127" s="245"/>
      <c r="G127" s="245"/>
      <c r="H127" s="245"/>
      <c r="I127" s="321"/>
      <c r="J127" s="321"/>
      <c r="K127" s="322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F127" s="323"/>
      <c r="AG127" s="323"/>
      <c r="AH127" s="323"/>
      <c r="AI127" s="323"/>
      <c r="AJ127" s="323"/>
      <c r="AK127" s="323"/>
      <c r="AL127" s="323"/>
      <c r="AM127" s="323"/>
      <c r="AN127" s="323"/>
      <c r="AO127" s="323"/>
      <c r="AP127" s="323"/>
      <c r="AQ127" s="323"/>
      <c r="AR127" s="323"/>
      <c r="AS127" s="323"/>
      <c r="AT127" s="323"/>
    </row>
    <row r="128" spans="1:46" hidden="1" x14ac:dyDescent="0.25">
      <c r="I128" s="321"/>
      <c r="J128" s="321"/>
      <c r="K128" s="244"/>
    </row>
    <row r="129" spans="1:46" hidden="1" x14ac:dyDescent="0.25">
      <c r="I129" s="321"/>
      <c r="J129" s="321"/>
      <c r="K129" s="244"/>
    </row>
    <row r="130" spans="1:46" x14ac:dyDescent="0.25">
      <c r="I130" s="321"/>
      <c r="J130" s="321"/>
    </row>
    <row r="131" spans="1:46" x14ac:dyDescent="0.25">
      <c r="I131" s="321"/>
      <c r="J131" s="321"/>
    </row>
    <row r="132" spans="1:46" x14ac:dyDescent="0.25">
      <c r="I132" s="321"/>
      <c r="J132" s="321"/>
    </row>
    <row r="133" spans="1:46" s="325" customFormat="1" x14ac:dyDescent="0.25">
      <c r="A133" s="315"/>
      <c r="B133" s="245"/>
      <c r="C133" s="245"/>
      <c r="D133" s="245"/>
      <c r="E133" s="245"/>
      <c r="F133" s="245"/>
      <c r="G133" s="245"/>
      <c r="H133" s="245"/>
      <c r="I133" s="321"/>
      <c r="J133" s="321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</row>
    <row r="134" spans="1:46" s="325" customFormat="1" x14ac:dyDescent="0.25">
      <c r="A134" s="315"/>
      <c r="B134" s="245"/>
      <c r="C134" s="245"/>
      <c r="D134" s="245"/>
      <c r="E134" s="245"/>
      <c r="F134" s="245"/>
      <c r="G134" s="245"/>
      <c r="H134" s="245"/>
      <c r="I134" s="321"/>
      <c r="J134" s="321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43"/>
      <c r="AT134" s="243"/>
    </row>
    <row r="135" spans="1:46" s="325" customFormat="1" x14ac:dyDescent="0.25">
      <c r="A135" s="315"/>
      <c r="B135" s="245"/>
      <c r="C135" s="245"/>
      <c r="D135" s="245"/>
      <c r="E135" s="245"/>
      <c r="F135" s="245"/>
      <c r="G135" s="245"/>
      <c r="H135" s="245"/>
      <c r="I135" s="321"/>
      <c r="J135" s="321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43"/>
      <c r="AT135" s="243"/>
    </row>
    <row r="136" spans="1:46" s="325" customFormat="1" x14ac:dyDescent="0.25">
      <c r="A136" s="315"/>
      <c r="B136" s="245"/>
      <c r="C136" s="245"/>
      <c r="D136" s="245"/>
      <c r="E136" s="245"/>
      <c r="F136" s="245"/>
      <c r="G136" s="245"/>
      <c r="H136" s="245"/>
      <c r="I136" s="321"/>
      <c r="J136" s="321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43"/>
      <c r="AT136" s="243"/>
    </row>
    <row r="137" spans="1:46" s="325" customFormat="1" x14ac:dyDescent="0.25">
      <c r="A137" s="315"/>
      <c r="B137" s="245"/>
      <c r="C137" s="245"/>
      <c r="D137" s="245"/>
      <c r="E137" s="245"/>
      <c r="F137" s="245"/>
      <c r="G137" s="245"/>
      <c r="H137" s="245"/>
      <c r="I137" s="321"/>
      <c r="J137" s="321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</row>
    <row r="138" spans="1:46" s="325" customFormat="1" x14ac:dyDescent="0.25">
      <c r="A138" s="315"/>
      <c r="B138" s="245"/>
      <c r="C138" s="245"/>
      <c r="D138" s="245"/>
      <c r="E138" s="245"/>
      <c r="F138" s="245"/>
      <c r="G138" s="245"/>
      <c r="H138" s="245"/>
      <c r="I138" s="321"/>
      <c r="J138" s="321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43"/>
      <c r="AT138" s="243"/>
    </row>
    <row r="139" spans="1:46" s="325" customFormat="1" x14ac:dyDescent="0.25">
      <c r="A139" s="315"/>
      <c r="B139" s="245"/>
      <c r="C139" s="245"/>
      <c r="D139" s="245"/>
      <c r="E139" s="245"/>
      <c r="F139" s="245"/>
      <c r="G139" s="245"/>
      <c r="H139" s="245"/>
      <c r="I139" s="321"/>
      <c r="J139" s="321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43"/>
      <c r="AT139" s="243"/>
    </row>
    <row r="140" spans="1:46" s="325" customFormat="1" x14ac:dyDescent="0.25">
      <c r="A140" s="315"/>
      <c r="B140" s="245"/>
      <c r="C140" s="245"/>
      <c r="D140" s="245"/>
      <c r="E140" s="245"/>
      <c r="F140" s="245"/>
      <c r="G140" s="245"/>
      <c r="H140" s="245"/>
      <c r="I140" s="321"/>
      <c r="J140" s="321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243"/>
      <c r="AP140" s="243"/>
      <c r="AQ140" s="243"/>
      <c r="AR140" s="243"/>
      <c r="AS140" s="243"/>
      <c r="AT140" s="243"/>
    </row>
    <row r="141" spans="1:46" s="325" customFormat="1" x14ac:dyDescent="0.25">
      <c r="A141" s="315"/>
      <c r="B141" s="245"/>
      <c r="C141" s="245"/>
      <c r="D141" s="245"/>
      <c r="E141" s="245"/>
      <c r="F141" s="245"/>
      <c r="G141" s="245"/>
      <c r="H141" s="245"/>
      <c r="I141" s="253"/>
      <c r="J141" s="25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</row>
    <row r="142" spans="1:46" s="325" customFormat="1" x14ac:dyDescent="0.25">
      <c r="A142" s="315"/>
      <c r="B142" s="245"/>
      <c r="C142" s="245"/>
      <c r="D142" s="245"/>
      <c r="E142" s="245"/>
      <c r="F142" s="245"/>
      <c r="G142" s="245"/>
      <c r="H142" s="245"/>
      <c r="I142" s="253"/>
      <c r="J142" s="25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43"/>
      <c r="AT142" s="243"/>
    </row>
    <row r="143" spans="1:46" s="325" customFormat="1" x14ac:dyDescent="0.25">
      <c r="A143" s="315"/>
      <c r="B143" s="245"/>
      <c r="C143" s="245"/>
      <c r="D143" s="245"/>
      <c r="E143" s="245"/>
      <c r="F143" s="245"/>
      <c r="G143" s="245"/>
      <c r="H143" s="245"/>
      <c r="I143" s="253"/>
      <c r="J143" s="25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43"/>
      <c r="AT143" s="243"/>
    </row>
    <row r="144" spans="1:46" s="325" customFormat="1" x14ac:dyDescent="0.25">
      <c r="A144" s="315"/>
      <c r="B144" s="245"/>
      <c r="C144" s="245"/>
      <c r="D144" s="245"/>
      <c r="E144" s="245"/>
      <c r="F144" s="245"/>
      <c r="G144" s="245"/>
      <c r="H144" s="245"/>
      <c r="I144" s="253"/>
      <c r="J144" s="25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43"/>
      <c r="AT144" s="243"/>
    </row>
    <row r="145" spans="1:46" s="325" customFormat="1" x14ac:dyDescent="0.25">
      <c r="A145" s="315"/>
      <c r="B145" s="245"/>
      <c r="C145" s="245"/>
      <c r="D145" s="245"/>
      <c r="E145" s="245"/>
      <c r="F145" s="245"/>
      <c r="G145" s="245"/>
      <c r="H145" s="245"/>
      <c r="I145" s="253"/>
      <c r="J145" s="25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</row>
    <row r="146" spans="1:46" s="325" customFormat="1" x14ac:dyDescent="0.25">
      <c r="A146" s="315"/>
      <c r="B146" s="245"/>
      <c r="C146" s="245"/>
      <c r="D146" s="245"/>
      <c r="E146" s="245"/>
      <c r="F146" s="245"/>
      <c r="G146" s="245"/>
      <c r="H146" s="245"/>
      <c r="I146" s="253"/>
      <c r="J146" s="25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</row>
    <row r="147" spans="1:46" s="325" customFormat="1" x14ac:dyDescent="0.25">
      <c r="A147" s="315"/>
      <c r="B147" s="245"/>
      <c r="C147" s="245"/>
      <c r="D147" s="245"/>
      <c r="E147" s="245"/>
      <c r="F147" s="245"/>
      <c r="G147" s="245"/>
      <c r="H147" s="245"/>
      <c r="I147" s="253"/>
      <c r="J147" s="25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3"/>
      <c r="AQ147" s="243"/>
      <c r="AR147" s="243"/>
      <c r="AS147" s="243"/>
      <c r="AT147" s="243"/>
    </row>
    <row r="148" spans="1:46" s="325" customFormat="1" x14ac:dyDescent="0.25">
      <c r="A148" s="315"/>
      <c r="B148" s="245"/>
      <c r="C148" s="245"/>
      <c r="D148" s="245"/>
      <c r="E148" s="245"/>
      <c r="F148" s="245"/>
      <c r="G148" s="245"/>
      <c r="H148" s="245"/>
      <c r="I148" s="253"/>
      <c r="J148" s="25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3"/>
      <c r="AT148" s="243"/>
    </row>
    <row r="149" spans="1:46" s="325" customFormat="1" x14ac:dyDescent="0.25">
      <c r="A149" s="315"/>
      <c r="B149" s="245"/>
      <c r="C149" s="245"/>
      <c r="D149" s="245"/>
      <c r="E149" s="245"/>
      <c r="F149" s="245"/>
      <c r="G149" s="245"/>
      <c r="H149" s="245"/>
      <c r="I149" s="253"/>
      <c r="J149" s="25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3"/>
      <c r="AQ149" s="243"/>
      <c r="AR149" s="243"/>
      <c r="AS149" s="243"/>
      <c r="AT149" s="243"/>
    </row>
    <row r="150" spans="1:46" s="325" customFormat="1" x14ac:dyDescent="0.25">
      <c r="A150" s="315"/>
      <c r="B150" s="245"/>
      <c r="C150" s="245"/>
      <c r="D150" s="245"/>
      <c r="E150" s="245"/>
      <c r="F150" s="245"/>
      <c r="G150" s="245"/>
      <c r="H150" s="245"/>
      <c r="I150" s="253"/>
      <c r="J150" s="25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</row>
    <row r="151" spans="1:46" s="325" customFormat="1" x14ac:dyDescent="0.25">
      <c r="A151" s="315"/>
      <c r="B151" s="245"/>
      <c r="C151" s="245"/>
      <c r="D151" s="245"/>
      <c r="E151" s="245"/>
      <c r="F151" s="245"/>
      <c r="G151" s="245"/>
      <c r="H151" s="245"/>
      <c r="I151" s="253"/>
      <c r="J151" s="25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</row>
    <row r="152" spans="1:46" s="325" customFormat="1" x14ac:dyDescent="0.25">
      <c r="A152" s="315"/>
      <c r="B152" s="245"/>
      <c r="C152" s="245"/>
      <c r="D152" s="245"/>
      <c r="E152" s="245"/>
      <c r="F152" s="245"/>
      <c r="G152" s="245"/>
      <c r="H152" s="245"/>
      <c r="I152" s="253"/>
      <c r="J152" s="25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43"/>
      <c r="AT152" s="243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="80" zoomScaleNormal="80" workbookViewId="0">
      <selection activeCell="F20" sqref="F20"/>
    </sheetView>
  </sheetViews>
  <sheetFormatPr defaultColWidth="10.28515625" defaultRowHeight="15" x14ac:dyDescent="0.2"/>
  <cols>
    <col min="1" max="1" width="10" style="397" customWidth="1"/>
    <col min="2" max="2" width="7.140625" style="397" customWidth="1"/>
    <col min="3" max="3" width="47.42578125" style="397" customWidth="1"/>
    <col min="4" max="4" width="8.7109375" style="73" customWidth="1"/>
    <col min="5" max="5" width="8.28515625" style="73" customWidth="1"/>
    <col min="6" max="6" width="8.7109375" style="73" customWidth="1"/>
    <col min="7" max="7" width="8.28515625" style="73" customWidth="1"/>
    <col min="8" max="16384" width="10.28515625" style="30"/>
  </cols>
  <sheetData>
    <row r="1" spans="1:7" ht="18" customHeight="1" thickBot="1" x14ac:dyDescent="0.3">
      <c r="A1" s="352"/>
      <c r="B1" s="69"/>
      <c r="C1" s="353"/>
      <c r="D1" s="354"/>
      <c r="E1" s="354"/>
      <c r="F1" s="354"/>
      <c r="G1" s="354"/>
    </row>
    <row r="2" spans="1:7" ht="68.25" customHeight="1" thickTop="1" x14ac:dyDescent="0.25">
      <c r="A2" s="1550" t="s">
        <v>421</v>
      </c>
      <c r="B2" s="1552" t="s">
        <v>33</v>
      </c>
      <c r="C2" s="1554" t="s">
        <v>422</v>
      </c>
      <c r="D2" s="1556" t="s">
        <v>644</v>
      </c>
      <c r="E2" s="1557"/>
      <c r="F2" s="1540" t="s">
        <v>655</v>
      </c>
      <c r="G2" s="1541"/>
    </row>
    <row r="3" spans="1:7" ht="16.5" thickBot="1" x14ac:dyDescent="0.3">
      <c r="A3" s="1551"/>
      <c r="B3" s="1553"/>
      <c r="C3" s="1555"/>
      <c r="D3" s="848" t="s">
        <v>423</v>
      </c>
      <c r="E3" s="355" t="s">
        <v>424</v>
      </c>
      <c r="F3" s="691" t="s">
        <v>423</v>
      </c>
      <c r="G3" s="692" t="s">
        <v>424</v>
      </c>
    </row>
    <row r="4" spans="1:7" ht="34.5" customHeight="1" thickTop="1" thickBot="1" x14ac:dyDescent="0.3">
      <c r="A4" s="356" t="s">
        <v>425</v>
      </c>
      <c r="B4" s="1542" t="s">
        <v>426</v>
      </c>
      <c r="C4" s="1543"/>
      <c r="D4" s="849">
        <v>129</v>
      </c>
      <c r="E4" s="357">
        <v>7</v>
      </c>
      <c r="F4" s="398">
        <v>129</v>
      </c>
      <c r="G4" s="693">
        <v>8</v>
      </c>
    </row>
    <row r="5" spans="1:7" ht="34.5" customHeight="1" thickBot="1" x14ac:dyDescent="0.3">
      <c r="A5" s="358" t="s">
        <v>427</v>
      </c>
      <c r="B5" s="1544" t="s">
        <v>428</v>
      </c>
      <c r="C5" s="1545"/>
      <c r="D5" s="850">
        <v>271</v>
      </c>
      <c r="E5" s="359">
        <v>16</v>
      </c>
      <c r="F5" s="360">
        <v>250</v>
      </c>
      <c r="G5" s="694">
        <v>14</v>
      </c>
    </row>
    <row r="6" spans="1:7" ht="34.5" customHeight="1" x14ac:dyDescent="0.25">
      <c r="A6" s="361"/>
      <c r="B6" s="362">
        <v>1</v>
      </c>
      <c r="C6" s="363" t="s">
        <v>39</v>
      </c>
      <c r="D6" s="851">
        <v>24</v>
      </c>
      <c r="E6" s="364">
        <v>0</v>
      </c>
      <c r="F6" s="399">
        <v>24</v>
      </c>
      <c r="G6" s="695">
        <v>0</v>
      </c>
    </row>
    <row r="7" spans="1:7" ht="34.5" customHeight="1" x14ac:dyDescent="0.25">
      <c r="A7" s="361"/>
      <c r="B7" s="365">
        <v>2</v>
      </c>
      <c r="C7" s="366" t="s">
        <v>40</v>
      </c>
      <c r="D7" s="852">
        <v>40</v>
      </c>
      <c r="E7" s="367">
        <v>3</v>
      </c>
      <c r="F7" s="384">
        <v>40</v>
      </c>
      <c r="G7" s="696">
        <v>3</v>
      </c>
    </row>
    <row r="8" spans="1:7" ht="34.5" customHeight="1" x14ac:dyDescent="0.25">
      <c r="A8" s="368"/>
      <c r="B8" s="369">
        <v>3</v>
      </c>
      <c r="C8" s="366" t="s">
        <v>41</v>
      </c>
      <c r="D8" s="852">
        <v>172</v>
      </c>
      <c r="E8" s="367">
        <v>10</v>
      </c>
      <c r="F8" s="384">
        <v>172</v>
      </c>
      <c r="G8" s="696">
        <v>10</v>
      </c>
    </row>
    <row r="9" spans="1:7" ht="34.5" customHeight="1" x14ac:dyDescent="0.25">
      <c r="A9" s="368"/>
      <c r="B9" s="369">
        <v>4</v>
      </c>
      <c r="C9" s="370" t="s">
        <v>429</v>
      </c>
      <c r="D9" s="853">
        <v>21</v>
      </c>
      <c r="E9" s="371">
        <v>2</v>
      </c>
      <c r="F9" s="400">
        <v>0</v>
      </c>
      <c r="G9" s="697">
        <v>0</v>
      </c>
    </row>
    <row r="10" spans="1:7" ht="34.5" customHeight="1" thickBot="1" x14ac:dyDescent="0.3">
      <c r="A10" s="372"/>
      <c r="B10" s="373">
        <v>5</v>
      </c>
      <c r="C10" s="374" t="s">
        <v>42</v>
      </c>
      <c r="D10" s="853">
        <v>14</v>
      </c>
      <c r="E10" s="371">
        <v>1</v>
      </c>
      <c r="F10" s="400">
        <v>14</v>
      </c>
      <c r="G10" s="697">
        <v>1</v>
      </c>
    </row>
    <row r="11" spans="1:7" ht="34.5" customHeight="1" thickBot="1" x14ac:dyDescent="0.3">
      <c r="A11" s="375" t="s">
        <v>430</v>
      </c>
      <c r="B11" s="1546" t="s">
        <v>431</v>
      </c>
      <c r="C11" s="1547"/>
      <c r="D11" s="854">
        <v>28</v>
      </c>
      <c r="E11" s="376">
        <v>2</v>
      </c>
      <c r="F11" s="377">
        <v>28</v>
      </c>
      <c r="G11" s="698">
        <v>2</v>
      </c>
    </row>
    <row r="12" spans="1:7" ht="34.5" customHeight="1" x14ac:dyDescent="0.25">
      <c r="A12" s="378"/>
      <c r="B12" s="362">
        <v>1</v>
      </c>
      <c r="C12" s="379" t="s">
        <v>432</v>
      </c>
      <c r="D12" s="855">
        <v>3</v>
      </c>
      <c r="E12" s="380">
        <v>0</v>
      </c>
      <c r="F12" s="389">
        <v>3</v>
      </c>
      <c r="G12" s="699">
        <v>0</v>
      </c>
    </row>
    <row r="13" spans="1:7" ht="34.5" customHeight="1" x14ac:dyDescent="0.25">
      <c r="A13" s="381"/>
      <c r="B13" s="365">
        <v>2</v>
      </c>
      <c r="C13" s="382" t="s">
        <v>47</v>
      </c>
      <c r="D13" s="852">
        <v>19</v>
      </c>
      <c r="E13" s="367">
        <v>1</v>
      </c>
      <c r="F13" s="384">
        <v>19</v>
      </c>
      <c r="G13" s="696">
        <v>1</v>
      </c>
    </row>
    <row r="14" spans="1:7" ht="34.5" customHeight="1" x14ac:dyDescent="0.25">
      <c r="A14" s="383"/>
      <c r="B14" s="365">
        <v>3</v>
      </c>
      <c r="C14" s="382" t="s">
        <v>433</v>
      </c>
      <c r="D14" s="852">
        <v>6</v>
      </c>
      <c r="E14" s="384">
        <v>0</v>
      </c>
      <c r="F14" s="384">
        <v>6</v>
      </c>
      <c r="G14" s="700">
        <v>0</v>
      </c>
    </row>
    <row r="15" spans="1:7" ht="34.5" customHeight="1" x14ac:dyDescent="0.25">
      <c r="A15" s="383"/>
      <c r="B15" s="365">
        <v>4</v>
      </c>
      <c r="C15" s="385" t="s">
        <v>434</v>
      </c>
      <c r="D15" s="852">
        <v>0</v>
      </c>
      <c r="E15" s="384">
        <v>0</v>
      </c>
      <c r="F15" s="384">
        <v>0</v>
      </c>
      <c r="G15" s="700">
        <v>0</v>
      </c>
    </row>
    <row r="16" spans="1:7" ht="34.5" customHeight="1" thickBot="1" x14ac:dyDescent="0.3">
      <c r="A16" s="386"/>
      <c r="B16" s="387">
        <v>5</v>
      </c>
      <c r="C16" s="388" t="s">
        <v>435</v>
      </c>
      <c r="D16" s="855">
        <v>0</v>
      </c>
      <c r="E16" s="389">
        <v>1</v>
      </c>
      <c r="F16" s="389">
        <v>0</v>
      </c>
      <c r="G16" s="701">
        <v>1</v>
      </c>
    </row>
    <row r="17" spans="1:7" ht="39.950000000000003" customHeight="1" thickBot="1" x14ac:dyDescent="0.3">
      <c r="A17" s="390" t="s">
        <v>436</v>
      </c>
      <c r="B17" s="391"/>
      <c r="C17" s="392"/>
      <c r="D17" s="856">
        <v>428</v>
      </c>
      <c r="E17" s="393">
        <v>25</v>
      </c>
      <c r="F17" s="393">
        <v>428</v>
      </c>
      <c r="G17" s="702">
        <v>26</v>
      </c>
    </row>
    <row r="18" spans="1:7" ht="9" customHeight="1" thickTop="1" x14ac:dyDescent="0.2">
      <c r="A18" s="394"/>
      <c r="B18" s="395"/>
      <c r="C18" s="395"/>
      <c r="D18" s="703"/>
      <c r="E18" s="703"/>
      <c r="F18" s="703"/>
      <c r="G18" s="704"/>
    </row>
    <row r="19" spans="1:7" s="65" customFormat="1" ht="34.5" customHeight="1" thickBot="1" x14ac:dyDescent="0.3">
      <c r="A19" s="1548" t="s">
        <v>648</v>
      </c>
      <c r="B19" s="1549"/>
      <c r="C19" s="1549"/>
      <c r="D19" s="705">
        <v>72</v>
      </c>
      <c r="E19" s="857">
        <v>0</v>
      </c>
      <c r="F19" s="705">
        <v>60</v>
      </c>
      <c r="G19" s="706">
        <v>0</v>
      </c>
    </row>
    <row r="20" spans="1:7" ht="21" thickTop="1" x14ac:dyDescent="0.2">
      <c r="A20" s="396"/>
    </row>
    <row r="21" spans="1:7" ht="20.25" x14ac:dyDescent="0.2">
      <c r="A21" s="396"/>
    </row>
    <row r="22" spans="1:7" ht="20.25" x14ac:dyDescent="0.2">
      <c r="A22" s="396"/>
    </row>
    <row r="23" spans="1:7" ht="20.25" x14ac:dyDescent="0.2">
      <c r="A23" s="396"/>
    </row>
    <row r="24" spans="1:7" ht="20.25" x14ac:dyDescent="0.2">
      <c r="A24" s="396"/>
    </row>
    <row r="25" spans="1:7" ht="20.25" x14ac:dyDescent="0.2">
      <c r="A25" s="396"/>
    </row>
    <row r="26" spans="1:7" ht="20.25" x14ac:dyDescent="0.2">
      <c r="A26" s="396"/>
    </row>
    <row r="27" spans="1:7" ht="20.25" x14ac:dyDescent="0.2">
      <c r="A27" s="396"/>
    </row>
  </sheetData>
  <mergeCells count="9">
    <mergeCell ref="F2:G2"/>
    <mergeCell ref="B4:C4"/>
    <mergeCell ref="B5:C5"/>
    <mergeCell ref="B11:C11"/>
    <mergeCell ref="A19:C19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B10" sqref="B10:B11"/>
    </sheetView>
  </sheetViews>
  <sheetFormatPr defaultColWidth="10.28515625" defaultRowHeight="15.75" x14ac:dyDescent="0.25"/>
  <cols>
    <col min="1" max="1" width="5.42578125" style="412" customWidth="1"/>
    <col min="2" max="2" width="47.85546875" style="412" customWidth="1"/>
    <col min="3" max="3" width="16.140625" style="550" customWidth="1"/>
    <col min="4" max="4" width="11.5703125" style="412" customWidth="1"/>
    <col min="5" max="5" width="19.5703125" style="412" customWidth="1"/>
    <col min="6" max="6" width="19.42578125" style="412" customWidth="1"/>
    <col min="7" max="9" width="17.85546875" style="412" customWidth="1"/>
    <col min="10" max="10" width="19.42578125" style="412" customWidth="1"/>
    <col min="11" max="13" width="17.85546875" style="412" customWidth="1"/>
    <col min="14" max="254" width="10.28515625" style="412"/>
    <col min="255" max="255" width="5.42578125" style="412" customWidth="1"/>
    <col min="256" max="256" width="47.85546875" style="412" customWidth="1"/>
    <col min="257" max="257" width="13.85546875" style="412" customWidth="1"/>
    <col min="258" max="258" width="10.140625" style="412" customWidth="1"/>
    <col min="259" max="260" width="0" style="412" hidden="1" customWidth="1"/>
    <col min="261" max="261" width="19.5703125" style="412" customWidth="1"/>
    <col min="262" max="262" width="13" style="412" customWidth="1"/>
    <col min="263" max="263" width="15" style="412" customWidth="1"/>
    <col min="264" max="269" width="17.85546875" style="412" customWidth="1"/>
    <col min="270" max="510" width="10.28515625" style="412"/>
    <col min="511" max="511" width="5.42578125" style="412" customWidth="1"/>
    <col min="512" max="512" width="47.85546875" style="412" customWidth="1"/>
    <col min="513" max="513" width="13.85546875" style="412" customWidth="1"/>
    <col min="514" max="514" width="10.140625" style="412" customWidth="1"/>
    <col min="515" max="516" width="0" style="412" hidden="1" customWidth="1"/>
    <col min="517" max="517" width="19.5703125" style="412" customWidth="1"/>
    <col min="518" max="518" width="13" style="412" customWidth="1"/>
    <col min="519" max="519" width="15" style="412" customWidth="1"/>
    <col min="520" max="525" width="17.85546875" style="412" customWidth="1"/>
    <col min="526" max="766" width="10.28515625" style="412"/>
    <col min="767" max="767" width="5.42578125" style="412" customWidth="1"/>
    <col min="768" max="768" width="47.85546875" style="412" customWidth="1"/>
    <col min="769" max="769" width="13.85546875" style="412" customWidth="1"/>
    <col min="770" max="770" width="10.140625" style="412" customWidth="1"/>
    <col min="771" max="772" width="0" style="412" hidden="1" customWidth="1"/>
    <col min="773" max="773" width="19.5703125" style="412" customWidth="1"/>
    <col min="774" max="774" width="13" style="412" customWidth="1"/>
    <col min="775" max="775" width="15" style="412" customWidth="1"/>
    <col min="776" max="781" width="17.85546875" style="412" customWidth="1"/>
    <col min="782" max="1022" width="10.28515625" style="412"/>
    <col min="1023" max="1023" width="5.42578125" style="412" customWidth="1"/>
    <col min="1024" max="1024" width="47.85546875" style="412" customWidth="1"/>
    <col min="1025" max="1025" width="13.85546875" style="412" customWidth="1"/>
    <col min="1026" max="1026" width="10.140625" style="412" customWidth="1"/>
    <col min="1027" max="1028" width="0" style="412" hidden="1" customWidth="1"/>
    <col min="1029" max="1029" width="19.5703125" style="412" customWidth="1"/>
    <col min="1030" max="1030" width="13" style="412" customWidth="1"/>
    <col min="1031" max="1031" width="15" style="412" customWidth="1"/>
    <col min="1032" max="1037" width="17.85546875" style="412" customWidth="1"/>
    <col min="1038" max="1278" width="10.28515625" style="412"/>
    <col min="1279" max="1279" width="5.42578125" style="412" customWidth="1"/>
    <col min="1280" max="1280" width="47.85546875" style="412" customWidth="1"/>
    <col min="1281" max="1281" width="13.85546875" style="412" customWidth="1"/>
    <col min="1282" max="1282" width="10.140625" style="412" customWidth="1"/>
    <col min="1283" max="1284" width="0" style="412" hidden="1" customWidth="1"/>
    <col min="1285" max="1285" width="19.5703125" style="412" customWidth="1"/>
    <col min="1286" max="1286" width="13" style="412" customWidth="1"/>
    <col min="1287" max="1287" width="15" style="412" customWidth="1"/>
    <col min="1288" max="1293" width="17.85546875" style="412" customWidth="1"/>
    <col min="1294" max="1534" width="10.28515625" style="412"/>
    <col min="1535" max="1535" width="5.42578125" style="412" customWidth="1"/>
    <col min="1536" max="1536" width="47.85546875" style="412" customWidth="1"/>
    <col min="1537" max="1537" width="13.85546875" style="412" customWidth="1"/>
    <col min="1538" max="1538" width="10.140625" style="412" customWidth="1"/>
    <col min="1539" max="1540" width="0" style="412" hidden="1" customWidth="1"/>
    <col min="1541" max="1541" width="19.5703125" style="412" customWidth="1"/>
    <col min="1542" max="1542" width="13" style="412" customWidth="1"/>
    <col min="1543" max="1543" width="15" style="412" customWidth="1"/>
    <col min="1544" max="1549" width="17.85546875" style="412" customWidth="1"/>
    <col min="1550" max="1790" width="10.28515625" style="412"/>
    <col min="1791" max="1791" width="5.42578125" style="412" customWidth="1"/>
    <col min="1792" max="1792" width="47.85546875" style="412" customWidth="1"/>
    <col min="1793" max="1793" width="13.85546875" style="412" customWidth="1"/>
    <col min="1794" max="1794" width="10.140625" style="412" customWidth="1"/>
    <col min="1795" max="1796" width="0" style="412" hidden="1" customWidth="1"/>
    <col min="1797" max="1797" width="19.5703125" style="412" customWidth="1"/>
    <col min="1798" max="1798" width="13" style="412" customWidth="1"/>
    <col min="1799" max="1799" width="15" style="412" customWidth="1"/>
    <col min="1800" max="1805" width="17.85546875" style="412" customWidth="1"/>
    <col min="1806" max="2046" width="10.28515625" style="412"/>
    <col min="2047" max="2047" width="5.42578125" style="412" customWidth="1"/>
    <col min="2048" max="2048" width="47.85546875" style="412" customWidth="1"/>
    <col min="2049" max="2049" width="13.85546875" style="412" customWidth="1"/>
    <col min="2050" max="2050" width="10.140625" style="412" customWidth="1"/>
    <col min="2051" max="2052" width="0" style="412" hidden="1" customWidth="1"/>
    <col min="2053" max="2053" width="19.5703125" style="412" customWidth="1"/>
    <col min="2054" max="2054" width="13" style="412" customWidth="1"/>
    <col min="2055" max="2055" width="15" style="412" customWidth="1"/>
    <col min="2056" max="2061" width="17.85546875" style="412" customWidth="1"/>
    <col min="2062" max="2302" width="10.28515625" style="412"/>
    <col min="2303" max="2303" width="5.42578125" style="412" customWidth="1"/>
    <col min="2304" max="2304" width="47.85546875" style="412" customWidth="1"/>
    <col min="2305" max="2305" width="13.85546875" style="412" customWidth="1"/>
    <col min="2306" max="2306" width="10.140625" style="412" customWidth="1"/>
    <col min="2307" max="2308" width="0" style="412" hidden="1" customWidth="1"/>
    <col min="2309" max="2309" width="19.5703125" style="412" customWidth="1"/>
    <col min="2310" max="2310" width="13" style="412" customWidth="1"/>
    <col min="2311" max="2311" width="15" style="412" customWidth="1"/>
    <col min="2312" max="2317" width="17.85546875" style="412" customWidth="1"/>
    <col min="2318" max="2558" width="10.28515625" style="412"/>
    <col min="2559" max="2559" width="5.42578125" style="412" customWidth="1"/>
    <col min="2560" max="2560" width="47.85546875" style="412" customWidth="1"/>
    <col min="2561" max="2561" width="13.85546875" style="412" customWidth="1"/>
    <col min="2562" max="2562" width="10.140625" style="412" customWidth="1"/>
    <col min="2563" max="2564" width="0" style="412" hidden="1" customWidth="1"/>
    <col min="2565" max="2565" width="19.5703125" style="412" customWidth="1"/>
    <col min="2566" max="2566" width="13" style="412" customWidth="1"/>
    <col min="2567" max="2567" width="15" style="412" customWidth="1"/>
    <col min="2568" max="2573" width="17.85546875" style="412" customWidth="1"/>
    <col min="2574" max="2814" width="10.28515625" style="412"/>
    <col min="2815" max="2815" width="5.42578125" style="412" customWidth="1"/>
    <col min="2816" max="2816" width="47.85546875" style="412" customWidth="1"/>
    <col min="2817" max="2817" width="13.85546875" style="412" customWidth="1"/>
    <col min="2818" max="2818" width="10.140625" style="412" customWidth="1"/>
    <col min="2819" max="2820" width="0" style="412" hidden="1" customWidth="1"/>
    <col min="2821" max="2821" width="19.5703125" style="412" customWidth="1"/>
    <col min="2822" max="2822" width="13" style="412" customWidth="1"/>
    <col min="2823" max="2823" width="15" style="412" customWidth="1"/>
    <col min="2824" max="2829" width="17.85546875" style="412" customWidth="1"/>
    <col min="2830" max="3070" width="10.28515625" style="412"/>
    <col min="3071" max="3071" width="5.42578125" style="412" customWidth="1"/>
    <col min="3072" max="3072" width="47.85546875" style="412" customWidth="1"/>
    <col min="3073" max="3073" width="13.85546875" style="412" customWidth="1"/>
    <col min="3074" max="3074" width="10.140625" style="412" customWidth="1"/>
    <col min="3075" max="3076" width="0" style="412" hidden="1" customWidth="1"/>
    <col min="3077" max="3077" width="19.5703125" style="412" customWidth="1"/>
    <col min="3078" max="3078" width="13" style="412" customWidth="1"/>
    <col min="3079" max="3079" width="15" style="412" customWidth="1"/>
    <col min="3080" max="3085" width="17.85546875" style="412" customWidth="1"/>
    <col min="3086" max="3326" width="10.28515625" style="412"/>
    <col min="3327" max="3327" width="5.42578125" style="412" customWidth="1"/>
    <col min="3328" max="3328" width="47.85546875" style="412" customWidth="1"/>
    <col min="3329" max="3329" width="13.85546875" style="412" customWidth="1"/>
    <col min="3330" max="3330" width="10.140625" style="412" customWidth="1"/>
    <col min="3331" max="3332" width="0" style="412" hidden="1" customWidth="1"/>
    <col min="3333" max="3333" width="19.5703125" style="412" customWidth="1"/>
    <col min="3334" max="3334" width="13" style="412" customWidth="1"/>
    <col min="3335" max="3335" width="15" style="412" customWidth="1"/>
    <col min="3336" max="3341" width="17.85546875" style="412" customWidth="1"/>
    <col min="3342" max="3582" width="10.28515625" style="412"/>
    <col min="3583" max="3583" width="5.42578125" style="412" customWidth="1"/>
    <col min="3584" max="3584" width="47.85546875" style="412" customWidth="1"/>
    <col min="3585" max="3585" width="13.85546875" style="412" customWidth="1"/>
    <col min="3586" max="3586" width="10.140625" style="412" customWidth="1"/>
    <col min="3587" max="3588" width="0" style="412" hidden="1" customWidth="1"/>
    <col min="3589" max="3589" width="19.5703125" style="412" customWidth="1"/>
    <col min="3590" max="3590" width="13" style="412" customWidth="1"/>
    <col min="3591" max="3591" width="15" style="412" customWidth="1"/>
    <col min="3592" max="3597" width="17.85546875" style="412" customWidth="1"/>
    <col min="3598" max="3838" width="10.28515625" style="412"/>
    <col min="3839" max="3839" width="5.42578125" style="412" customWidth="1"/>
    <col min="3840" max="3840" width="47.85546875" style="412" customWidth="1"/>
    <col min="3841" max="3841" width="13.85546875" style="412" customWidth="1"/>
    <col min="3842" max="3842" width="10.140625" style="412" customWidth="1"/>
    <col min="3843" max="3844" width="0" style="412" hidden="1" customWidth="1"/>
    <col min="3845" max="3845" width="19.5703125" style="412" customWidth="1"/>
    <col min="3846" max="3846" width="13" style="412" customWidth="1"/>
    <col min="3847" max="3847" width="15" style="412" customWidth="1"/>
    <col min="3848" max="3853" width="17.85546875" style="412" customWidth="1"/>
    <col min="3854" max="4094" width="10.28515625" style="412"/>
    <col min="4095" max="4095" width="5.42578125" style="412" customWidth="1"/>
    <col min="4096" max="4096" width="47.85546875" style="412" customWidth="1"/>
    <col min="4097" max="4097" width="13.85546875" style="412" customWidth="1"/>
    <col min="4098" max="4098" width="10.140625" style="412" customWidth="1"/>
    <col min="4099" max="4100" width="0" style="412" hidden="1" customWidth="1"/>
    <col min="4101" max="4101" width="19.5703125" style="412" customWidth="1"/>
    <col min="4102" max="4102" width="13" style="412" customWidth="1"/>
    <col min="4103" max="4103" width="15" style="412" customWidth="1"/>
    <col min="4104" max="4109" width="17.85546875" style="412" customWidth="1"/>
    <col min="4110" max="4350" width="10.28515625" style="412"/>
    <col min="4351" max="4351" width="5.42578125" style="412" customWidth="1"/>
    <col min="4352" max="4352" width="47.85546875" style="412" customWidth="1"/>
    <col min="4353" max="4353" width="13.85546875" style="412" customWidth="1"/>
    <col min="4354" max="4354" width="10.140625" style="412" customWidth="1"/>
    <col min="4355" max="4356" width="0" style="412" hidden="1" customWidth="1"/>
    <col min="4357" max="4357" width="19.5703125" style="412" customWidth="1"/>
    <col min="4358" max="4358" width="13" style="412" customWidth="1"/>
    <col min="4359" max="4359" width="15" style="412" customWidth="1"/>
    <col min="4360" max="4365" width="17.85546875" style="412" customWidth="1"/>
    <col min="4366" max="4606" width="10.28515625" style="412"/>
    <col min="4607" max="4607" width="5.42578125" style="412" customWidth="1"/>
    <col min="4608" max="4608" width="47.85546875" style="412" customWidth="1"/>
    <col min="4609" max="4609" width="13.85546875" style="412" customWidth="1"/>
    <col min="4610" max="4610" width="10.140625" style="412" customWidth="1"/>
    <col min="4611" max="4612" width="0" style="412" hidden="1" customWidth="1"/>
    <col min="4613" max="4613" width="19.5703125" style="412" customWidth="1"/>
    <col min="4614" max="4614" width="13" style="412" customWidth="1"/>
    <col min="4615" max="4615" width="15" style="412" customWidth="1"/>
    <col min="4616" max="4621" width="17.85546875" style="412" customWidth="1"/>
    <col min="4622" max="4862" width="10.28515625" style="412"/>
    <col min="4863" max="4863" width="5.42578125" style="412" customWidth="1"/>
    <col min="4864" max="4864" width="47.85546875" style="412" customWidth="1"/>
    <col min="4865" max="4865" width="13.85546875" style="412" customWidth="1"/>
    <col min="4866" max="4866" width="10.140625" style="412" customWidth="1"/>
    <col min="4867" max="4868" width="0" style="412" hidden="1" customWidth="1"/>
    <col min="4869" max="4869" width="19.5703125" style="412" customWidth="1"/>
    <col min="4870" max="4870" width="13" style="412" customWidth="1"/>
    <col min="4871" max="4871" width="15" style="412" customWidth="1"/>
    <col min="4872" max="4877" width="17.85546875" style="412" customWidth="1"/>
    <col min="4878" max="5118" width="10.28515625" style="412"/>
    <col min="5119" max="5119" width="5.42578125" style="412" customWidth="1"/>
    <col min="5120" max="5120" width="47.85546875" style="412" customWidth="1"/>
    <col min="5121" max="5121" width="13.85546875" style="412" customWidth="1"/>
    <col min="5122" max="5122" width="10.140625" style="412" customWidth="1"/>
    <col min="5123" max="5124" width="0" style="412" hidden="1" customWidth="1"/>
    <col min="5125" max="5125" width="19.5703125" style="412" customWidth="1"/>
    <col min="5126" max="5126" width="13" style="412" customWidth="1"/>
    <col min="5127" max="5127" width="15" style="412" customWidth="1"/>
    <col min="5128" max="5133" width="17.85546875" style="412" customWidth="1"/>
    <col min="5134" max="5374" width="10.28515625" style="412"/>
    <col min="5375" max="5375" width="5.42578125" style="412" customWidth="1"/>
    <col min="5376" max="5376" width="47.85546875" style="412" customWidth="1"/>
    <col min="5377" max="5377" width="13.85546875" style="412" customWidth="1"/>
    <col min="5378" max="5378" width="10.140625" style="412" customWidth="1"/>
    <col min="5379" max="5380" width="0" style="412" hidden="1" customWidth="1"/>
    <col min="5381" max="5381" width="19.5703125" style="412" customWidth="1"/>
    <col min="5382" max="5382" width="13" style="412" customWidth="1"/>
    <col min="5383" max="5383" width="15" style="412" customWidth="1"/>
    <col min="5384" max="5389" width="17.85546875" style="412" customWidth="1"/>
    <col min="5390" max="5630" width="10.28515625" style="412"/>
    <col min="5631" max="5631" width="5.42578125" style="412" customWidth="1"/>
    <col min="5632" max="5632" width="47.85546875" style="412" customWidth="1"/>
    <col min="5633" max="5633" width="13.85546875" style="412" customWidth="1"/>
    <col min="5634" max="5634" width="10.140625" style="412" customWidth="1"/>
    <col min="5635" max="5636" width="0" style="412" hidden="1" customWidth="1"/>
    <col min="5637" max="5637" width="19.5703125" style="412" customWidth="1"/>
    <col min="5638" max="5638" width="13" style="412" customWidth="1"/>
    <col min="5639" max="5639" width="15" style="412" customWidth="1"/>
    <col min="5640" max="5645" width="17.85546875" style="412" customWidth="1"/>
    <col min="5646" max="5886" width="10.28515625" style="412"/>
    <col min="5887" max="5887" width="5.42578125" style="412" customWidth="1"/>
    <col min="5888" max="5888" width="47.85546875" style="412" customWidth="1"/>
    <col min="5889" max="5889" width="13.85546875" style="412" customWidth="1"/>
    <col min="5890" max="5890" width="10.140625" style="412" customWidth="1"/>
    <col min="5891" max="5892" width="0" style="412" hidden="1" customWidth="1"/>
    <col min="5893" max="5893" width="19.5703125" style="412" customWidth="1"/>
    <col min="5894" max="5894" width="13" style="412" customWidth="1"/>
    <col min="5895" max="5895" width="15" style="412" customWidth="1"/>
    <col min="5896" max="5901" width="17.85546875" style="412" customWidth="1"/>
    <col min="5902" max="6142" width="10.28515625" style="412"/>
    <col min="6143" max="6143" width="5.42578125" style="412" customWidth="1"/>
    <col min="6144" max="6144" width="47.85546875" style="412" customWidth="1"/>
    <col min="6145" max="6145" width="13.85546875" style="412" customWidth="1"/>
    <col min="6146" max="6146" width="10.140625" style="412" customWidth="1"/>
    <col min="6147" max="6148" width="0" style="412" hidden="1" customWidth="1"/>
    <col min="6149" max="6149" width="19.5703125" style="412" customWidth="1"/>
    <col min="6150" max="6150" width="13" style="412" customWidth="1"/>
    <col min="6151" max="6151" width="15" style="412" customWidth="1"/>
    <col min="6152" max="6157" width="17.85546875" style="412" customWidth="1"/>
    <col min="6158" max="6398" width="10.28515625" style="412"/>
    <col min="6399" max="6399" width="5.42578125" style="412" customWidth="1"/>
    <col min="6400" max="6400" width="47.85546875" style="412" customWidth="1"/>
    <col min="6401" max="6401" width="13.85546875" style="412" customWidth="1"/>
    <col min="6402" max="6402" width="10.140625" style="412" customWidth="1"/>
    <col min="6403" max="6404" width="0" style="412" hidden="1" customWidth="1"/>
    <col min="6405" max="6405" width="19.5703125" style="412" customWidth="1"/>
    <col min="6406" max="6406" width="13" style="412" customWidth="1"/>
    <col min="6407" max="6407" width="15" style="412" customWidth="1"/>
    <col min="6408" max="6413" width="17.85546875" style="412" customWidth="1"/>
    <col min="6414" max="6654" width="10.28515625" style="412"/>
    <col min="6655" max="6655" width="5.42578125" style="412" customWidth="1"/>
    <col min="6656" max="6656" width="47.85546875" style="412" customWidth="1"/>
    <col min="6657" max="6657" width="13.85546875" style="412" customWidth="1"/>
    <col min="6658" max="6658" width="10.140625" style="412" customWidth="1"/>
    <col min="6659" max="6660" width="0" style="412" hidden="1" customWidth="1"/>
    <col min="6661" max="6661" width="19.5703125" style="412" customWidth="1"/>
    <col min="6662" max="6662" width="13" style="412" customWidth="1"/>
    <col min="6663" max="6663" width="15" style="412" customWidth="1"/>
    <col min="6664" max="6669" width="17.85546875" style="412" customWidth="1"/>
    <col min="6670" max="6910" width="10.28515625" style="412"/>
    <col min="6911" max="6911" width="5.42578125" style="412" customWidth="1"/>
    <col min="6912" max="6912" width="47.85546875" style="412" customWidth="1"/>
    <col min="6913" max="6913" width="13.85546875" style="412" customWidth="1"/>
    <col min="6914" max="6914" width="10.140625" style="412" customWidth="1"/>
    <col min="6915" max="6916" width="0" style="412" hidden="1" customWidth="1"/>
    <col min="6917" max="6917" width="19.5703125" style="412" customWidth="1"/>
    <col min="6918" max="6918" width="13" style="412" customWidth="1"/>
    <col min="6919" max="6919" width="15" style="412" customWidth="1"/>
    <col min="6920" max="6925" width="17.85546875" style="412" customWidth="1"/>
    <col min="6926" max="7166" width="10.28515625" style="412"/>
    <col min="7167" max="7167" width="5.42578125" style="412" customWidth="1"/>
    <col min="7168" max="7168" width="47.85546875" style="412" customWidth="1"/>
    <col min="7169" max="7169" width="13.85546875" style="412" customWidth="1"/>
    <col min="7170" max="7170" width="10.140625" style="412" customWidth="1"/>
    <col min="7171" max="7172" width="0" style="412" hidden="1" customWidth="1"/>
    <col min="7173" max="7173" width="19.5703125" style="412" customWidth="1"/>
    <col min="7174" max="7174" width="13" style="412" customWidth="1"/>
    <col min="7175" max="7175" width="15" style="412" customWidth="1"/>
    <col min="7176" max="7181" width="17.85546875" style="412" customWidth="1"/>
    <col min="7182" max="7422" width="10.28515625" style="412"/>
    <col min="7423" max="7423" width="5.42578125" style="412" customWidth="1"/>
    <col min="7424" max="7424" width="47.85546875" style="412" customWidth="1"/>
    <col min="7425" max="7425" width="13.85546875" style="412" customWidth="1"/>
    <col min="7426" max="7426" width="10.140625" style="412" customWidth="1"/>
    <col min="7427" max="7428" width="0" style="412" hidden="1" customWidth="1"/>
    <col min="7429" max="7429" width="19.5703125" style="412" customWidth="1"/>
    <col min="7430" max="7430" width="13" style="412" customWidth="1"/>
    <col min="7431" max="7431" width="15" style="412" customWidth="1"/>
    <col min="7432" max="7437" width="17.85546875" style="412" customWidth="1"/>
    <col min="7438" max="7678" width="10.28515625" style="412"/>
    <col min="7679" max="7679" width="5.42578125" style="412" customWidth="1"/>
    <col min="7680" max="7680" width="47.85546875" style="412" customWidth="1"/>
    <col min="7681" max="7681" width="13.85546875" style="412" customWidth="1"/>
    <col min="7682" max="7682" width="10.140625" style="412" customWidth="1"/>
    <col min="7683" max="7684" width="0" style="412" hidden="1" customWidth="1"/>
    <col min="7685" max="7685" width="19.5703125" style="412" customWidth="1"/>
    <col min="7686" max="7686" width="13" style="412" customWidth="1"/>
    <col min="7687" max="7687" width="15" style="412" customWidth="1"/>
    <col min="7688" max="7693" width="17.85546875" style="412" customWidth="1"/>
    <col min="7694" max="7934" width="10.28515625" style="412"/>
    <col min="7935" max="7935" width="5.42578125" style="412" customWidth="1"/>
    <col min="7936" max="7936" width="47.85546875" style="412" customWidth="1"/>
    <col min="7937" max="7937" width="13.85546875" style="412" customWidth="1"/>
    <col min="7938" max="7938" width="10.140625" style="412" customWidth="1"/>
    <col min="7939" max="7940" width="0" style="412" hidden="1" customWidth="1"/>
    <col min="7941" max="7941" width="19.5703125" style="412" customWidth="1"/>
    <col min="7942" max="7942" width="13" style="412" customWidth="1"/>
    <col min="7943" max="7943" width="15" style="412" customWidth="1"/>
    <col min="7944" max="7949" width="17.85546875" style="412" customWidth="1"/>
    <col min="7950" max="8190" width="10.28515625" style="412"/>
    <col min="8191" max="8191" width="5.42578125" style="412" customWidth="1"/>
    <col min="8192" max="8192" width="47.85546875" style="412" customWidth="1"/>
    <col min="8193" max="8193" width="13.85546875" style="412" customWidth="1"/>
    <col min="8194" max="8194" width="10.140625" style="412" customWidth="1"/>
    <col min="8195" max="8196" width="0" style="412" hidden="1" customWidth="1"/>
    <col min="8197" max="8197" width="19.5703125" style="412" customWidth="1"/>
    <col min="8198" max="8198" width="13" style="412" customWidth="1"/>
    <col min="8199" max="8199" width="15" style="412" customWidth="1"/>
    <col min="8200" max="8205" width="17.85546875" style="412" customWidth="1"/>
    <col min="8206" max="8446" width="10.28515625" style="412"/>
    <col min="8447" max="8447" width="5.42578125" style="412" customWidth="1"/>
    <col min="8448" max="8448" width="47.85546875" style="412" customWidth="1"/>
    <col min="8449" max="8449" width="13.85546875" style="412" customWidth="1"/>
    <col min="8450" max="8450" width="10.140625" style="412" customWidth="1"/>
    <col min="8451" max="8452" width="0" style="412" hidden="1" customWidth="1"/>
    <col min="8453" max="8453" width="19.5703125" style="412" customWidth="1"/>
    <col min="8454" max="8454" width="13" style="412" customWidth="1"/>
    <col min="8455" max="8455" width="15" style="412" customWidth="1"/>
    <col min="8456" max="8461" width="17.85546875" style="412" customWidth="1"/>
    <col min="8462" max="8702" width="10.28515625" style="412"/>
    <col min="8703" max="8703" width="5.42578125" style="412" customWidth="1"/>
    <col min="8704" max="8704" width="47.85546875" style="412" customWidth="1"/>
    <col min="8705" max="8705" width="13.85546875" style="412" customWidth="1"/>
    <col min="8706" max="8706" width="10.140625" style="412" customWidth="1"/>
    <col min="8707" max="8708" width="0" style="412" hidden="1" customWidth="1"/>
    <col min="8709" max="8709" width="19.5703125" style="412" customWidth="1"/>
    <col min="8710" max="8710" width="13" style="412" customWidth="1"/>
    <col min="8711" max="8711" width="15" style="412" customWidth="1"/>
    <col min="8712" max="8717" width="17.85546875" style="412" customWidth="1"/>
    <col min="8718" max="8958" width="10.28515625" style="412"/>
    <col min="8959" max="8959" width="5.42578125" style="412" customWidth="1"/>
    <col min="8960" max="8960" width="47.85546875" style="412" customWidth="1"/>
    <col min="8961" max="8961" width="13.85546875" style="412" customWidth="1"/>
    <col min="8962" max="8962" width="10.140625" style="412" customWidth="1"/>
    <col min="8963" max="8964" width="0" style="412" hidden="1" customWidth="1"/>
    <col min="8965" max="8965" width="19.5703125" style="412" customWidth="1"/>
    <col min="8966" max="8966" width="13" style="412" customWidth="1"/>
    <col min="8967" max="8967" width="15" style="412" customWidth="1"/>
    <col min="8968" max="8973" width="17.85546875" style="412" customWidth="1"/>
    <col min="8974" max="9214" width="10.28515625" style="412"/>
    <col min="9215" max="9215" width="5.42578125" style="412" customWidth="1"/>
    <col min="9216" max="9216" width="47.85546875" style="412" customWidth="1"/>
    <col min="9217" max="9217" width="13.85546875" style="412" customWidth="1"/>
    <col min="9218" max="9218" width="10.140625" style="412" customWidth="1"/>
    <col min="9219" max="9220" width="0" style="412" hidden="1" customWidth="1"/>
    <col min="9221" max="9221" width="19.5703125" style="412" customWidth="1"/>
    <col min="9222" max="9222" width="13" style="412" customWidth="1"/>
    <col min="9223" max="9223" width="15" style="412" customWidth="1"/>
    <col min="9224" max="9229" width="17.85546875" style="412" customWidth="1"/>
    <col min="9230" max="9470" width="10.28515625" style="412"/>
    <col min="9471" max="9471" width="5.42578125" style="412" customWidth="1"/>
    <col min="9472" max="9472" width="47.85546875" style="412" customWidth="1"/>
    <col min="9473" max="9473" width="13.85546875" style="412" customWidth="1"/>
    <col min="9474" max="9474" width="10.140625" style="412" customWidth="1"/>
    <col min="9475" max="9476" width="0" style="412" hidden="1" customWidth="1"/>
    <col min="9477" max="9477" width="19.5703125" style="412" customWidth="1"/>
    <col min="9478" max="9478" width="13" style="412" customWidth="1"/>
    <col min="9479" max="9479" width="15" style="412" customWidth="1"/>
    <col min="9480" max="9485" width="17.85546875" style="412" customWidth="1"/>
    <col min="9486" max="9726" width="10.28515625" style="412"/>
    <col min="9727" max="9727" width="5.42578125" style="412" customWidth="1"/>
    <col min="9728" max="9728" width="47.85546875" style="412" customWidth="1"/>
    <col min="9729" max="9729" width="13.85546875" style="412" customWidth="1"/>
    <col min="9730" max="9730" width="10.140625" style="412" customWidth="1"/>
    <col min="9731" max="9732" width="0" style="412" hidden="1" customWidth="1"/>
    <col min="9733" max="9733" width="19.5703125" style="412" customWidth="1"/>
    <col min="9734" max="9734" width="13" style="412" customWidth="1"/>
    <col min="9735" max="9735" width="15" style="412" customWidth="1"/>
    <col min="9736" max="9741" width="17.85546875" style="412" customWidth="1"/>
    <col min="9742" max="9982" width="10.28515625" style="412"/>
    <col min="9983" max="9983" width="5.42578125" style="412" customWidth="1"/>
    <col min="9984" max="9984" width="47.85546875" style="412" customWidth="1"/>
    <col min="9985" max="9985" width="13.85546875" style="412" customWidth="1"/>
    <col min="9986" max="9986" width="10.140625" style="412" customWidth="1"/>
    <col min="9987" max="9988" width="0" style="412" hidden="1" customWidth="1"/>
    <col min="9989" max="9989" width="19.5703125" style="412" customWidth="1"/>
    <col min="9990" max="9990" width="13" style="412" customWidth="1"/>
    <col min="9991" max="9991" width="15" style="412" customWidth="1"/>
    <col min="9992" max="9997" width="17.85546875" style="412" customWidth="1"/>
    <col min="9998" max="10238" width="10.28515625" style="412"/>
    <col min="10239" max="10239" width="5.42578125" style="412" customWidth="1"/>
    <col min="10240" max="10240" width="47.85546875" style="412" customWidth="1"/>
    <col min="10241" max="10241" width="13.85546875" style="412" customWidth="1"/>
    <col min="10242" max="10242" width="10.140625" style="412" customWidth="1"/>
    <col min="10243" max="10244" width="0" style="412" hidden="1" customWidth="1"/>
    <col min="10245" max="10245" width="19.5703125" style="412" customWidth="1"/>
    <col min="10246" max="10246" width="13" style="412" customWidth="1"/>
    <col min="10247" max="10247" width="15" style="412" customWidth="1"/>
    <col min="10248" max="10253" width="17.85546875" style="412" customWidth="1"/>
    <col min="10254" max="10494" width="10.28515625" style="412"/>
    <col min="10495" max="10495" width="5.42578125" style="412" customWidth="1"/>
    <col min="10496" max="10496" width="47.85546875" style="412" customWidth="1"/>
    <col min="10497" max="10497" width="13.85546875" style="412" customWidth="1"/>
    <col min="10498" max="10498" width="10.140625" style="412" customWidth="1"/>
    <col min="10499" max="10500" width="0" style="412" hidden="1" customWidth="1"/>
    <col min="10501" max="10501" width="19.5703125" style="412" customWidth="1"/>
    <col min="10502" max="10502" width="13" style="412" customWidth="1"/>
    <col min="10503" max="10503" width="15" style="412" customWidth="1"/>
    <col min="10504" max="10509" width="17.85546875" style="412" customWidth="1"/>
    <col min="10510" max="10750" width="10.28515625" style="412"/>
    <col min="10751" max="10751" width="5.42578125" style="412" customWidth="1"/>
    <col min="10752" max="10752" width="47.85546875" style="412" customWidth="1"/>
    <col min="10753" max="10753" width="13.85546875" style="412" customWidth="1"/>
    <col min="10754" max="10754" width="10.140625" style="412" customWidth="1"/>
    <col min="10755" max="10756" width="0" style="412" hidden="1" customWidth="1"/>
    <col min="10757" max="10757" width="19.5703125" style="412" customWidth="1"/>
    <col min="10758" max="10758" width="13" style="412" customWidth="1"/>
    <col min="10759" max="10759" width="15" style="412" customWidth="1"/>
    <col min="10760" max="10765" width="17.85546875" style="412" customWidth="1"/>
    <col min="10766" max="11006" width="10.28515625" style="412"/>
    <col min="11007" max="11007" width="5.42578125" style="412" customWidth="1"/>
    <col min="11008" max="11008" width="47.85546875" style="412" customWidth="1"/>
    <col min="11009" max="11009" width="13.85546875" style="412" customWidth="1"/>
    <col min="11010" max="11010" width="10.140625" style="412" customWidth="1"/>
    <col min="11011" max="11012" width="0" style="412" hidden="1" customWidth="1"/>
    <col min="11013" max="11013" width="19.5703125" style="412" customWidth="1"/>
    <col min="11014" max="11014" width="13" style="412" customWidth="1"/>
    <col min="11015" max="11015" width="15" style="412" customWidth="1"/>
    <col min="11016" max="11021" width="17.85546875" style="412" customWidth="1"/>
    <col min="11022" max="11262" width="10.28515625" style="412"/>
    <col min="11263" max="11263" width="5.42578125" style="412" customWidth="1"/>
    <col min="11264" max="11264" width="47.85546875" style="412" customWidth="1"/>
    <col min="11265" max="11265" width="13.85546875" style="412" customWidth="1"/>
    <col min="11266" max="11266" width="10.140625" style="412" customWidth="1"/>
    <col min="11267" max="11268" width="0" style="412" hidden="1" customWidth="1"/>
    <col min="11269" max="11269" width="19.5703125" style="412" customWidth="1"/>
    <col min="11270" max="11270" width="13" style="412" customWidth="1"/>
    <col min="11271" max="11271" width="15" style="412" customWidth="1"/>
    <col min="11272" max="11277" width="17.85546875" style="412" customWidth="1"/>
    <col min="11278" max="11518" width="10.28515625" style="412"/>
    <col min="11519" max="11519" width="5.42578125" style="412" customWidth="1"/>
    <col min="11520" max="11520" width="47.85546875" style="412" customWidth="1"/>
    <col min="11521" max="11521" width="13.85546875" style="412" customWidth="1"/>
    <col min="11522" max="11522" width="10.140625" style="412" customWidth="1"/>
    <col min="11523" max="11524" width="0" style="412" hidden="1" customWidth="1"/>
    <col min="11525" max="11525" width="19.5703125" style="412" customWidth="1"/>
    <col min="11526" max="11526" width="13" style="412" customWidth="1"/>
    <col min="11527" max="11527" width="15" style="412" customWidth="1"/>
    <col min="11528" max="11533" width="17.85546875" style="412" customWidth="1"/>
    <col min="11534" max="11774" width="10.28515625" style="412"/>
    <col min="11775" max="11775" width="5.42578125" style="412" customWidth="1"/>
    <col min="11776" max="11776" width="47.85546875" style="412" customWidth="1"/>
    <col min="11777" max="11777" width="13.85546875" style="412" customWidth="1"/>
    <col min="11778" max="11778" width="10.140625" style="412" customWidth="1"/>
    <col min="11779" max="11780" width="0" style="412" hidden="1" customWidth="1"/>
    <col min="11781" max="11781" width="19.5703125" style="412" customWidth="1"/>
    <col min="11782" max="11782" width="13" style="412" customWidth="1"/>
    <col min="11783" max="11783" width="15" style="412" customWidth="1"/>
    <col min="11784" max="11789" width="17.85546875" style="412" customWidth="1"/>
    <col min="11790" max="12030" width="10.28515625" style="412"/>
    <col min="12031" max="12031" width="5.42578125" style="412" customWidth="1"/>
    <col min="12032" max="12032" width="47.85546875" style="412" customWidth="1"/>
    <col min="12033" max="12033" width="13.85546875" style="412" customWidth="1"/>
    <col min="12034" max="12034" width="10.140625" style="412" customWidth="1"/>
    <col min="12035" max="12036" width="0" style="412" hidden="1" customWidth="1"/>
    <col min="12037" max="12037" width="19.5703125" style="412" customWidth="1"/>
    <col min="12038" max="12038" width="13" style="412" customWidth="1"/>
    <col min="12039" max="12039" width="15" style="412" customWidth="1"/>
    <col min="12040" max="12045" width="17.85546875" style="412" customWidth="1"/>
    <col min="12046" max="12286" width="10.28515625" style="412"/>
    <col min="12287" max="12287" width="5.42578125" style="412" customWidth="1"/>
    <col min="12288" max="12288" width="47.85546875" style="412" customWidth="1"/>
    <col min="12289" max="12289" width="13.85546875" style="412" customWidth="1"/>
    <col min="12290" max="12290" width="10.140625" style="412" customWidth="1"/>
    <col min="12291" max="12292" width="0" style="412" hidden="1" customWidth="1"/>
    <col min="12293" max="12293" width="19.5703125" style="412" customWidth="1"/>
    <col min="12294" max="12294" width="13" style="412" customWidth="1"/>
    <col min="12295" max="12295" width="15" style="412" customWidth="1"/>
    <col min="12296" max="12301" width="17.85546875" style="412" customWidth="1"/>
    <col min="12302" max="12542" width="10.28515625" style="412"/>
    <col min="12543" max="12543" width="5.42578125" style="412" customWidth="1"/>
    <col min="12544" max="12544" width="47.85546875" style="412" customWidth="1"/>
    <col min="12545" max="12545" width="13.85546875" style="412" customWidth="1"/>
    <col min="12546" max="12546" width="10.140625" style="412" customWidth="1"/>
    <col min="12547" max="12548" width="0" style="412" hidden="1" customWidth="1"/>
    <col min="12549" max="12549" width="19.5703125" style="412" customWidth="1"/>
    <col min="12550" max="12550" width="13" style="412" customWidth="1"/>
    <col min="12551" max="12551" width="15" style="412" customWidth="1"/>
    <col min="12552" max="12557" width="17.85546875" style="412" customWidth="1"/>
    <col min="12558" max="12798" width="10.28515625" style="412"/>
    <col min="12799" max="12799" width="5.42578125" style="412" customWidth="1"/>
    <col min="12800" max="12800" width="47.85546875" style="412" customWidth="1"/>
    <col min="12801" max="12801" width="13.85546875" style="412" customWidth="1"/>
    <col min="12802" max="12802" width="10.140625" style="412" customWidth="1"/>
    <col min="12803" max="12804" width="0" style="412" hidden="1" customWidth="1"/>
    <col min="12805" max="12805" width="19.5703125" style="412" customWidth="1"/>
    <col min="12806" max="12806" width="13" style="412" customWidth="1"/>
    <col min="12807" max="12807" width="15" style="412" customWidth="1"/>
    <col min="12808" max="12813" width="17.85546875" style="412" customWidth="1"/>
    <col min="12814" max="13054" width="10.28515625" style="412"/>
    <col min="13055" max="13055" width="5.42578125" style="412" customWidth="1"/>
    <col min="13056" max="13056" width="47.85546875" style="412" customWidth="1"/>
    <col min="13057" max="13057" width="13.85546875" style="412" customWidth="1"/>
    <col min="13058" max="13058" width="10.140625" style="412" customWidth="1"/>
    <col min="13059" max="13060" width="0" style="412" hidden="1" customWidth="1"/>
    <col min="13061" max="13061" width="19.5703125" style="412" customWidth="1"/>
    <col min="13062" max="13062" width="13" style="412" customWidth="1"/>
    <col min="13063" max="13063" width="15" style="412" customWidth="1"/>
    <col min="13064" max="13069" width="17.85546875" style="412" customWidth="1"/>
    <col min="13070" max="13310" width="10.28515625" style="412"/>
    <col min="13311" max="13311" width="5.42578125" style="412" customWidth="1"/>
    <col min="13312" max="13312" width="47.85546875" style="412" customWidth="1"/>
    <col min="13313" max="13313" width="13.85546875" style="412" customWidth="1"/>
    <col min="13314" max="13314" width="10.140625" style="412" customWidth="1"/>
    <col min="13315" max="13316" width="0" style="412" hidden="1" customWidth="1"/>
    <col min="13317" max="13317" width="19.5703125" style="412" customWidth="1"/>
    <col min="13318" max="13318" width="13" style="412" customWidth="1"/>
    <col min="13319" max="13319" width="15" style="412" customWidth="1"/>
    <col min="13320" max="13325" width="17.85546875" style="412" customWidth="1"/>
    <col min="13326" max="13566" width="10.28515625" style="412"/>
    <col min="13567" max="13567" width="5.42578125" style="412" customWidth="1"/>
    <col min="13568" max="13568" width="47.85546875" style="412" customWidth="1"/>
    <col min="13569" max="13569" width="13.85546875" style="412" customWidth="1"/>
    <col min="13570" max="13570" width="10.140625" style="412" customWidth="1"/>
    <col min="13571" max="13572" width="0" style="412" hidden="1" customWidth="1"/>
    <col min="13573" max="13573" width="19.5703125" style="412" customWidth="1"/>
    <col min="13574" max="13574" width="13" style="412" customWidth="1"/>
    <col min="13575" max="13575" width="15" style="412" customWidth="1"/>
    <col min="13576" max="13581" width="17.85546875" style="412" customWidth="1"/>
    <col min="13582" max="13822" width="10.28515625" style="412"/>
    <col min="13823" max="13823" width="5.42578125" style="412" customWidth="1"/>
    <col min="13824" max="13824" width="47.85546875" style="412" customWidth="1"/>
    <col min="13825" max="13825" width="13.85546875" style="412" customWidth="1"/>
    <col min="13826" max="13826" width="10.140625" style="412" customWidth="1"/>
    <col min="13827" max="13828" width="0" style="412" hidden="1" customWidth="1"/>
    <col min="13829" max="13829" width="19.5703125" style="412" customWidth="1"/>
    <col min="13830" max="13830" width="13" style="412" customWidth="1"/>
    <col min="13831" max="13831" width="15" style="412" customWidth="1"/>
    <col min="13832" max="13837" width="17.85546875" style="412" customWidth="1"/>
    <col min="13838" max="14078" width="10.28515625" style="412"/>
    <col min="14079" max="14079" width="5.42578125" style="412" customWidth="1"/>
    <col min="14080" max="14080" width="47.85546875" style="412" customWidth="1"/>
    <col min="14081" max="14081" width="13.85546875" style="412" customWidth="1"/>
    <col min="14082" max="14082" width="10.140625" style="412" customWidth="1"/>
    <col min="14083" max="14084" width="0" style="412" hidden="1" customWidth="1"/>
    <col min="14085" max="14085" width="19.5703125" style="412" customWidth="1"/>
    <col min="14086" max="14086" width="13" style="412" customWidth="1"/>
    <col min="14087" max="14087" width="15" style="412" customWidth="1"/>
    <col min="14088" max="14093" width="17.85546875" style="412" customWidth="1"/>
    <col min="14094" max="14334" width="10.28515625" style="412"/>
    <col min="14335" max="14335" width="5.42578125" style="412" customWidth="1"/>
    <col min="14336" max="14336" width="47.85546875" style="412" customWidth="1"/>
    <col min="14337" max="14337" width="13.85546875" style="412" customWidth="1"/>
    <col min="14338" max="14338" width="10.140625" style="412" customWidth="1"/>
    <col min="14339" max="14340" width="0" style="412" hidden="1" customWidth="1"/>
    <col min="14341" max="14341" width="19.5703125" style="412" customWidth="1"/>
    <col min="14342" max="14342" width="13" style="412" customWidth="1"/>
    <col min="14343" max="14343" width="15" style="412" customWidth="1"/>
    <col min="14344" max="14349" width="17.85546875" style="412" customWidth="1"/>
    <col min="14350" max="14590" width="10.28515625" style="412"/>
    <col min="14591" max="14591" width="5.42578125" style="412" customWidth="1"/>
    <col min="14592" max="14592" width="47.85546875" style="412" customWidth="1"/>
    <col min="14593" max="14593" width="13.85546875" style="412" customWidth="1"/>
    <col min="14594" max="14594" width="10.140625" style="412" customWidth="1"/>
    <col min="14595" max="14596" width="0" style="412" hidden="1" customWidth="1"/>
    <col min="14597" max="14597" width="19.5703125" style="412" customWidth="1"/>
    <col min="14598" max="14598" width="13" style="412" customWidth="1"/>
    <col min="14599" max="14599" width="15" style="412" customWidth="1"/>
    <col min="14600" max="14605" width="17.85546875" style="412" customWidth="1"/>
    <col min="14606" max="14846" width="10.28515625" style="412"/>
    <col min="14847" max="14847" width="5.42578125" style="412" customWidth="1"/>
    <col min="14848" max="14848" width="47.85546875" style="412" customWidth="1"/>
    <col min="14849" max="14849" width="13.85546875" style="412" customWidth="1"/>
    <col min="14850" max="14850" width="10.140625" style="412" customWidth="1"/>
    <col min="14851" max="14852" width="0" style="412" hidden="1" customWidth="1"/>
    <col min="14853" max="14853" width="19.5703125" style="412" customWidth="1"/>
    <col min="14854" max="14854" width="13" style="412" customWidth="1"/>
    <col min="14855" max="14855" width="15" style="412" customWidth="1"/>
    <col min="14856" max="14861" width="17.85546875" style="412" customWidth="1"/>
    <col min="14862" max="15102" width="10.28515625" style="412"/>
    <col min="15103" max="15103" width="5.42578125" style="412" customWidth="1"/>
    <col min="15104" max="15104" width="47.85546875" style="412" customWidth="1"/>
    <col min="15105" max="15105" width="13.85546875" style="412" customWidth="1"/>
    <col min="15106" max="15106" width="10.140625" style="412" customWidth="1"/>
    <col min="15107" max="15108" width="0" style="412" hidden="1" customWidth="1"/>
    <col min="15109" max="15109" width="19.5703125" style="412" customWidth="1"/>
    <col min="15110" max="15110" width="13" style="412" customWidth="1"/>
    <col min="15111" max="15111" width="15" style="412" customWidth="1"/>
    <col min="15112" max="15117" width="17.85546875" style="412" customWidth="1"/>
    <col min="15118" max="15358" width="10.28515625" style="412"/>
    <col min="15359" max="15359" width="5.42578125" style="412" customWidth="1"/>
    <col min="15360" max="15360" width="47.85546875" style="412" customWidth="1"/>
    <col min="15361" max="15361" width="13.85546875" style="412" customWidth="1"/>
    <col min="15362" max="15362" width="10.140625" style="412" customWidth="1"/>
    <col min="15363" max="15364" width="0" style="412" hidden="1" customWidth="1"/>
    <col min="15365" max="15365" width="19.5703125" style="412" customWidth="1"/>
    <col min="15366" max="15366" width="13" style="412" customWidth="1"/>
    <col min="15367" max="15367" width="15" style="412" customWidth="1"/>
    <col min="15368" max="15373" width="17.85546875" style="412" customWidth="1"/>
    <col min="15374" max="15614" width="10.28515625" style="412"/>
    <col min="15615" max="15615" width="5.42578125" style="412" customWidth="1"/>
    <col min="15616" max="15616" width="47.85546875" style="412" customWidth="1"/>
    <col min="15617" max="15617" width="13.85546875" style="412" customWidth="1"/>
    <col min="15618" max="15618" width="10.140625" style="412" customWidth="1"/>
    <col min="15619" max="15620" width="0" style="412" hidden="1" customWidth="1"/>
    <col min="15621" max="15621" width="19.5703125" style="412" customWidth="1"/>
    <col min="15622" max="15622" width="13" style="412" customWidth="1"/>
    <col min="15623" max="15623" width="15" style="412" customWidth="1"/>
    <col min="15624" max="15629" width="17.85546875" style="412" customWidth="1"/>
    <col min="15630" max="15870" width="10.28515625" style="412"/>
    <col min="15871" max="15871" width="5.42578125" style="412" customWidth="1"/>
    <col min="15872" max="15872" width="47.85546875" style="412" customWidth="1"/>
    <col min="15873" max="15873" width="13.85546875" style="412" customWidth="1"/>
    <col min="15874" max="15874" width="10.140625" style="412" customWidth="1"/>
    <col min="15875" max="15876" width="0" style="412" hidden="1" customWidth="1"/>
    <col min="15877" max="15877" width="19.5703125" style="412" customWidth="1"/>
    <col min="15878" max="15878" width="13" style="412" customWidth="1"/>
    <col min="15879" max="15879" width="15" style="412" customWidth="1"/>
    <col min="15880" max="15885" width="17.85546875" style="412" customWidth="1"/>
    <col min="15886" max="16126" width="10.28515625" style="412"/>
    <col min="16127" max="16127" width="5.42578125" style="412" customWidth="1"/>
    <col min="16128" max="16128" width="47.85546875" style="412" customWidth="1"/>
    <col min="16129" max="16129" width="13.85546875" style="412" customWidth="1"/>
    <col min="16130" max="16130" width="10.140625" style="412" customWidth="1"/>
    <col min="16131" max="16132" width="0" style="412" hidden="1" customWidth="1"/>
    <col min="16133" max="16133" width="19.5703125" style="412" customWidth="1"/>
    <col min="16134" max="16134" width="13" style="412" customWidth="1"/>
    <col min="16135" max="16135" width="15" style="412" customWidth="1"/>
    <col min="16136" max="16141" width="17.85546875" style="412" customWidth="1"/>
    <col min="16142" max="16384" width="10.28515625" style="412"/>
  </cols>
  <sheetData>
    <row r="1" spans="1:13" s="411" customFormat="1" ht="15" x14ac:dyDescent="0.25">
      <c r="A1" s="410"/>
      <c r="B1" s="410"/>
      <c r="C1" s="545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411" customFormat="1" ht="15" x14ac:dyDescent="0.25">
      <c r="A2" s="410"/>
      <c r="B2" s="410"/>
      <c r="C2" s="545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3" spans="1:13" ht="19.5" customHeight="1" x14ac:dyDescent="0.25">
      <c r="A3" s="1574" t="s">
        <v>520</v>
      </c>
      <c r="B3" s="1574"/>
      <c r="C3" s="1574"/>
      <c r="D3" s="1574"/>
      <c r="E3" s="1574"/>
      <c r="F3" s="1574"/>
      <c r="G3" s="1574"/>
      <c r="H3" s="1574"/>
      <c r="I3" s="1574"/>
      <c r="J3" s="1574"/>
      <c r="K3" s="1574"/>
      <c r="L3" s="1574"/>
      <c r="M3" s="1574"/>
    </row>
    <row r="4" spans="1:13" ht="18" customHeight="1" thickBot="1" x14ac:dyDescent="0.3">
      <c r="A4" s="411"/>
      <c r="B4" s="411"/>
      <c r="C4" s="546"/>
      <c r="D4" s="411"/>
      <c r="E4" s="411"/>
      <c r="F4" s="413"/>
      <c r="G4" s="413"/>
      <c r="H4" s="413"/>
      <c r="I4" s="413"/>
      <c r="J4" s="413"/>
      <c r="K4" s="413"/>
      <c r="L4" s="413"/>
      <c r="M4" s="413" t="s">
        <v>418</v>
      </c>
    </row>
    <row r="5" spans="1:13" ht="41.25" customHeight="1" thickTop="1" x14ac:dyDescent="0.25">
      <c r="A5" s="1562" t="s">
        <v>55</v>
      </c>
      <c r="B5" s="1563"/>
      <c r="C5" s="1566" t="s">
        <v>489</v>
      </c>
      <c r="D5" s="1568" t="s">
        <v>490</v>
      </c>
      <c r="E5" s="1568" t="s">
        <v>540</v>
      </c>
      <c r="F5" s="1572" t="s">
        <v>519</v>
      </c>
      <c r="G5" s="1573"/>
      <c r="H5" s="1570" t="s">
        <v>990</v>
      </c>
      <c r="I5" s="1571"/>
      <c r="J5" s="1572" t="s">
        <v>657</v>
      </c>
      <c r="K5" s="1573"/>
      <c r="L5" s="1575" t="s">
        <v>491</v>
      </c>
      <c r="M5" s="1576"/>
    </row>
    <row r="6" spans="1:13" ht="32.25" customHeight="1" thickBot="1" x14ac:dyDescent="0.3">
      <c r="A6" s="1564"/>
      <c r="B6" s="1565"/>
      <c r="C6" s="1567"/>
      <c r="D6" s="1569"/>
      <c r="E6" s="1569"/>
      <c r="F6" s="574" t="s">
        <v>592</v>
      </c>
      <c r="G6" s="575" t="s">
        <v>491</v>
      </c>
      <c r="H6" s="1240" t="s">
        <v>592</v>
      </c>
      <c r="I6" s="1298" t="s">
        <v>491</v>
      </c>
      <c r="J6" s="574" t="s">
        <v>592</v>
      </c>
      <c r="K6" s="575" t="s">
        <v>491</v>
      </c>
      <c r="L6" s="707">
        <v>2019</v>
      </c>
      <c r="M6" s="708">
        <v>2020</v>
      </c>
    </row>
    <row r="7" spans="1:13" ht="23.25" customHeight="1" thickTop="1" x14ac:dyDescent="0.25">
      <c r="A7" s="414" t="s">
        <v>492</v>
      </c>
      <c r="B7" s="415"/>
      <c r="C7" s="547"/>
      <c r="D7" s="415"/>
      <c r="E7" s="415"/>
      <c r="F7" s="415"/>
      <c r="G7" s="415"/>
      <c r="H7" s="415"/>
      <c r="I7" s="415"/>
      <c r="J7" s="415"/>
      <c r="K7" s="415"/>
      <c r="L7" s="415"/>
      <c r="M7" s="709"/>
    </row>
    <row r="8" spans="1:13" ht="23.25" customHeight="1" x14ac:dyDescent="0.25">
      <c r="A8" s="544">
        <v>1</v>
      </c>
      <c r="B8" s="433" t="s">
        <v>589</v>
      </c>
      <c r="C8" s="419">
        <v>300000000</v>
      </c>
      <c r="D8" s="433">
        <v>2018</v>
      </c>
      <c r="E8" s="433">
        <v>0</v>
      </c>
      <c r="F8" s="576">
        <v>300000000</v>
      </c>
      <c r="G8" s="577">
        <v>18242336</v>
      </c>
      <c r="H8" s="433">
        <v>0</v>
      </c>
      <c r="I8" s="433">
        <v>0</v>
      </c>
      <c r="J8" s="576">
        <v>300000000</v>
      </c>
      <c r="K8" s="577">
        <v>18242336</v>
      </c>
      <c r="L8" s="577">
        <v>36078959</v>
      </c>
      <c r="M8" s="710">
        <v>35568512</v>
      </c>
    </row>
    <row r="9" spans="1:13" ht="36" customHeight="1" x14ac:dyDescent="0.25">
      <c r="A9" s="416"/>
      <c r="B9" s="417" t="s">
        <v>493</v>
      </c>
      <c r="C9" s="418"/>
      <c r="D9" s="418"/>
      <c r="E9" s="418"/>
      <c r="F9" s="576">
        <v>300000000</v>
      </c>
      <c r="G9" s="577">
        <v>18242336</v>
      </c>
      <c r="H9" s="419">
        <v>0</v>
      </c>
      <c r="I9" s="1299">
        <v>0</v>
      </c>
      <c r="J9" s="576">
        <v>300000000</v>
      </c>
      <c r="K9" s="577">
        <v>18242336</v>
      </c>
      <c r="L9" s="577">
        <v>36078959</v>
      </c>
      <c r="M9" s="710">
        <v>35568512</v>
      </c>
    </row>
    <row r="10" spans="1:13" ht="36" customHeight="1" x14ac:dyDescent="0.25">
      <c r="A10" s="420" t="s">
        <v>494</v>
      </c>
      <c r="B10" s="421"/>
      <c r="C10" s="422"/>
      <c r="D10" s="1239"/>
      <c r="E10" s="1239"/>
      <c r="F10" s="423"/>
      <c r="G10" s="1577"/>
      <c r="H10" s="1578"/>
      <c r="I10" s="1578"/>
      <c r="J10" s="1578"/>
      <c r="K10" s="1578"/>
      <c r="L10" s="1578"/>
      <c r="M10" s="1579"/>
    </row>
    <row r="11" spans="1:13" s="429" customFormat="1" ht="36" customHeight="1" x14ac:dyDescent="0.25">
      <c r="A11" s="424"/>
      <c r="B11" s="425" t="s">
        <v>495</v>
      </c>
      <c r="C11" s="426"/>
      <c r="D11" s="427"/>
      <c r="E11" s="428"/>
      <c r="F11" s="576">
        <v>0</v>
      </c>
      <c r="G11" s="577">
        <v>0</v>
      </c>
      <c r="H11" s="419">
        <v>0</v>
      </c>
      <c r="I11" s="1299">
        <v>0</v>
      </c>
      <c r="J11" s="576">
        <v>0</v>
      </c>
      <c r="K11" s="577">
        <v>0</v>
      </c>
      <c r="L11" s="577">
        <v>0</v>
      </c>
      <c r="M11" s="710">
        <v>0</v>
      </c>
    </row>
    <row r="12" spans="1:13" ht="36" customHeight="1" x14ac:dyDescent="0.25">
      <c r="A12" s="430" t="s">
        <v>496</v>
      </c>
      <c r="B12" s="431"/>
      <c r="C12" s="548"/>
      <c r="D12" s="431"/>
      <c r="E12" s="431"/>
      <c r="F12" s="1580"/>
      <c r="G12" s="1580"/>
      <c r="H12" s="1580"/>
      <c r="I12" s="1580"/>
      <c r="J12" s="1580"/>
      <c r="K12" s="1580"/>
      <c r="L12" s="1580"/>
      <c r="M12" s="1581"/>
    </row>
    <row r="13" spans="1:13" ht="36" customHeight="1" x14ac:dyDescent="0.25">
      <c r="A13" s="432">
        <v>1</v>
      </c>
      <c r="B13" s="433" t="s">
        <v>497</v>
      </c>
      <c r="C13" s="419">
        <v>711000000</v>
      </c>
      <c r="D13" s="434" t="s">
        <v>498</v>
      </c>
      <c r="E13" s="435" t="s">
        <v>541</v>
      </c>
      <c r="F13" s="436">
        <v>946168113</v>
      </c>
      <c r="G13" s="419">
        <v>85323016</v>
      </c>
      <c r="H13" s="419">
        <v>0</v>
      </c>
      <c r="I13" s="1299">
        <v>-50152000</v>
      </c>
      <c r="J13" s="436">
        <v>946168113</v>
      </c>
      <c r="K13" s="419">
        <v>35171016</v>
      </c>
      <c r="L13" s="711">
        <v>92857334</v>
      </c>
      <c r="M13" s="710">
        <v>96183541</v>
      </c>
    </row>
    <row r="14" spans="1:13" ht="36" customHeight="1" x14ac:dyDescent="0.25">
      <c r="A14" s="432">
        <v>2</v>
      </c>
      <c r="B14" s="437" t="s">
        <v>499</v>
      </c>
      <c r="C14" s="438">
        <v>755830000</v>
      </c>
      <c r="D14" s="439" t="s">
        <v>500</v>
      </c>
      <c r="E14" s="434" t="s">
        <v>501</v>
      </c>
      <c r="F14" s="436">
        <v>713653531</v>
      </c>
      <c r="G14" s="419">
        <v>80680581</v>
      </c>
      <c r="H14" s="419">
        <v>0</v>
      </c>
      <c r="I14" s="1299">
        <v>-5559000</v>
      </c>
      <c r="J14" s="436">
        <v>713653531</v>
      </c>
      <c r="K14" s="419">
        <v>75121581</v>
      </c>
      <c r="L14" s="423">
        <v>78799282</v>
      </c>
      <c r="M14" s="710">
        <v>77921831</v>
      </c>
    </row>
    <row r="15" spans="1:13" ht="36" customHeight="1" x14ac:dyDescent="0.25">
      <c r="A15" s="1558" t="s">
        <v>502</v>
      </c>
      <c r="B15" s="1559"/>
      <c r="C15" s="440"/>
      <c r="D15" s="440"/>
      <c r="E15" s="440"/>
      <c r="F15" s="436">
        <v>1659821644</v>
      </c>
      <c r="G15" s="419">
        <v>166003597</v>
      </c>
      <c r="H15" s="1300">
        <v>0</v>
      </c>
      <c r="I15" s="1301">
        <v>-55711000</v>
      </c>
      <c r="J15" s="436">
        <v>1659821644</v>
      </c>
      <c r="K15" s="419">
        <v>110292597</v>
      </c>
      <c r="L15" s="419">
        <v>171656616</v>
      </c>
      <c r="M15" s="710">
        <v>174105372</v>
      </c>
    </row>
    <row r="16" spans="1:13" ht="36" customHeight="1" x14ac:dyDescent="0.25">
      <c r="A16" s="420" t="s">
        <v>503</v>
      </c>
      <c r="B16" s="441"/>
      <c r="C16" s="549"/>
      <c r="D16" s="441"/>
      <c r="E16" s="441"/>
      <c r="F16" s="441"/>
      <c r="G16" s="441"/>
      <c r="H16" s="441"/>
      <c r="I16" s="441"/>
      <c r="J16" s="441"/>
      <c r="K16" s="441"/>
      <c r="L16" s="441"/>
      <c r="M16" s="712"/>
    </row>
    <row r="17" spans="1:13" ht="36" customHeight="1" thickBot="1" x14ac:dyDescent="0.3">
      <c r="A17" s="1302"/>
      <c r="B17" s="1303" t="s">
        <v>991</v>
      </c>
      <c r="C17" s="1304"/>
      <c r="D17" s="1305"/>
      <c r="E17" s="1306"/>
      <c r="F17" s="1307">
        <v>0</v>
      </c>
      <c r="G17" s="1308">
        <v>0</v>
      </c>
      <c r="H17" s="1308">
        <v>0</v>
      </c>
      <c r="I17" s="1309">
        <v>0</v>
      </c>
      <c r="J17" s="1307">
        <v>0</v>
      </c>
      <c r="K17" s="1308">
        <v>0</v>
      </c>
      <c r="L17" s="1308">
        <v>970000000</v>
      </c>
      <c r="M17" s="1310">
        <v>0</v>
      </c>
    </row>
    <row r="18" spans="1:13" ht="36" customHeight="1" thickTop="1" thickBot="1" x14ac:dyDescent="0.3">
      <c r="A18" s="1560" t="s">
        <v>992</v>
      </c>
      <c r="B18" s="1561"/>
      <c r="C18" s="442"/>
      <c r="D18" s="442"/>
      <c r="E18" s="442"/>
      <c r="F18" s="443">
        <v>1959821644</v>
      </c>
      <c r="G18" s="444">
        <v>184245933</v>
      </c>
      <c r="H18" s="444">
        <v>0</v>
      </c>
      <c r="I18" s="1311">
        <v>-55711000</v>
      </c>
      <c r="J18" s="443">
        <v>1959821644</v>
      </c>
      <c r="K18" s="444">
        <v>128534933</v>
      </c>
      <c r="L18" s="444">
        <v>207735575</v>
      </c>
      <c r="M18" s="713">
        <v>209673884</v>
      </c>
    </row>
    <row r="19" spans="1:13" ht="36" customHeight="1" thickTop="1" x14ac:dyDescent="0.25"/>
    <row r="20" spans="1:13" x14ac:dyDescent="0.25">
      <c r="B20" s="412" t="s">
        <v>539</v>
      </c>
    </row>
    <row r="24" spans="1:13" x14ac:dyDescent="0.25">
      <c r="F24" s="445"/>
      <c r="G24" s="445"/>
      <c r="H24" s="445"/>
      <c r="I24" s="445"/>
      <c r="J24" s="445"/>
      <c r="K24" s="445"/>
      <c r="L24" s="445"/>
    </row>
  </sheetData>
  <mergeCells count="13">
    <mergeCell ref="G10:M10"/>
    <mergeCell ref="F12:M12"/>
    <mergeCell ref="E5:E6"/>
    <mergeCell ref="H5:I5"/>
    <mergeCell ref="F5:G5"/>
    <mergeCell ref="J5:K5"/>
    <mergeCell ref="A3:M3"/>
    <mergeCell ref="L5:M5"/>
    <mergeCell ref="A15:B15"/>
    <mergeCell ref="A18:B18"/>
    <mergeCell ref="A5:B6"/>
    <mergeCell ref="C5:C6"/>
    <mergeCell ref="D5:D6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488" customWidth="1"/>
    <col min="2" max="2" width="6.85546875" style="488" customWidth="1"/>
    <col min="3" max="3" width="15.85546875" style="490" customWidth="1"/>
    <col min="4" max="4" width="10.28515625" style="490" customWidth="1"/>
    <col min="5" max="5" width="13.7109375" style="490" customWidth="1"/>
    <col min="6" max="6" width="10.28515625" style="486" customWidth="1"/>
    <col min="7" max="7" width="17.5703125" style="486" customWidth="1"/>
    <col min="8" max="8" width="10.28515625" style="486" customWidth="1"/>
    <col min="9" max="9" width="15.140625" style="486" customWidth="1"/>
    <col min="10" max="248" width="10.28515625" style="486"/>
    <col min="249" max="249" width="51.28515625" style="486" customWidth="1"/>
    <col min="250" max="250" width="6.85546875" style="486" customWidth="1"/>
    <col min="251" max="251" width="15.85546875" style="486" customWidth="1"/>
    <col min="252" max="252" width="10.28515625" style="486" customWidth="1"/>
    <col min="253" max="253" width="13.7109375" style="486" customWidth="1"/>
    <col min="254" max="254" width="6.85546875" style="486" customWidth="1"/>
    <col min="255" max="255" width="15.5703125" style="486" customWidth="1"/>
    <col min="256" max="256" width="10.28515625" style="486" customWidth="1"/>
    <col min="257" max="257" width="11.140625" style="486" customWidth="1"/>
    <col min="258" max="258" width="6.85546875" style="486" customWidth="1"/>
    <col min="259" max="259" width="15.5703125" style="486" customWidth="1"/>
    <col min="260" max="260" width="10.28515625" style="486" customWidth="1"/>
    <col min="261" max="261" width="11.140625" style="486" customWidth="1"/>
    <col min="262" max="262" width="10.28515625" style="486"/>
    <col min="263" max="263" width="17.5703125" style="486" customWidth="1"/>
    <col min="264" max="264" width="10.28515625" style="486"/>
    <col min="265" max="265" width="11.85546875" style="486" customWidth="1"/>
    <col min="266" max="504" width="10.28515625" style="486"/>
    <col min="505" max="505" width="51.28515625" style="486" customWidth="1"/>
    <col min="506" max="506" width="6.85546875" style="486" customWidth="1"/>
    <col min="507" max="507" width="15.85546875" style="486" customWidth="1"/>
    <col min="508" max="508" width="10.28515625" style="486" customWidth="1"/>
    <col min="509" max="509" width="13.7109375" style="486" customWidth="1"/>
    <col min="510" max="510" width="6.85546875" style="486" customWidth="1"/>
    <col min="511" max="511" width="15.5703125" style="486" customWidth="1"/>
    <col min="512" max="512" width="10.28515625" style="486" customWidth="1"/>
    <col min="513" max="513" width="11.140625" style="486" customWidth="1"/>
    <col min="514" max="514" width="6.85546875" style="486" customWidth="1"/>
    <col min="515" max="515" width="15.5703125" style="486" customWidth="1"/>
    <col min="516" max="516" width="10.28515625" style="486" customWidth="1"/>
    <col min="517" max="517" width="11.140625" style="486" customWidth="1"/>
    <col min="518" max="518" width="10.28515625" style="486"/>
    <col min="519" max="519" width="17.5703125" style="486" customWidth="1"/>
    <col min="520" max="520" width="10.28515625" style="486"/>
    <col min="521" max="521" width="11.85546875" style="486" customWidth="1"/>
    <col min="522" max="760" width="10.28515625" style="486"/>
    <col min="761" max="761" width="51.28515625" style="486" customWidth="1"/>
    <col min="762" max="762" width="6.85546875" style="486" customWidth="1"/>
    <col min="763" max="763" width="15.85546875" style="486" customWidth="1"/>
    <col min="764" max="764" width="10.28515625" style="486" customWidth="1"/>
    <col min="765" max="765" width="13.7109375" style="486" customWidth="1"/>
    <col min="766" max="766" width="6.85546875" style="486" customWidth="1"/>
    <col min="767" max="767" width="15.5703125" style="486" customWidth="1"/>
    <col min="768" max="768" width="10.28515625" style="486" customWidth="1"/>
    <col min="769" max="769" width="11.140625" style="486" customWidth="1"/>
    <col min="770" max="770" width="6.85546875" style="486" customWidth="1"/>
    <col min="771" max="771" width="15.5703125" style="486" customWidth="1"/>
    <col min="772" max="772" width="10.28515625" style="486" customWidth="1"/>
    <col min="773" max="773" width="11.140625" style="486" customWidth="1"/>
    <col min="774" max="774" width="10.28515625" style="486"/>
    <col min="775" max="775" width="17.5703125" style="486" customWidth="1"/>
    <col min="776" max="776" width="10.28515625" style="486"/>
    <col min="777" max="777" width="11.85546875" style="486" customWidth="1"/>
    <col min="778" max="1016" width="10.28515625" style="486"/>
    <col min="1017" max="1017" width="51.28515625" style="486" customWidth="1"/>
    <col min="1018" max="1018" width="6.85546875" style="486" customWidth="1"/>
    <col min="1019" max="1019" width="15.85546875" style="486" customWidth="1"/>
    <col min="1020" max="1020" width="10.28515625" style="486" customWidth="1"/>
    <col min="1021" max="1021" width="13.7109375" style="486" customWidth="1"/>
    <col min="1022" max="1022" width="6.85546875" style="486" customWidth="1"/>
    <col min="1023" max="1023" width="15.5703125" style="486" customWidth="1"/>
    <col min="1024" max="1024" width="10.28515625" style="486" customWidth="1"/>
    <col min="1025" max="1025" width="11.140625" style="486" customWidth="1"/>
    <col min="1026" max="1026" width="6.85546875" style="486" customWidth="1"/>
    <col min="1027" max="1027" width="15.5703125" style="486" customWidth="1"/>
    <col min="1028" max="1028" width="10.28515625" style="486" customWidth="1"/>
    <col min="1029" max="1029" width="11.140625" style="486" customWidth="1"/>
    <col min="1030" max="1030" width="10.28515625" style="486"/>
    <col min="1031" max="1031" width="17.5703125" style="486" customWidth="1"/>
    <col min="1032" max="1032" width="10.28515625" style="486"/>
    <col min="1033" max="1033" width="11.85546875" style="486" customWidth="1"/>
    <col min="1034" max="1272" width="10.28515625" style="486"/>
    <col min="1273" max="1273" width="51.28515625" style="486" customWidth="1"/>
    <col min="1274" max="1274" width="6.85546875" style="486" customWidth="1"/>
    <col min="1275" max="1275" width="15.85546875" style="486" customWidth="1"/>
    <col min="1276" max="1276" width="10.28515625" style="486" customWidth="1"/>
    <col min="1277" max="1277" width="13.7109375" style="486" customWidth="1"/>
    <col min="1278" max="1278" width="6.85546875" style="486" customWidth="1"/>
    <col min="1279" max="1279" width="15.5703125" style="486" customWidth="1"/>
    <col min="1280" max="1280" width="10.28515625" style="486" customWidth="1"/>
    <col min="1281" max="1281" width="11.140625" style="486" customWidth="1"/>
    <col min="1282" max="1282" width="6.85546875" style="486" customWidth="1"/>
    <col min="1283" max="1283" width="15.5703125" style="486" customWidth="1"/>
    <col min="1284" max="1284" width="10.28515625" style="486" customWidth="1"/>
    <col min="1285" max="1285" width="11.140625" style="486" customWidth="1"/>
    <col min="1286" max="1286" width="10.28515625" style="486"/>
    <col min="1287" max="1287" width="17.5703125" style="486" customWidth="1"/>
    <col min="1288" max="1288" width="10.28515625" style="486"/>
    <col min="1289" max="1289" width="11.85546875" style="486" customWidth="1"/>
    <col min="1290" max="1528" width="10.28515625" style="486"/>
    <col min="1529" max="1529" width="51.28515625" style="486" customWidth="1"/>
    <col min="1530" max="1530" width="6.85546875" style="486" customWidth="1"/>
    <col min="1531" max="1531" width="15.85546875" style="486" customWidth="1"/>
    <col min="1532" max="1532" width="10.28515625" style="486" customWidth="1"/>
    <col min="1533" max="1533" width="13.7109375" style="486" customWidth="1"/>
    <col min="1534" max="1534" width="6.85546875" style="486" customWidth="1"/>
    <col min="1535" max="1535" width="15.5703125" style="486" customWidth="1"/>
    <col min="1536" max="1536" width="10.28515625" style="486" customWidth="1"/>
    <col min="1537" max="1537" width="11.140625" style="486" customWidth="1"/>
    <col min="1538" max="1538" width="6.85546875" style="486" customWidth="1"/>
    <col min="1539" max="1539" width="15.5703125" style="486" customWidth="1"/>
    <col min="1540" max="1540" width="10.28515625" style="486" customWidth="1"/>
    <col min="1541" max="1541" width="11.140625" style="486" customWidth="1"/>
    <col min="1542" max="1542" width="10.28515625" style="486"/>
    <col min="1543" max="1543" width="17.5703125" style="486" customWidth="1"/>
    <col min="1544" max="1544" width="10.28515625" style="486"/>
    <col min="1545" max="1545" width="11.85546875" style="486" customWidth="1"/>
    <col min="1546" max="1784" width="10.28515625" style="486"/>
    <col min="1785" max="1785" width="51.28515625" style="486" customWidth="1"/>
    <col min="1786" max="1786" width="6.85546875" style="486" customWidth="1"/>
    <col min="1787" max="1787" width="15.85546875" style="486" customWidth="1"/>
    <col min="1788" max="1788" width="10.28515625" style="486" customWidth="1"/>
    <col min="1789" max="1789" width="13.7109375" style="486" customWidth="1"/>
    <col min="1790" max="1790" width="6.85546875" style="486" customWidth="1"/>
    <col min="1791" max="1791" width="15.5703125" style="486" customWidth="1"/>
    <col min="1792" max="1792" width="10.28515625" style="486" customWidth="1"/>
    <col min="1793" max="1793" width="11.140625" style="486" customWidth="1"/>
    <col min="1794" max="1794" width="6.85546875" style="486" customWidth="1"/>
    <col min="1795" max="1795" width="15.5703125" style="486" customWidth="1"/>
    <col min="1796" max="1796" width="10.28515625" style="486" customWidth="1"/>
    <col min="1797" max="1797" width="11.140625" style="486" customWidth="1"/>
    <col min="1798" max="1798" width="10.28515625" style="486"/>
    <col min="1799" max="1799" width="17.5703125" style="486" customWidth="1"/>
    <col min="1800" max="1800" width="10.28515625" style="486"/>
    <col min="1801" max="1801" width="11.85546875" style="486" customWidth="1"/>
    <col min="1802" max="2040" width="10.28515625" style="486"/>
    <col min="2041" max="2041" width="51.28515625" style="486" customWidth="1"/>
    <col min="2042" max="2042" width="6.85546875" style="486" customWidth="1"/>
    <col min="2043" max="2043" width="15.85546875" style="486" customWidth="1"/>
    <col min="2044" max="2044" width="10.28515625" style="486" customWidth="1"/>
    <col min="2045" max="2045" width="13.7109375" style="486" customWidth="1"/>
    <col min="2046" max="2046" width="6.85546875" style="486" customWidth="1"/>
    <col min="2047" max="2047" width="15.5703125" style="486" customWidth="1"/>
    <col min="2048" max="2048" width="10.28515625" style="486" customWidth="1"/>
    <col min="2049" max="2049" width="11.140625" style="486" customWidth="1"/>
    <col min="2050" max="2050" width="6.85546875" style="486" customWidth="1"/>
    <col min="2051" max="2051" width="15.5703125" style="486" customWidth="1"/>
    <col min="2052" max="2052" width="10.28515625" style="486" customWidth="1"/>
    <col min="2053" max="2053" width="11.140625" style="486" customWidth="1"/>
    <col min="2054" max="2054" width="10.28515625" style="486"/>
    <col min="2055" max="2055" width="17.5703125" style="486" customWidth="1"/>
    <col min="2056" max="2056" width="10.28515625" style="486"/>
    <col min="2057" max="2057" width="11.85546875" style="486" customWidth="1"/>
    <col min="2058" max="2296" width="10.28515625" style="486"/>
    <col min="2297" max="2297" width="51.28515625" style="486" customWidth="1"/>
    <col min="2298" max="2298" width="6.85546875" style="486" customWidth="1"/>
    <col min="2299" max="2299" width="15.85546875" style="486" customWidth="1"/>
    <col min="2300" max="2300" width="10.28515625" style="486" customWidth="1"/>
    <col min="2301" max="2301" width="13.7109375" style="486" customWidth="1"/>
    <col min="2302" max="2302" width="6.85546875" style="486" customWidth="1"/>
    <col min="2303" max="2303" width="15.5703125" style="486" customWidth="1"/>
    <col min="2304" max="2304" width="10.28515625" style="486" customWidth="1"/>
    <col min="2305" max="2305" width="11.140625" style="486" customWidth="1"/>
    <col min="2306" max="2306" width="6.85546875" style="486" customWidth="1"/>
    <col min="2307" max="2307" width="15.5703125" style="486" customWidth="1"/>
    <col min="2308" max="2308" width="10.28515625" style="486" customWidth="1"/>
    <col min="2309" max="2309" width="11.140625" style="486" customWidth="1"/>
    <col min="2310" max="2310" width="10.28515625" style="486"/>
    <col min="2311" max="2311" width="17.5703125" style="486" customWidth="1"/>
    <col min="2312" max="2312" width="10.28515625" style="486"/>
    <col min="2313" max="2313" width="11.85546875" style="486" customWidth="1"/>
    <col min="2314" max="2552" width="10.28515625" style="486"/>
    <col min="2553" max="2553" width="51.28515625" style="486" customWidth="1"/>
    <col min="2554" max="2554" width="6.85546875" style="486" customWidth="1"/>
    <col min="2555" max="2555" width="15.85546875" style="486" customWidth="1"/>
    <col min="2556" max="2556" width="10.28515625" style="486" customWidth="1"/>
    <col min="2557" max="2557" width="13.7109375" style="486" customWidth="1"/>
    <col min="2558" max="2558" width="6.85546875" style="486" customWidth="1"/>
    <col min="2559" max="2559" width="15.5703125" style="486" customWidth="1"/>
    <col min="2560" max="2560" width="10.28515625" style="486" customWidth="1"/>
    <col min="2561" max="2561" width="11.140625" style="486" customWidth="1"/>
    <col min="2562" max="2562" width="6.85546875" style="486" customWidth="1"/>
    <col min="2563" max="2563" width="15.5703125" style="486" customWidth="1"/>
    <col min="2564" max="2564" width="10.28515625" style="486" customWidth="1"/>
    <col min="2565" max="2565" width="11.140625" style="486" customWidth="1"/>
    <col min="2566" max="2566" width="10.28515625" style="486"/>
    <col min="2567" max="2567" width="17.5703125" style="486" customWidth="1"/>
    <col min="2568" max="2568" width="10.28515625" style="486"/>
    <col min="2569" max="2569" width="11.85546875" style="486" customWidth="1"/>
    <col min="2570" max="2808" width="10.28515625" style="486"/>
    <col min="2809" max="2809" width="51.28515625" style="486" customWidth="1"/>
    <col min="2810" max="2810" width="6.85546875" style="486" customWidth="1"/>
    <col min="2811" max="2811" width="15.85546875" style="486" customWidth="1"/>
    <col min="2812" max="2812" width="10.28515625" style="486" customWidth="1"/>
    <col min="2813" max="2813" width="13.7109375" style="486" customWidth="1"/>
    <col min="2814" max="2814" width="6.85546875" style="486" customWidth="1"/>
    <col min="2815" max="2815" width="15.5703125" style="486" customWidth="1"/>
    <col min="2816" max="2816" width="10.28515625" style="486" customWidth="1"/>
    <col min="2817" max="2817" width="11.140625" style="486" customWidth="1"/>
    <col min="2818" max="2818" width="6.85546875" style="486" customWidth="1"/>
    <col min="2819" max="2819" width="15.5703125" style="486" customWidth="1"/>
    <col min="2820" max="2820" width="10.28515625" style="486" customWidth="1"/>
    <col min="2821" max="2821" width="11.140625" style="486" customWidth="1"/>
    <col min="2822" max="2822" width="10.28515625" style="486"/>
    <col min="2823" max="2823" width="17.5703125" style="486" customWidth="1"/>
    <col min="2824" max="2824" width="10.28515625" style="486"/>
    <col min="2825" max="2825" width="11.85546875" style="486" customWidth="1"/>
    <col min="2826" max="3064" width="10.28515625" style="486"/>
    <col min="3065" max="3065" width="51.28515625" style="486" customWidth="1"/>
    <col min="3066" max="3066" width="6.85546875" style="486" customWidth="1"/>
    <col min="3067" max="3067" width="15.85546875" style="486" customWidth="1"/>
    <col min="3068" max="3068" width="10.28515625" style="486" customWidth="1"/>
    <col min="3069" max="3069" width="13.7109375" style="486" customWidth="1"/>
    <col min="3070" max="3070" width="6.85546875" style="486" customWidth="1"/>
    <col min="3071" max="3071" width="15.5703125" style="486" customWidth="1"/>
    <col min="3072" max="3072" width="10.28515625" style="486" customWidth="1"/>
    <col min="3073" max="3073" width="11.140625" style="486" customWidth="1"/>
    <col min="3074" max="3074" width="6.85546875" style="486" customWidth="1"/>
    <col min="3075" max="3075" width="15.5703125" style="486" customWidth="1"/>
    <col min="3076" max="3076" width="10.28515625" style="486" customWidth="1"/>
    <col min="3077" max="3077" width="11.140625" style="486" customWidth="1"/>
    <col min="3078" max="3078" width="10.28515625" style="486"/>
    <col min="3079" max="3079" width="17.5703125" style="486" customWidth="1"/>
    <col min="3080" max="3080" width="10.28515625" style="486"/>
    <col min="3081" max="3081" width="11.85546875" style="486" customWidth="1"/>
    <col min="3082" max="3320" width="10.28515625" style="486"/>
    <col min="3321" max="3321" width="51.28515625" style="486" customWidth="1"/>
    <col min="3322" max="3322" width="6.85546875" style="486" customWidth="1"/>
    <col min="3323" max="3323" width="15.85546875" style="486" customWidth="1"/>
    <col min="3324" max="3324" width="10.28515625" style="486" customWidth="1"/>
    <col min="3325" max="3325" width="13.7109375" style="486" customWidth="1"/>
    <col min="3326" max="3326" width="6.85546875" style="486" customWidth="1"/>
    <col min="3327" max="3327" width="15.5703125" style="486" customWidth="1"/>
    <col min="3328" max="3328" width="10.28515625" style="486" customWidth="1"/>
    <col min="3329" max="3329" width="11.140625" style="486" customWidth="1"/>
    <col min="3330" max="3330" width="6.85546875" style="486" customWidth="1"/>
    <col min="3331" max="3331" width="15.5703125" style="486" customWidth="1"/>
    <col min="3332" max="3332" width="10.28515625" style="486" customWidth="1"/>
    <col min="3333" max="3333" width="11.140625" style="486" customWidth="1"/>
    <col min="3334" max="3334" width="10.28515625" style="486"/>
    <col min="3335" max="3335" width="17.5703125" style="486" customWidth="1"/>
    <col min="3336" max="3336" width="10.28515625" style="486"/>
    <col min="3337" max="3337" width="11.85546875" style="486" customWidth="1"/>
    <col min="3338" max="3576" width="10.28515625" style="486"/>
    <col min="3577" max="3577" width="51.28515625" style="486" customWidth="1"/>
    <col min="3578" max="3578" width="6.85546875" style="486" customWidth="1"/>
    <col min="3579" max="3579" width="15.85546875" style="486" customWidth="1"/>
    <col min="3580" max="3580" width="10.28515625" style="486" customWidth="1"/>
    <col min="3581" max="3581" width="13.7109375" style="486" customWidth="1"/>
    <col min="3582" max="3582" width="6.85546875" style="486" customWidth="1"/>
    <col min="3583" max="3583" width="15.5703125" style="486" customWidth="1"/>
    <col min="3584" max="3584" width="10.28515625" style="486" customWidth="1"/>
    <col min="3585" max="3585" width="11.140625" style="486" customWidth="1"/>
    <col min="3586" max="3586" width="6.85546875" style="486" customWidth="1"/>
    <col min="3587" max="3587" width="15.5703125" style="486" customWidth="1"/>
    <col min="3588" max="3588" width="10.28515625" style="486" customWidth="1"/>
    <col min="3589" max="3589" width="11.140625" style="486" customWidth="1"/>
    <col min="3590" max="3590" width="10.28515625" style="486"/>
    <col min="3591" max="3591" width="17.5703125" style="486" customWidth="1"/>
    <col min="3592" max="3592" width="10.28515625" style="486"/>
    <col min="3593" max="3593" width="11.85546875" style="486" customWidth="1"/>
    <col min="3594" max="3832" width="10.28515625" style="486"/>
    <col min="3833" max="3833" width="51.28515625" style="486" customWidth="1"/>
    <col min="3834" max="3834" width="6.85546875" style="486" customWidth="1"/>
    <col min="3835" max="3835" width="15.85546875" style="486" customWidth="1"/>
    <col min="3836" max="3836" width="10.28515625" style="486" customWidth="1"/>
    <col min="3837" max="3837" width="13.7109375" style="486" customWidth="1"/>
    <col min="3838" max="3838" width="6.85546875" style="486" customWidth="1"/>
    <col min="3839" max="3839" width="15.5703125" style="486" customWidth="1"/>
    <col min="3840" max="3840" width="10.28515625" style="486" customWidth="1"/>
    <col min="3841" max="3841" width="11.140625" style="486" customWidth="1"/>
    <col min="3842" max="3842" width="6.85546875" style="486" customWidth="1"/>
    <col min="3843" max="3843" width="15.5703125" style="486" customWidth="1"/>
    <col min="3844" max="3844" width="10.28515625" style="486" customWidth="1"/>
    <col min="3845" max="3845" width="11.140625" style="486" customWidth="1"/>
    <col min="3846" max="3846" width="10.28515625" style="486"/>
    <col min="3847" max="3847" width="17.5703125" style="486" customWidth="1"/>
    <col min="3848" max="3848" width="10.28515625" style="486"/>
    <col min="3849" max="3849" width="11.85546875" style="486" customWidth="1"/>
    <col min="3850" max="4088" width="10.28515625" style="486"/>
    <col min="4089" max="4089" width="51.28515625" style="486" customWidth="1"/>
    <col min="4090" max="4090" width="6.85546875" style="486" customWidth="1"/>
    <col min="4091" max="4091" width="15.85546875" style="486" customWidth="1"/>
    <col min="4092" max="4092" width="10.28515625" style="486" customWidth="1"/>
    <col min="4093" max="4093" width="13.7109375" style="486" customWidth="1"/>
    <col min="4094" max="4094" width="6.85546875" style="486" customWidth="1"/>
    <col min="4095" max="4095" width="15.5703125" style="486" customWidth="1"/>
    <col min="4096" max="4096" width="10.28515625" style="486" customWidth="1"/>
    <col min="4097" max="4097" width="11.140625" style="486" customWidth="1"/>
    <col min="4098" max="4098" width="6.85546875" style="486" customWidth="1"/>
    <col min="4099" max="4099" width="15.5703125" style="486" customWidth="1"/>
    <col min="4100" max="4100" width="10.28515625" style="486" customWidth="1"/>
    <col min="4101" max="4101" width="11.140625" style="486" customWidth="1"/>
    <col min="4102" max="4102" width="10.28515625" style="486"/>
    <col min="4103" max="4103" width="17.5703125" style="486" customWidth="1"/>
    <col min="4104" max="4104" width="10.28515625" style="486"/>
    <col min="4105" max="4105" width="11.85546875" style="486" customWidth="1"/>
    <col min="4106" max="4344" width="10.28515625" style="486"/>
    <col min="4345" max="4345" width="51.28515625" style="486" customWidth="1"/>
    <col min="4346" max="4346" width="6.85546875" style="486" customWidth="1"/>
    <col min="4347" max="4347" width="15.85546875" style="486" customWidth="1"/>
    <col min="4348" max="4348" width="10.28515625" style="486" customWidth="1"/>
    <col min="4349" max="4349" width="13.7109375" style="486" customWidth="1"/>
    <col min="4350" max="4350" width="6.85546875" style="486" customWidth="1"/>
    <col min="4351" max="4351" width="15.5703125" style="486" customWidth="1"/>
    <col min="4352" max="4352" width="10.28515625" style="486" customWidth="1"/>
    <col min="4353" max="4353" width="11.140625" style="486" customWidth="1"/>
    <col min="4354" max="4354" width="6.85546875" style="486" customWidth="1"/>
    <col min="4355" max="4355" width="15.5703125" style="486" customWidth="1"/>
    <col min="4356" max="4356" width="10.28515625" style="486" customWidth="1"/>
    <col min="4357" max="4357" width="11.140625" style="486" customWidth="1"/>
    <col min="4358" max="4358" width="10.28515625" style="486"/>
    <col min="4359" max="4359" width="17.5703125" style="486" customWidth="1"/>
    <col min="4360" max="4360" width="10.28515625" style="486"/>
    <col min="4361" max="4361" width="11.85546875" style="486" customWidth="1"/>
    <col min="4362" max="4600" width="10.28515625" style="486"/>
    <col min="4601" max="4601" width="51.28515625" style="486" customWidth="1"/>
    <col min="4602" max="4602" width="6.85546875" style="486" customWidth="1"/>
    <col min="4603" max="4603" width="15.85546875" style="486" customWidth="1"/>
    <col min="4604" max="4604" width="10.28515625" style="486" customWidth="1"/>
    <col min="4605" max="4605" width="13.7109375" style="486" customWidth="1"/>
    <col min="4606" max="4606" width="6.85546875" style="486" customWidth="1"/>
    <col min="4607" max="4607" width="15.5703125" style="486" customWidth="1"/>
    <col min="4608" max="4608" width="10.28515625" style="486" customWidth="1"/>
    <col min="4609" max="4609" width="11.140625" style="486" customWidth="1"/>
    <col min="4610" max="4610" width="6.85546875" style="486" customWidth="1"/>
    <col min="4611" max="4611" width="15.5703125" style="486" customWidth="1"/>
    <col min="4612" max="4612" width="10.28515625" style="486" customWidth="1"/>
    <col min="4613" max="4613" width="11.140625" style="486" customWidth="1"/>
    <col min="4614" max="4614" width="10.28515625" style="486"/>
    <col min="4615" max="4615" width="17.5703125" style="486" customWidth="1"/>
    <col min="4616" max="4616" width="10.28515625" style="486"/>
    <col min="4617" max="4617" width="11.85546875" style="486" customWidth="1"/>
    <col min="4618" max="4856" width="10.28515625" style="486"/>
    <col min="4857" max="4857" width="51.28515625" style="486" customWidth="1"/>
    <col min="4858" max="4858" width="6.85546875" style="486" customWidth="1"/>
    <col min="4859" max="4859" width="15.85546875" style="486" customWidth="1"/>
    <col min="4860" max="4860" width="10.28515625" style="486" customWidth="1"/>
    <col min="4861" max="4861" width="13.7109375" style="486" customWidth="1"/>
    <col min="4862" max="4862" width="6.85546875" style="486" customWidth="1"/>
    <col min="4863" max="4863" width="15.5703125" style="486" customWidth="1"/>
    <col min="4864" max="4864" width="10.28515625" style="486" customWidth="1"/>
    <col min="4865" max="4865" width="11.140625" style="486" customWidth="1"/>
    <col min="4866" max="4866" width="6.85546875" style="486" customWidth="1"/>
    <col min="4867" max="4867" width="15.5703125" style="486" customWidth="1"/>
    <col min="4868" max="4868" width="10.28515625" style="486" customWidth="1"/>
    <col min="4869" max="4869" width="11.140625" style="486" customWidth="1"/>
    <col min="4870" max="4870" width="10.28515625" style="486"/>
    <col min="4871" max="4871" width="17.5703125" style="486" customWidth="1"/>
    <col min="4872" max="4872" width="10.28515625" style="486"/>
    <col min="4873" max="4873" width="11.85546875" style="486" customWidth="1"/>
    <col min="4874" max="5112" width="10.28515625" style="486"/>
    <col min="5113" max="5113" width="51.28515625" style="486" customWidth="1"/>
    <col min="5114" max="5114" width="6.85546875" style="486" customWidth="1"/>
    <col min="5115" max="5115" width="15.85546875" style="486" customWidth="1"/>
    <col min="5116" max="5116" width="10.28515625" style="486" customWidth="1"/>
    <col min="5117" max="5117" width="13.7109375" style="486" customWidth="1"/>
    <col min="5118" max="5118" width="6.85546875" style="486" customWidth="1"/>
    <col min="5119" max="5119" width="15.5703125" style="486" customWidth="1"/>
    <col min="5120" max="5120" width="10.28515625" style="486" customWidth="1"/>
    <col min="5121" max="5121" width="11.140625" style="486" customWidth="1"/>
    <col min="5122" max="5122" width="6.85546875" style="486" customWidth="1"/>
    <col min="5123" max="5123" width="15.5703125" style="486" customWidth="1"/>
    <col min="5124" max="5124" width="10.28515625" style="486" customWidth="1"/>
    <col min="5125" max="5125" width="11.140625" style="486" customWidth="1"/>
    <col min="5126" max="5126" width="10.28515625" style="486"/>
    <col min="5127" max="5127" width="17.5703125" style="486" customWidth="1"/>
    <col min="5128" max="5128" width="10.28515625" style="486"/>
    <col min="5129" max="5129" width="11.85546875" style="486" customWidth="1"/>
    <col min="5130" max="5368" width="10.28515625" style="486"/>
    <col min="5369" max="5369" width="51.28515625" style="486" customWidth="1"/>
    <col min="5370" max="5370" width="6.85546875" style="486" customWidth="1"/>
    <col min="5371" max="5371" width="15.85546875" style="486" customWidth="1"/>
    <col min="5372" max="5372" width="10.28515625" style="486" customWidth="1"/>
    <col min="5373" max="5373" width="13.7109375" style="486" customWidth="1"/>
    <col min="5374" max="5374" width="6.85546875" style="486" customWidth="1"/>
    <col min="5375" max="5375" width="15.5703125" style="486" customWidth="1"/>
    <col min="5376" max="5376" width="10.28515625" style="486" customWidth="1"/>
    <col min="5377" max="5377" width="11.140625" style="486" customWidth="1"/>
    <col min="5378" max="5378" width="6.85546875" style="486" customWidth="1"/>
    <col min="5379" max="5379" width="15.5703125" style="486" customWidth="1"/>
    <col min="5380" max="5380" width="10.28515625" style="486" customWidth="1"/>
    <col min="5381" max="5381" width="11.140625" style="486" customWidth="1"/>
    <col min="5382" max="5382" width="10.28515625" style="486"/>
    <col min="5383" max="5383" width="17.5703125" style="486" customWidth="1"/>
    <col min="5384" max="5384" width="10.28515625" style="486"/>
    <col min="5385" max="5385" width="11.85546875" style="486" customWidth="1"/>
    <col min="5386" max="5624" width="10.28515625" style="486"/>
    <col min="5625" max="5625" width="51.28515625" style="486" customWidth="1"/>
    <col min="5626" max="5626" width="6.85546875" style="486" customWidth="1"/>
    <col min="5627" max="5627" width="15.85546875" style="486" customWidth="1"/>
    <col min="5628" max="5628" width="10.28515625" style="486" customWidth="1"/>
    <col min="5629" max="5629" width="13.7109375" style="486" customWidth="1"/>
    <col min="5630" max="5630" width="6.85546875" style="486" customWidth="1"/>
    <col min="5631" max="5631" width="15.5703125" style="486" customWidth="1"/>
    <col min="5632" max="5632" width="10.28515625" style="486" customWidth="1"/>
    <col min="5633" max="5633" width="11.140625" style="486" customWidth="1"/>
    <col min="5634" max="5634" width="6.85546875" style="486" customWidth="1"/>
    <col min="5635" max="5635" width="15.5703125" style="486" customWidth="1"/>
    <col min="5636" max="5636" width="10.28515625" style="486" customWidth="1"/>
    <col min="5637" max="5637" width="11.140625" style="486" customWidth="1"/>
    <col min="5638" max="5638" width="10.28515625" style="486"/>
    <col min="5639" max="5639" width="17.5703125" style="486" customWidth="1"/>
    <col min="5640" max="5640" width="10.28515625" style="486"/>
    <col min="5641" max="5641" width="11.85546875" style="486" customWidth="1"/>
    <col min="5642" max="5880" width="10.28515625" style="486"/>
    <col min="5881" max="5881" width="51.28515625" style="486" customWidth="1"/>
    <col min="5882" max="5882" width="6.85546875" style="486" customWidth="1"/>
    <col min="5883" max="5883" width="15.85546875" style="486" customWidth="1"/>
    <col min="5884" max="5884" width="10.28515625" style="486" customWidth="1"/>
    <col min="5885" max="5885" width="13.7109375" style="486" customWidth="1"/>
    <col min="5886" max="5886" width="6.85546875" style="486" customWidth="1"/>
    <col min="5887" max="5887" width="15.5703125" style="486" customWidth="1"/>
    <col min="5888" max="5888" width="10.28515625" style="486" customWidth="1"/>
    <col min="5889" max="5889" width="11.140625" style="486" customWidth="1"/>
    <col min="5890" max="5890" width="6.85546875" style="486" customWidth="1"/>
    <col min="5891" max="5891" width="15.5703125" style="486" customWidth="1"/>
    <col min="5892" max="5892" width="10.28515625" style="486" customWidth="1"/>
    <col min="5893" max="5893" width="11.140625" style="486" customWidth="1"/>
    <col min="5894" max="5894" width="10.28515625" style="486"/>
    <col min="5895" max="5895" width="17.5703125" style="486" customWidth="1"/>
    <col min="5896" max="5896" width="10.28515625" style="486"/>
    <col min="5897" max="5897" width="11.85546875" style="486" customWidth="1"/>
    <col min="5898" max="6136" width="10.28515625" style="486"/>
    <col min="6137" max="6137" width="51.28515625" style="486" customWidth="1"/>
    <col min="6138" max="6138" width="6.85546875" style="486" customWidth="1"/>
    <col min="6139" max="6139" width="15.85546875" style="486" customWidth="1"/>
    <col min="6140" max="6140" width="10.28515625" style="486" customWidth="1"/>
    <col min="6141" max="6141" width="13.7109375" style="486" customWidth="1"/>
    <col min="6142" max="6142" width="6.85546875" style="486" customWidth="1"/>
    <col min="6143" max="6143" width="15.5703125" style="486" customWidth="1"/>
    <col min="6144" max="6144" width="10.28515625" style="486" customWidth="1"/>
    <col min="6145" max="6145" width="11.140625" style="486" customWidth="1"/>
    <col min="6146" max="6146" width="6.85546875" style="486" customWidth="1"/>
    <col min="6147" max="6147" width="15.5703125" style="486" customWidth="1"/>
    <col min="6148" max="6148" width="10.28515625" style="486" customWidth="1"/>
    <col min="6149" max="6149" width="11.140625" style="486" customWidth="1"/>
    <col min="6150" max="6150" width="10.28515625" style="486"/>
    <col min="6151" max="6151" width="17.5703125" style="486" customWidth="1"/>
    <col min="6152" max="6152" width="10.28515625" style="486"/>
    <col min="6153" max="6153" width="11.85546875" style="486" customWidth="1"/>
    <col min="6154" max="6392" width="10.28515625" style="486"/>
    <col min="6393" max="6393" width="51.28515625" style="486" customWidth="1"/>
    <col min="6394" max="6394" width="6.85546875" style="486" customWidth="1"/>
    <col min="6395" max="6395" width="15.85546875" style="486" customWidth="1"/>
    <col min="6396" max="6396" width="10.28515625" style="486" customWidth="1"/>
    <col min="6397" max="6397" width="13.7109375" style="486" customWidth="1"/>
    <col min="6398" max="6398" width="6.85546875" style="486" customWidth="1"/>
    <col min="6399" max="6399" width="15.5703125" style="486" customWidth="1"/>
    <col min="6400" max="6400" width="10.28515625" style="486" customWidth="1"/>
    <col min="6401" max="6401" width="11.140625" style="486" customWidth="1"/>
    <col min="6402" max="6402" width="6.85546875" style="486" customWidth="1"/>
    <col min="6403" max="6403" width="15.5703125" style="486" customWidth="1"/>
    <col min="6404" max="6404" width="10.28515625" style="486" customWidth="1"/>
    <col min="6405" max="6405" width="11.140625" style="486" customWidth="1"/>
    <col min="6406" max="6406" width="10.28515625" style="486"/>
    <col min="6407" max="6407" width="17.5703125" style="486" customWidth="1"/>
    <col min="6408" max="6408" width="10.28515625" style="486"/>
    <col min="6409" max="6409" width="11.85546875" style="486" customWidth="1"/>
    <col min="6410" max="6648" width="10.28515625" style="486"/>
    <col min="6649" max="6649" width="51.28515625" style="486" customWidth="1"/>
    <col min="6650" max="6650" width="6.85546875" style="486" customWidth="1"/>
    <col min="6651" max="6651" width="15.85546875" style="486" customWidth="1"/>
    <col min="6652" max="6652" width="10.28515625" style="486" customWidth="1"/>
    <col min="6653" max="6653" width="13.7109375" style="486" customWidth="1"/>
    <col min="6654" max="6654" width="6.85546875" style="486" customWidth="1"/>
    <col min="6655" max="6655" width="15.5703125" style="486" customWidth="1"/>
    <col min="6656" max="6656" width="10.28515625" style="486" customWidth="1"/>
    <col min="6657" max="6657" width="11.140625" style="486" customWidth="1"/>
    <col min="6658" max="6658" width="6.85546875" style="486" customWidth="1"/>
    <col min="6659" max="6659" width="15.5703125" style="486" customWidth="1"/>
    <col min="6660" max="6660" width="10.28515625" style="486" customWidth="1"/>
    <col min="6661" max="6661" width="11.140625" style="486" customWidth="1"/>
    <col min="6662" max="6662" width="10.28515625" style="486"/>
    <col min="6663" max="6663" width="17.5703125" style="486" customWidth="1"/>
    <col min="6664" max="6664" width="10.28515625" style="486"/>
    <col min="6665" max="6665" width="11.85546875" style="486" customWidth="1"/>
    <col min="6666" max="6904" width="10.28515625" style="486"/>
    <col min="6905" max="6905" width="51.28515625" style="486" customWidth="1"/>
    <col min="6906" max="6906" width="6.85546875" style="486" customWidth="1"/>
    <col min="6907" max="6907" width="15.85546875" style="486" customWidth="1"/>
    <col min="6908" max="6908" width="10.28515625" style="486" customWidth="1"/>
    <col min="6909" max="6909" width="13.7109375" style="486" customWidth="1"/>
    <col min="6910" max="6910" width="6.85546875" style="486" customWidth="1"/>
    <col min="6911" max="6911" width="15.5703125" style="486" customWidth="1"/>
    <col min="6912" max="6912" width="10.28515625" style="486" customWidth="1"/>
    <col min="6913" max="6913" width="11.140625" style="486" customWidth="1"/>
    <col min="6914" max="6914" width="6.85546875" style="486" customWidth="1"/>
    <col min="6915" max="6915" width="15.5703125" style="486" customWidth="1"/>
    <col min="6916" max="6916" width="10.28515625" style="486" customWidth="1"/>
    <col min="6917" max="6917" width="11.140625" style="486" customWidth="1"/>
    <col min="6918" max="6918" width="10.28515625" style="486"/>
    <col min="6919" max="6919" width="17.5703125" style="486" customWidth="1"/>
    <col min="6920" max="6920" width="10.28515625" style="486"/>
    <col min="6921" max="6921" width="11.85546875" style="486" customWidth="1"/>
    <col min="6922" max="7160" width="10.28515625" style="486"/>
    <col min="7161" max="7161" width="51.28515625" style="486" customWidth="1"/>
    <col min="7162" max="7162" width="6.85546875" style="486" customWidth="1"/>
    <col min="7163" max="7163" width="15.85546875" style="486" customWidth="1"/>
    <col min="7164" max="7164" width="10.28515625" style="486" customWidth="1"/>
    <col min="7165" max="7165" width="13.7109375" style="486" customWidth="1"/>
    <col min="7166" max="7166" width="6.85546875" style="486" customWidth="1"/>
    <col min="7167" max="7167" width="15.5703125" style="486" customWidth="1"/>
    <col min="7168" max="7168" width="10.28515625" style="486" customWidth="1"/>
    <col min="7169" max="7169" width="11.140625" style="486" customWidth="1"/>
    <col min="7170" max="7170" width="6.85546875" style="486" customWidth="1"/>
    <col min="7171" max="7171" width="15.5703125" style="486" customWidth="1"/>
    <col min="7172" max="7172" width="10.28515625" style="486" customWidth="1"/>
    <col min="7173" max="7173" width="11.140625" style="486" customWidth="1"/>
    <col min="7174" max="7174" width="10.28515625" style="486"/>
    <col min="7175" max="7175" width="17.5703125" style="486" customWidth="1"/>
    <col min="7176" max="7176" width="10.28515625" style="486"/>
    <col min="7177" max="7177" width="11.85546875" style="486" customWidth="1"/>
    <col min="7178" max="7416" width="10.28515625" style="486"/>
    <col min="7417" max="7417" width="51.28515625" style="486" customWidth="1"/>
    <col min="7418" max="7418" width="6.85546875" style="486" customWidth="1"/>
    <col min="7419" max="7419" width="15.85546875" style="486" customWidth="1"/>
    <col min="7420" max="7420" width="10.28515625" style="486" customWidth="1"/>
    <col min="7421" max="7421" width="13.7109375" style="486" customWidth="1"/>
    <col min="7422" max="7422" width="6.85546875" style="486" customWidth="1"/>
    <col min="7423" max="7423" width="15.5703125" style="486" customWidth="1"/>
    <col min="7424" max="7424" width="10.28515625" style="486" customWidth="1"/>
    <col min="7425" max="7425" width="11.140625" style="486" customWidth="1"/>
    <col min="7426" max="7426" width="6.85546875" style="486" customWidth="1"/>
    <col min="7427" max="7427" width="15.5703125" style="486" customWidth="1"/>
    <col min="7428" max="7428" width="10.28515625" style="486" customWidth="1"/>
    <col min="7429" max="7429" width="11.140625" style="486" customWidth="1"/>
    <col min="7430" max="7430" width="10.28515625" style="486"/>
    <col min="7431" max="7431" width="17.5703125" style="486" customWidth="1"/>
    <col min="7432" max="7432" width="10.28515625" style="486"/>
    <col min="7433" max="7433" width="11.85546875" style="486" customWidth="1"/>
    <col min="7434" max="7672" width="10.28515625" style="486"/>
    <col min="7673" max="7673" width="51.28515625" style="486" customWidth="1"/>
    <col min="7674" max="7674" width="6.85546875" style="486" customWidth="1"/>
    <col min="7675" max="7675" width="15.85546875" style="486" customWidth="1"/>
    <col min="7676" max="7676" width="10.28515625" style="486" customWidth="1"/>
    <col min="7677" max="7677" width="13.7109375" style="486" customWidth="1"/>
    <col min="7678" max="7678" width="6.85546875" style="486" customWidth="1"/>
    <col min="7679" max="7679" width="15.5703125" style="486" customWidth="1"/>
    <col min="7680" max="7680" width="10.28515625" style="486" customWidth="1"/>
    <col min="7681" max="7681" width="11.140625" style="486" customWidth="1"/>
    <col min="7682" max="7682" width="6.85546875" style="486" customWidth="1"/>
    <col min="7683" max="7683" width="15.5703125" style="486" customWidth="1"/>
    <col min="7684" max="7684" width="10.28515625" style="486" customWidth="1"/>
    <col min="7685" max="7685" width="11.140625" style="486" customWidth="1"/>
    <col min="7686" max="7686" width="10.28515625" style="486"/>
    <col min="7687" max="7687" width="17.5703125" style="486" customWidth="1"/>
    <col min="7688" max="7688" width="10.28515625" style="486"/>
    <col min="7689" max="7689" width="11.85546875" style="486" customWidth="1"/>
    <col min="7690" max="7928" width="10.28515625" style="486"/>
    <col min="7929" max="7929" width="51.28515625" style="486" customWidth="1"/>
    <col min="7930" max="7930" width="6.85546875" style="486" customWidth="1"/>
    <col min="7931" max="7931" width="15.85546875" style="486" customWidth="1"/>
    <col min="7932" max="7932" width="10.28515625" style="486" customWidth="1"/>
    <col min="7933" max="7933" width="13.7109375" style="486" customWidth="1"/>
    <col min="7934" max="7934" width="6.85546875" style="486" customWidth="1"/>
    <col min="7935" max="7935" width="15.5703125" style="486" customWidth="1"/>
    <col min="7936" max="7936" width="10.28515625" style="486" customWidth="1"/>
    <col min="7937" max="7937" width="11.140625" style="486" customWidth="1"/>
    <col min="7938" max="7938" width="6.85546875" style="486" customWidth="1"/>
    <col min="7939" max="7939" width="15.5703125" style="486" customWidth="1"/>
    <col min="7940" max="7940" width="10.28515625" style="486" customWidth="1"/>
    <col min="7941" max="7941" width="11.140625" style="486" customWidth="1"/>
    <col min="7942" max="7942" width="10.28515625" style="486"/>
    <col min="7943" max="7943" width="17.5703125" style="486" customWidth="1"/>
    <col min="7944" max="7944" width="10.28515625" style="486"/>
    <col min="7945" max="7945" width="11.85546875" style="486" customWidth="1"/>
    <col min="7946" max="8184" width="10.28515625" style="486"/>
    <col min="8185" max="8185" width="51.28515625" style="486" customWidth="1"/>
    <col min="8186" max="8186" width="6.85546875" style="486" customWidth="1"/>
    <col min="8187" max="8187" width="15.85546875" style="486" customWidth="1"/>
    <col min="8188" max="8188" width="10.28515625" style="486" customWidth="1"/>
    <col min="8189" max="8189" width="13.7109375" style="486" customWidth="1"/>
    <col min="8190" max="8190" width="6.85546875" style="486" customWidth="1"/>
    <col min="8191" max="8191" width="15.5703125" style="486" customWidth="1"/>
    <col min="8192" max="8192" width="10.28515625" style="486" customWidth="1"/>
    <col min="8193" max="8193" width="11.140625" style="486" customWidth="1"/>
    <col min="8194" max="8194" width="6.85546875" style="486" customWidth="1"/>
    <col min="8195" max="8195" width="15.5703125" style="486" customWidth="1"/>
    <col min="8196" max="8196" width="10.28515625" style="486" customWidth="1"/>
    <col min="8197" max="8197" width="11.140625" style="486" customWidth="1"/>
    <col min="8198" max="8198" width="10.28515625" style="486"/>
    <col min="8199" max="8199" width="17.5703125" style="486" customWidth="1"/>
    <col min="8200" max="8200" width="10.28515625" style="486"/>
    <col min="8201" max="8201" width="11.85546875" style="486" customWidth="1"/>
    <col min="8202" max="8440" width="10.28515625" style="486"/>
    <col min="8441" max="8441" width="51.28515625" style="486" customWidth="1"/>
    <col min="8442" max="8442" width="6.85546875" style="486" customWidth="1"/>
    <col min="8443" max="8443" width="15.85546875" style="486" customWidth="1"/>
    <col min="8444" max="8444" width="10.28515625" style="486" customWidth="1"/>
    <col min="8445" max="8445" width="13.7109375" style="486" customWidth="1"/>
    <col min="8446" max="8446" width="6.85546875" style="486" customWidth="1"/>
    <col min="8447" max="8447" width="15.5703125" style="486" customWidth="1"/>
    <col min="8448" max="8448" width="10.28515625" style="486" customWidth="1"/>
    <col min="8449" max="8449" width="11.140625" style="486" customWidth="1"/>
    <col min="8450" max="8450" width="6.85546875" style="486" customWidth="1"/>
    <col min="8451" max="8451" width="15.5703125" style="486" customWidth="1"/>
    <col min="8452" max="8452" width="10.28515625" style="486" customWidth="1"/>
    <col min="8453" max="8453" width="11.140625" style="486" customWidth="1"/>
    <col min="8454" max="8454" width="10.28515625" style="486"/>
    <col min="8455" max="8455" width="17.5703125" style="486" customWidth="1"/>
    <col min="8456" max="8456" width="10.28515625" style="486"/>
    <col min="8457" max="8457" width="11.85546875" style="486" customWidth="1"/>
    <col min="8458" max="8696" width="10.28515625" style="486"/>
    <col min="8697" max="8697" width="51.28515625" style="486" customWidth="1"/>
    <col min="8698" max="8698" width="6.85546875" style="486" customWidth="1"/>
    <col min="8699" max="8699" width="15.85546875" style="486" customWidth="1"/>
    <col min="8700" max="8700" width="10.28515625" style="486" customWidth="1"/>
    <col min="8701" max="8701" width="13.7109375" style="486" customWidth="1"/>
    <col min="8702" max="8702" width="6.85546875" style="486" customWidth="1"/>
    <col min="8703" max="8703" width="15.5703125" style="486" customWidth="1"/>
    <col min="8704" max="8704" width="10.28515625" style="486" customWidth="1"/>
    <col min="8705" max="8705" width="11.140625" style="486" customWidth="1"/>
    <col min="8706" max="8706" width="6.85546875" style="486" customWidth="1"/>
    <col min="8707" max="8707" width="15.5703125" style="486" customWidth="1"/>
    <col min="8708" max="8708" width="10.28515625" style="486" customWidth="1"/>
    <col min="8709" max="8709" width="11.140625" style="486" customWidth="1"/>
    <col min="8710" max="8710" width="10.28515625" style="486"/>
    <col min="8711" max="8711" width="17.5703125" style="486" customWidth="1"/>
    <col min="8712" max="8712" width="10.28515625" style="486"/>
    <col min="8713" max="8713" width="11.85546875" style="486" customWidth="1"/>
    <col min="8714" max="8952" width="10.28515625" style="486"/>
    <col min="8953" max="8953" width="51.28515625" style="486" customWidth="1"/>
    <col min="8954" max="8954" width="6.85546875" style="486" customWidth="1"/>
    <col min="8955" max="8955" width="15.85546875" style="486" customWidth="1"/>
    <col min="8956" max="8956" width="10.28515625" style="486" customWidth="1"/>
    <col min="8957" max="8957" width="13.7109375" style="486" customWidth="1"/>
    <col min="8958" max="8958" width="6.85546875" style="486" customWidth="1"/>
    <col min="8959" max="8959" width="15.5703125" style="486" customWidth="1"/>
    <col min="8960" max="8960" width="10.28515625" style="486" customWidth="1"/>
    <col min="8961" max="8961" width="11.140625" style="486" customWidth="1"/>
    <col min="8962" max="8962" width="6.85546875" style="486" customWidth="1"/>
    <col min="8963" max="8963" width="15.5703125" style="486" customWidth="1"/>
    <col min="8964" max="8964" width="10.28515625" style="486" customWidth="1"/>
    <col min="8965" max="8965" width="11.140625" style="486" customWidth="1"/>
    <col min="8966" max="8966" width="10.28515625" style="486"/>
    <col min="8967" max="8967" width="17.5703125" style="486" customWidth="1"/>
    <col min="8968" max="8968" width="10.28515625" style="486"/>
    <col min="8969" max="8969" width="11.85546875" style="486" customWidth="1"/>
    <col min="8970" max="9208" width="10.28515625" style="486"/>
    <col min="9209" max="9209" width="51.28515625" style="486" customWidth="1"/>
    <col min="9210" max="9210" width="6.85546875" style="486" customWidth="1"/>
    <col min="9211" max="9211" width="15.85546875" style="486" customWidth="1"/>
    <col min="9212" max="9212" width="10.28515625" style="486" customWidth="1"/>
    <col min="9213" max="9213" width="13.7109375" style="486" customWidth="1"/>
    <col min="9214" max="9214" width="6.85546875" style="486" customWidth="1"/>
    <col min="9215" max="9215" width="15.5703125" style="486" customWidth="1"/>
    <col min="9216" max="9216" width="10.28515625" style="486" customWidth="1"/>
    <col min="9217" max="9217" width="11.140625" style="486" customWidth="1"/>
    <col min="9218" max="9218" width="6.85546875" style="486" customWidth="1"/>
    <col min="9219" max="9219" width="15.5703125" style="486" customWidth="1"/>
    <col min="9220" max="9220" width="10.28515625" style="486" customWidth="1"/>
    <col min="9221" max="9221" width="11.140625" style="486" customWidth="1"/>
    <col min="9222" max="9222" width="10.28515625" style="486"/>
    <col min="9223" max="9223" width="17.5703125" style="486" customWidth="1"/>
    <col min="9224" max="9224" width="10.28515625" style="486"/>
    <col min="9225" max="9225" width="11.85546875" style="486" customWidth="1"/>
    <col min="9226" max="9464" width="10.28515625" style="486"/>
    <col min="9465" max="9465" width="51.28515625" style="486" customWidth="1"/>
    <col min="9466" max="9466" width="6.85546875" style="486" customWidth="1"/>
    <col min="9467" max="9467" width="15.85546875" style="486" customWidth="1"/>
    <col min="9468" max="9468" width="10.28515625" style="486" customWidth="1"/>
    <col min="9469" max="9469" width="13.7109375" style="486" customWidth="1"/>
    <col min="9470" max="9470" width="6.85546875" style="486" customWidth="1"/>
    <col min="9471" max="9471" width="15.5703125" style="486" customWidth="1"/>
    <col min="9472" max="9472" width="10.28515625" style="486" customWidth="1"/>
    <col min="9473" max="9473" width="11.140625" style="486" customWidth="1"/>
    <col min="9474" max="9474" width="6.85546875" style="486" customWidth="1"/>
    <col min="9475" max="9475" width="15.5703125" style="486" customWidth="1"/>
    <col min="9476" max="9476" width="10.28515625" style="486" customWidth="1"/>
    <col min="9477" max="9477" width="11.140625" style="486" customWidth="1"/>
    <col min="9478" max="9478" width="10.28515625" style="486"/>
    <col min="9479" max="9479" width="17.5703125" style="486" customWidth="1"/>
    <col min="9480" max="9480" width="10.28515625" style="486"/>
    <col min="9481" max="9481" width="11.85546875" style="486" customWidth="1"/>
    <col min="9482" max="9720" width="10.28515625" style="486"/>
    <col min="9721" max="9721" width="51.28515625" style="486" customWidth="1"/>
    <col min="9722" max="9722" width="6.85546875" style="486" customWidth="1"/>
    <col min="9723" max="9723" width="15.85546875" style="486" customWidth="1"/>
    <col min="9724" max="9724" width="10.28515625" style="486" customWidth="1"/>
    <col min="9725" max="9725" width="13.7109375" style="486" customWidth="1"/>
    <col min="9726" max="9726" width="6.85546875" style="486" customWidth="1"/>
    <col min="9727" max="9727" width="15.5703125" style="486" customWidth="1"/>
    <col min="9728" max="9728" width="10.28515625" style="486" customWidth="1"/>
    <col min="9729" max="9729" width="11.140625" style="486" customWidth="1"/>
    <col min="9730" max="9730" width="6.85546875" style="486" customWidth="1"/>
    <col min="9731" max="9731" width="15.5703125" style="486" customWidth="1"/>
    <col min="9732" max="9732" width="10.28515625" style="486" customWidth="1"/>
    <col min="9733" max="9733" width="11.140625" style="486" customWidth="1"/>
    <col min="9734" max="9734" width="10.28515625" style="486"/>
    <col min="9735" max="9735" width="17.5703125" style="486" customWidth="1"/>
    <col min="9736" max="9736" width="10.28515625" style="486"/>
    <col min="9737" max="9737" width="11.85546875" style="486" customWidth="1"/>
    <col min="9738" max="9976" width="10.28515625" style="486"/>
    <col min="9977" max="9977" width="51.28515625" style="486" customWidth="1"/>
    <col min="9978" max="9978" width="6.85546875" style="486" customWidth="1"/>
    <col min="9979" max="9979" width="15.85546875" style="486" customWidth="1"/>
    <col min="9980" max="9980" width="10.28515625" style="486" customWidth="1"/>
    <col min="9981" max="9981" width="13.7109375" style="486" customWidth="1"/>
    <col min="9982" max="9982" width="6.85546875" style="486" customWidth="1"/>
    <col min="9983" max="9983" width="15.5703125" style="486" customWidth="1"/>
    <col min="9984" max="9984" width="10.28515625" style="486" customWidth="1"/>
    <col min="9985" max="9985" width="11.140625" style="486" customWidth="1"/>
    <col min="9986" max="9986" width="6.85546875" style="486" customWidth="1"/>
    <col min="9987" max="9987" width="15.5703125" style="486" customWidth="1"/>
    <col min="9988" max="9988" width="10.28515625" style="486" customWidth="1"/>
    <col min="9989" max="9989" width="11.140625" style="486" customWidth="1"/>
    <col min="9990" max="9990" width="10.28515625" style="486"/>
    <col min="9991" max="9991" width="17.5703125" style="486" customWidth="1"/>
    <col min="9992" max="9992" width="10.28515625" style="486"/>
    <col min="9993" max="9993" width="11.85546875" style="486" customWidth="1"/>
    <col min="9994" max="10232" width="10.28515625" style="486"/>
    <col min="10233" max="10233" width="51.28515625" style="486" customWidth="1"/>
    <col min="10234" max="10234" width="6.85546875" style="486" customWidth="1"/>
    <col min="10235" max="10235" width="15.85546875" style="486" customWidth="1"/>
    <col min="10236" max="10236" width="10.28515625" style="486" customWidth="1"/>
    <col min="10237" max="10237" width="13.7109375" style="486" customWidth="1"/>
    <col min="10238" max="10238" width="6.85546875" style="486" customWidth="1"/>
    <col min="10239" max="10239" width="15.5703125" style="486" customWidth="1"/>
    <col min="10240" max="10240" width="10.28515625" style="486" customWidth="1"/>
    <col min="10241" max="10241" width="11.140625" style="486" customWidth="1"/>
    <col min="10242" max="10242" width="6.85546875" style="486" customWidth="1"/>
    <col min="10243" max="10243" width="15.5703125" style="486" customWidth="1"/>
    <col min="10244" max="10244" width="10.28515625" style="486" customWidth="1"/>
    <col min="10245" max="10245" width="11.140625" style="486" customWidth="1"/>
    <col min="10246" max="10246" width="10.28515625" style="486"/>
    <col min="10247" max="10247" width="17.5703125" style="486" customWidth="1"/>
    <col min="10248" max="10248" width="10.28515625" style="486"/>
    <col min="10249" max="10249" width="11.85546875" style="486" customWidth="1"/>
    <col min="10250" max="10488" width="10.28515625" style="486"/>
    <col min="10489" max="10489" width="51.28515625" style="486" customWidth="1"/>
    <col min="10490" max="10490" width="6.85546875" style="486" customWidth="1"/>
    <col min="10491" max="10491" width="15.85546875" style="486" customWidth="1"/>
    <col min="10492" max="10492" width="10.28515625" style="486" customWidth="1"/>
    <col min="10493" max="10493" width="13.7109375" style="486" customWidth="1"/>
    <col min="10494" max="10494" width="6.85546875" style="486" customWidth="1"/>
    <col min="10495" max="10495" width="15.5703125" style="486" customWidth="1"/>
    <col min="10496" max="10496" width="10.28515625" style="486" customWidth="1"/>
    <col min="10497" max="10497" width="11.140625" style="486" customWidth="1"/>
    <col min="10498" max="10498" width="6.85546875" style="486" customWidth="1"/>
    <col min="10499" max="10499" width="15.5703125" style="486" customWidth="1"/>
    <col min="10500" max="10500" width="10.28515625" style="486" customWidth="1"/>
    <col min="10501" max="10501" width="11.140625" style="486" customWidth="1"/>
    <col min="10502" max="10502" width="10.28515625" style="486"/>
    <col min="10503" max="10503" width="17.5703125" style="486" customWidth="1"/>
    <col min="10504" max="10504" width="10.28515625" style="486"/>
    <col min="10505" max="10505" width="11.85546875" style="486" customWidth="1"/>
    <col min="10506" max="10744" width="10.28515625" style="486"/>
    <col min="10745" max="10745" width="51.28515625" style="486" customWidth="1"/>
    <col min="10746" max="10746" width="6.85546875" style="486" customWidth="1"/>
    <col min="10747" max="10747" width="15.85546875" style="486" customWidth="1"/>
    <col min="10748" max="10748" width="10.28515625" style="486" customWidth="1"/>
    <col min="10749" max="10749" width="13.7109375" style="486" customWidth="1"/>
    <col min="10750" max="10750" width="6.85546875" style="486" customWidth="1"/>
    <col min="10751" max="10751" width="15.5703125" style="486" customWidth="1"/>
    <col min="10752" max="10752" width="10.28515625" style="486" customWidth="1"/>
    <col min="10753" max="10753" width="11.140625" style="486" customWidth="1"/>
    <col min="10754" max="10754" width="6.85546875" style="486" customWidth="1"/>
    <col min="10755" max="10755" width="15.5703125" style="486" customWidth="1"/>
    <col min="10756" max="10756" width="10.28515625" style="486" customWidth="1"/>
    <col min="10757" max="10757" width="11.140625" style="486" customWidth="1"/>
    <col min="10758" max="10758" width="10.28515625" style="486"/>
    <col min="10759" max="10759" width="17.5703125" style="486" customWidth="1"/>
    <col min="10760" max="10760" width="10.28515625" style="486"/>
    <col min="10761" max="10761" width="11.85546875" style="486" customWidth="1"/>
    <col min="10762" max="11000" width="10.28515625" style="486"/>
    <col min="11001" max="11001" width="51.28515625" style="486" customWidth="1"/>
    <col min="11002" max="11002" width="6.85546875" style="486" customWidth="1"/>
    <col min="11003" max="11003" width="15.85546875" style="486" customWidth="1"/>
    <col min="11004" max="11004" width="10.28515625" style="486" customWidth="1"/>
    <col min="11005" max="11005" width="13.7109375" style="486" customWidth="1"/>
    <col min="11006" max="11006" width="6.85546875" style="486" customWidth="1"/>
    <col min="11007" max="11007" width="15.5703125" style="486" customWidth="1"/>
    <col min="11008" max="11008" width="10.28515625" style="486" customWidth="1"/>
    <col min="11009" max="11009" width="11.140625" style="486" customWidth="1"/>
    <col min="11010" max="11010" width="6.85546875" style="486" customWidth="1"/>
    <col min="11011" max="11011" width="15.5703125" style="486" customWidth="1"/>
    <col min="11012" max="11012" width="10.28515625" style="486" customWidth="1"/>
    <col min="11013" max="11013" width="11.140625" style="486" customWidth="1"/>
    <col min="11014" max="11014" width="10.28515625" style="486"/>
    <col min="11015" max="11015" width="17.5703125" style="486" customWidth="1"/>
    <col min="11016" max="11016" width="10.28515625" style="486"/>
    <col min="11017" max="11017" width="11.85546875" style="486" customWidth="1"/>
    <col min="11018" max="11256" width="10.28515625" style="486"/>
    <col min="11257" max="11257" width="51.28515625" style="486" customWidth="1"/>
    <col min="11258" max="11258" width="6.85546875" style="486" customWidth="1"/>
    <col min="11259" max="11259" width="15.85546875" style="486" customWidth="1"/>
    <col min="11260" max="11260" width="10.28515625" style="486" customWidth="1"/>
    <col min="11261" max="11261" width="13.7109375" style="486" customWidth="1"/>
    <col min="11262" max="11262" width="6.85546875" style="486" customWidth="1"/>
    <col min="11263" max="11263" width="15.5703125" style="486" customWidth="1"/>
    <col min="11264" max="11264" width="10.28515625" style="486" customWidth="1"/>
    <col min="11265" max="11265" width="11.140625" style="486" customWidth="1"/>
    <col min="11266" max="11266" width="6.85546875" style="486" customWidth="1"/>
    <col min="11267" max="11267" width="15.5703125" style="486" customWidth="1"/>
    <col min="11268" max="11268" width="10.28515625" style="486" customWidth="1"/>
    <col min="11269" max="11269" width="11.140625" style="486" customWidth="1"/>
    <col min="11270" max="11270" width="10.28515625" style="486"/>
    <col min="11271" max="11271" width="17.5703125" style="486" customWidth="1"/>
    <col min="11272" max="11272" width="10.28515625" style="486"/>
    <col min="11273" max="11273" width="11.85546875" style="486" customWidth="1"/>
    <col min="11274" max="11512" width="10.28515625" style="486"/>
    <col min="11513" max="11513" width="51.28515625" style="486" customWidth="1"/>
    <col min="11514" max="11514" width="6.85546875" style="486" customWidth="1"/>
    <col min="11515" max="11515" width="15.85546875" style="486" customWidth="1"/>
    <col min="11516" max="11516" width="10.28515625" style="486" customWidth="1"/>
    <col min="11517" max="11517" width="13.7109375" style="486" customWidth="1"/>
    <col min="11518" max="11518" width="6.85546875" style="486" customWidth="1"/>
    <col min="11519" max="11519" width="15.5703125" style="486" customWidth="1"/>
    <col min="11520" max="11520" width="10.28515625" style="486" customWidth="1"/>
    <col min="11521" max="11521" width="11.140625" style="486" customWidth="1"/>
    <col min="11522" max="11522" width="6.85546875" style="486" customWidth="1"/>
    <col min="11523" max="11523" width="15.5703125" style="486" customWidth="1"/>
    <col min="11524" max="11524" width="10.28515625" style="486" customWidth="1"/>
    <col min="11525" max="11525" width="11.140625" style="486" customWidth="1"/>
    <col min="11526" max="11526" width="10.28515625" style="486"/>
    <col min="11527" max="11527" width="17.5703125" style="486" customWidth="1"/>
    <col min="11528" max="11528" width="10.28515625" style="486"/>
    <col min="11529" max="11529" width="11.85546875" style="486" customWidth="1"/>
    <col min="11530" max="11768" width="10.28515625" style="486"/>
    <col min="11769" max="11769" width="51.28515625" style="486" customWidth="1"/>
    <col min="11770" max="11770" width="6.85546875" style="486" customWidth="1"/>
    <col min="11771" max="11771" width="15.85546875" style="486" customWidth="1"/>
    <col min="11772" max="11772" width="10.28515625" style="486" customWidth="1"/>
    <col min="11773" max="11773" width="13.7109375" style="486" customWidth="1"/>
    <col min="11774" max="11774" width="6.85546875" style="486" customWidth="1"/>
    <col min="11775" max="11775" width="15.5703125" style="486" customWidth="1"/>
    <col min="11776" max="11776" width="10.28515625" style="486" customWidth="1"/>
    <col min="11777" max="11777" width="11.140625" style="486" customWidth="1"/>
    <col min="11778" max="11778" width="6.85546875" style="486" customWidth="1"/>
    <col min="11779" max="11779" width="15.5703125" style="486" customWidth="1"/>
    <col min="11780" max="11780" width="10.28515625" style="486" customWidth="1"/>
    <col min="11781" max="11781" width="11.140625" style="486" customWidth="1"/>
    <col min="11782" max="11782" width="10.28515625" style="486"/>
    <col min="11783" max="11783" width="17.5703125" style="486" customWidth="1"/>
    <col min="11784" max="11784" width="10.28515625" style="486"/>
    <col min="11785" max="11785" width="11.85546875" style="486" customWidth="1"/>
    <col min="11786" max="12024" width="10.28515625" style="486"/>
    <col min="12025" max="12025" width="51.28515625" style="486" customWidth="1"/>
    <col min="12026" max="12026" width="6.85546875" style="486" customWidth="1"/>
    <col min="12027" max="12027" width="15.85546875" style="486" customWidth="1"/>
    <col min="12028" max="12028" width="10.28515625" style="486" customWidth="1"/>
    <col min="12029" max="12029" width="13.7109375" style="486" customWidth="1"/>
    <col min="12030" max="12030" width="6.85546875" style="486" customWidth="1"/>
    <col min="12031" max="12031" width="15.5703125" style="486" customWidth="1"/>
    <col min="12032" max="12032" width="10.28515625" style="486" customWidth="1"/>
    <col min="12033" max="12033" width="11.140625" style="486" customWidth="1"/>
    <col min="12034" max="12034" width="6.85546875" style="486" customWidth="1"/>
    <col min="12035" max="12035" width="15.5703125" style="486" customWidth="1"/>
    <col min="12036" max="12036" width="10.28515625" style="486" customWidth="1"/>
    <col min="12037" max="12037" width="11.140625" style="486" customWidth="1"/>
    <col min="12038" max="12038" width="10.28515625" style="486"/>
    <col min="12039" max="12039" width="17.5703125" style="486" customWidth="1"/>
    <col min="12040" max="12040" width="10.28515625" style="486"/>
    <col min="12041" max="12041" width="11.85546875" style="486" customWidth="1"/>
    <col min="12042" max="12280" width="10.28515625" style="486"/>
    <col min="12281" max="12281" width="51.28515625" style="486" customWidth="1"/>
    <col min="12282" max="12282" width="6.85546875" style="486" customWidth="1"/>
    <col min="12283" max="12283" width="15.85546875" style="486" customWidth="1"/>
    <col min="12284" max="12284" width="10.28515625" style="486" customWidth="1"/>
    <col min="12285" max="12285" width="13.7109375" style="486" customWidth="1"/>
    <col min="12286" max="12286" width="6.85546875" style="486" customWidth="1"/>
    <col min="12287" max="12287" width="15.5703125" style="486" customWidth="1"/>
    <col min="12288" max="12288" width="10.28515625" style="486" customWidth="1"/>
    <col min="12289" max="12289" width="11.140625" style="486" customWidth="1"/>
    <col min="12290" max="12290" width="6.85546875" style="486" customWidth="1"/>
    <col min="12291" max="12291" width="15.5703125" style="486" customWidth="1"/>
    <col min="12292" max="12292" width="10.28515625" style="486" customWidth="1"/>
    <col min="12293" max="12293" width="11.140625" style="486" customWidth="1"/>
    <col min="12294" max="12294" width="10.28515625" style="486"/>
    <col min="12295" max="12295" width="17.5703125" style="486" customWidth="1"/>
    <col min="12296" max="12296" width="10.28515625" style="486"/>
    <col min="12297" max="12297" width="11.85546875" style="486" customWidth="1"/>
    <col min="12298" max="12536" width="10.28515625" style="486"/>
    <col min="12537" max="12537" width="51.28515625" style="486" customWidth="1"/>
    <col min="12538" max="12538" width="6.85546875" style="486" customWidth="1"/>
    <col min="12539" max="12539" width="15.85546875" style="486" customWidth="1"/>
    <col min="12540" max="12540" width="10.28515625" style="486" customWidth="1"/>
    <col min="12541" max="12541" width="13.7109375" style="486" customWidth="1"/>
    <col min="12542" max="12542" width="6.85546875" style="486" customWidth="1"/>
    <col min="12543" max="12543" width="15.5703125" style="486" customWidth="1"/>
    <col min="12544" max="12544" width="10.28515625" style="486" customWidth="1"/>
    <col min="12545" max="12545" width="11.140625" style="486" customWidth="1"/>
    <col min="12546" max="12546" width="6.85546875" style="486" customWidth="1"/>
    <col min="12547" max="12547" width="15.5703125" style="486" customWidth="1"/>
    <col min="12548" max="12548" width="10.28515625" style="486" customWidth="1"/>
    <col min="12549" max="12549" width="11.140625" style="486" customWidth="1"/>
    <col min="12550" max="12550" width="10.28515625" style="486"/>
    <col min="12551" max="12551" width="17.5703125" style="486" customWidth="1"/>
    <col min="12552" max="12552" width="10.28515625" style="486"/>
    <col min="12553" max="12553" width="11.85546875" style="486" customWidth="1"/>
    <col min="12554" max="12792" width="10.28515625" style="486"/>
    <col min="12793" max="12793" width="51.28515625" style="486" customWidth="1"/>
    <col min="12794" max="12794" width="6.85546875" style="486" customWidth="1"/>
    <col min="12795" max="12795" width="15.85546875" style="486" customWidth="1"/>
    <col min="12796" max="12796" width="10.28515625" style="486" customWidth="1"/>
    <col min="12797" max="12797" width="13.7109375" style="486" customWidth="1"/>
    <col min="12798" max="12798" width="6.85546875" style="486" customWidth="1"/>
    <col min="12799" max="12799" width="15.5703125" style="486" customWidth="1"/>
    <col min="12800" max="12800" width="10.28515625" style="486" customWidth="1"/>
    <col min="12801" max="12801" width="11.140625" style="486" customWidth="1"/>
    <col min="12802" max="12802" width="6.85546875" style="486" customWidth="1"/>
    <col min="12803" max="12803" width="15.5703125" style="486" customWidth="1"/>
    <col min="12804" max="12804" width="10.28515625" style="486" customWidth="1"/>
    <col min="12805" max="12805" width="11.140625" style="486" customWidth="1"/>
    <col min="12806" max="12806" width="10.28515625" style="486"/>
    <col min="12807" max="12807" width="17.5703125" style="486" customWidth="1"/>
    <col min="12808" max="12808" width="10.28515625" style="486"/>
    <col min="12809" max="12809" width="11.85546875" style="486" customWidth="1"/>
    <col min="12810" max="13048" width="10.28515625" style="486"/>
    <col min="13049" max="13049" width="51.28515625" style="486" customWidth="1"/>
    <col min="13050" max="13050" width="6.85546875" style="486" customWidth="1"/>
    <col min="13051" max="13051" width="15.85546875" style="486" customWidth="1"/>
    <col min="13052" max="13052" width="10.28515625" style="486" customWidth="1"/>
    <col min="13053" max="13053" width="13.7109375" style="486" customWidth="1"/>
    <col min="13054" max="13054" width="6.85546875" style="486" customWidth="1"/>
    <col min="13055" max="13055" width="15.5703125" style="486" customWidth="1"/>
    <col min="13056" max="13056" width="10.28515625" style="486" customWidth="1"/>
    <col min="13057" max="13057" width="11.140625" style="486" customWidth="1"/>
    <col min="13058" max="13058" width="6.85546875" style="486" customWidth="1"/>
    <col min="13059" max="13059" width="15.5703125" style="486" customWidth="1"/>
    <col min="13060" max="13060" width="10.28515625" style="486" customWidth="1"/>
    <col min="13061" max="13061" width="11.140625" style="486" customWidth="1"/>
    <col min="13062" max="13062" width="10.28515625" style="486"/>
    <col min="13063" max="13063" width="17.5703125" style="486" customWidth="1"/>
    <col min="13064" max="13064" width="10.28515625" style="486"/>
    <col min="13065" max="13065" width="11.85546875" style="486" customWidth="1"/>
    <col min="13066" max="13304" width="10.28515625" style="486"/>
    <col min="13305" max="13305" width="51.28515625" style="486" customWidth="1"/>
    <col min="13306" max="13306" width="6.85546875" style="486" customWidth="1"/>
    <col min="13307" max="13307" width="15.85546875" style="486" customWidth="1"/>
    <col min="13308" max="13308" width="10.28515625" style="486" customWidth="1"/>
    <col min="13309" max="13309" width="13.7109375" style="486" customWidth="1"/>
    <col min="13310" max="13310" width="6.85546875" style="486" customWidth="1"/>
    <col min="13311" max="13311" width="15.5703125" style="486" customWidth="1"/>
    <col min="13312" max="13312" width="10.28515625" style="486" customWidth="1"/>
    <col min="13313" max="13313" width="11.140625" style="486" customWidth="1"/>
    <col min="13314" max="13314" width="6.85546875" style="486" customWidth="1"/>
    <col min="13315" max="13315" width="15.5703125" style="486" customWidth="1"/>
    <col min="13316" max="13316" width="10.28515625" style="486" customWidth="1"/>
    <col min="13317" max="13317" width="11.140625" style="486" customWidth="1"/>
    <col min="13318" max="13318" width="10.28515625" style="486"/>
    <col min="13319" max="13319" width="17.5703125" style="486" customWidth="1"/>
    <col min="13320" max="13320" width="10.28515625" style="486"/>
    <col min="13321" max="13321" width="11.85546875" style="486" customWidth="1"/>
    <col min="13322" max="13560" width="10.28515625" style="486"/>
    <col min="13561" max="13561" width="51.28515625" style="486" customWidth="1"/>
    <col min="13562" max="13562" width="6.85546875" style="486" customWidth="1"/>
    <col min="13563" max="13563" width="15.85546875" style="486" customWidth="1"/>
    <col min="13564" max="13564" width="10.28515625" style="486" customWidth="1"/>
    <col min="13565" max="13565" width="13.7109375" style="486" customWidth="1"/>
    <col min="13566" max="13566" width="6.85546875" style="486" customWidth="1"/>
    <col min="13567" max="13567" width="15.5703125" style="486" customWidth="1"/>
    <col min="13568" max="13568" width="10.28515625" style="486" customWidth="1"/>
    <col min="13569" max="13569" width="11.140625" style="486" customWidth="1"/>
    <col min="13570" max="13570" width="6.85546875" style="486" customWidth="1"/>
    <col min="13571" max="13571" width="15.5703125" style="486" customWidth="1"/>
    <col min="13572" max="13572" width="10.28515625" style="486" customWidth="1"/>
    <col min="13573" max="13573" width="11.140625" style="486" customWidth="1"/>
    <col min="13574" max="13574" width="10.28515625" style="486"/>
    <col min="13575" max="13575" width="17.5703125" style="486" customWidth="1"/>
    <col min="13576" max="13576" width="10.28515625" style="486"/>
    <col min="13577" max="13577" width="11.85546875" style="486" customWidth="1"/>
    <col min="13578" max="13816" width="10.28515625" style="486"/>
    <col min="13817" max="13817" width="51.28515625" style="486" customWidth="1"/>
    <col min="13818" max="13818" width="6.85546875" style="486" customWidth="1"/>
    <col min="13819" max="13819" width="15.85546875" style="486" customWidth="1"/>
    <col min="13820" max="13820" width="10.28515625" style="486" customWidth="1"/>
    <col min="13821" max="13821" width="13.7109375" style="486" customWidth="1"/>
    <col min="13822" max="13822" width="6.85546875" style="486" customWidth="1"/>
    <col min="13823" max="13823" width="15.5703125" style="486" customWidth="1"/>
    <col min="13824" max="13824" width="10.28515625" style="486" customWidth="1"/>
    <col min="13825" max="13825" width="11.140625" style="486" customWidth="1"/>
    <col min="13826" max="13826" width="6.85546875" style="486" customWidth="1"/>
    <col min="13827" max="13827" width="15.5703125" style="486" customWidth="1"/>
    <col min="13828" max="13828" width="10.28515625" style="486" customWidth="1"/>
    <col min="13829" max="13829" width="11.140625" style="486" customWidth="1"/>
    <col min="13830" max="13830" width="10.28515625" style="486"/>
    <col min="13831" max="13831" width="17.5703125" style="486" customWidth="1"/>
    <col min="13832" max="13832" width="10.28515625" style="486"/>
    <col min="13833" max="13833" width="11.85546875" style="486" customWidth="1"/>
    <col min="13834" max="14072" width="10.28515625" style="486"/>
    <col min="14073" max="14073" width="51.28515625" style="486" customWidth="1"/>
    <col min="14074" max="14074" width="6.85546875" style="486" customWidth="1"/>
    <col min="14075" max="14075" width="15.85546875" style="486" customWidth="1"/>
    <col min="14076" max="14076" width="10.28515625" style="486" customWidth="1"/>
    <col min="14077" max="14077" width="13.7109375" style="486" customWidth="1"/>
    <col min="14078" max="14078" width="6.85546875" style="486" customWidth="1"/>
    <col min="14079" max="14079" width="15.5703125" style="486" customWidth="1"/>
    <col min="14080" max="14080" width="10.28515625" style="486" customWidth="1"/>
    <col min="14081" max="14081" width="11.140625" style="486" customWidth="1"/>
    <col min="14082" max="14082" width="6.85546875" style="486" customWidth="1"/>
    <col min="14083" max="14083" width="15.5703125" style="486" customWidth="1"/>
    <col min="14084" max="14084" width="10.28515625" style="486" customWidth="1"/>
    <col min="14085" max="14085" width="11.140625" style="486" customWidth="1"/>
    <col min="14086" max="14086" width="10.28515625" style="486"/>
    <col min="14087" max="14087" width="17.5703125" style="486" customWidth="1"/>
    <col min="14088" max="14088" width="10.28515625" style="486"/>
    <col min="14089" max="14089" width="11.85546875" style="486" customWidth="1"/>
    <col min="14090" max="14328" width="10.28515625" style="486"/>
    <col min="14329" max="14329" width="51.28515625" style="486" customWidth="1"/>
    <col min="14330" max="14330" width="6.85546875" style="486" customWidth="1"/>
    <col min="14331" max="14331" width="15.85546875" style="486" customWidth="1"/>
    <col min="14332" max="14332" width="10.28515625" style="486" customWidth="1"/>
    <col min="14333" max="14333" width="13.7109375" style="486" customWidth="1"/>
    <col min="14334" max="14334" width="6.85546875" style="486" customWidth="1"/>
    <col min="14335" max="14335" width="15.5703125" style="486" customWidth="1"/>
    <col min="14336" max="14336" width="10.28515625" style="486" customWidth="1"/>
    <col min="14337" max="14337" width="11.140625" style="486" customWidth="1"/>
    <col min="14338" max="14338" width="6.85546875" style="486" customWidth="1"/>
    <col min="14339" max="14339" width="15.5703125" style="486" customWidth="1"/>
    <col min="14340" max="14340" width="10.28515625" style="486" customWidth="1"/>
    <col min="14341" max="14341" width="11.140625" style="486" customWidth="1"/>
    <col min="14342" max="14342" width="10.28515625" style="486"/>
    <col min="14343" max="14343" width="17.5703125" style="486" customWidth="1"/>
    <col min="14344" max="14344" width="10.28515625" style="486"/>
    <col min="14345" max="14345" width="11.85546875" style="486" customWidth="1"/>
    <col min="14346" max="14584" width="10.28515625" style="486"/>
    <col min="14585" max="14585" width="51.28515625" style="486" customWidth="1"/>
    <col min="14586" max="14586" width="6.85546875" style="486" customWidth="1"/>
    <col min="14587" max="14587" width="15.85546875" style="486" customWidth="1"/>
    <col min="14588" max="14588" width="10.28515625" style="486" customWidth="1"/>
    <col min="14589" max="14589" width="13.7109375" style="486" customWidth="1"/>
    <col min="14590" max="14590" width="6.85546875" style="486" customWidth="1"/>
    <col min="14591" max="14591" width="15.5703125" style="486" customWidth="1"/>
    <col min="14592" max="14592" width="10.28515625" style="486" customWidth="1"/>
    <col min="14593" max="14593" width="11.140625" style="486" customWidth="1"/>
    <col min="14594" max="14594" width="6.85546875" style="486" customWidth="1"/>
    <col min="14595" max="14595" width="15.5703125" style="486" customWidth="1"/>
    <col min="14596" max="14596" width="10.28515625" style="486" customWidth="1"/>
    <col min="14597" max="14597" width="11.140625" style="486" customWidth="1"/>
    <col min="14598" max="14598" width="10.28515625" style="486"/>
    <col min="14599" max="14599" width="17.5703125" style="486" customWidth="1"/>
    <col min="14600" max="14600" width="10.28515625" style="486"/>
    <col min="14601" max="14601" width="11.85546875" style="486" customWidth="1"/>
    <col min="14602" max="14840" width="10.28515625" style="486"/>
    <col min="14841" max="14841" width="51.28515625" style="486" customWidth="1"/>
    <col min="14842" max="14842" width="6.85546875" style="486" customWidth="1"/>
    <col min="14843" max="14843" width="15.85546875" style="486" customWidth="1"/>
    <col min="14844" max="14844" width="10.28515625" style="486" customWidth="1"/>
    <col min="14845" max="14845" width="13.7109375" style="486" customWidth="1"/>
    <col min="14846" max="14846" width="6.85546875" style="486" customWidth="1"/>
    <col min="14847" max="14847" width="15.5703125" style="486" customWidth="1"/>
    <col min="14848" max="14848" width="10.28515625" style="486" customWidth="1"/>
    <col min="14849" max="14849" width="11.140625" style="486" customWidth="1"/>
    <col min="14850" max="14850" width="6.85546875" style="486" customWidth="1"/>
    <col min="14851" max="14851" width="15.5703125" style="486" customWidth="1"/>
    <col min="14852" max="14852" width="10.28515625" style="486" customWidth="1"/>
    <col min="14853" max="14853" width="11.140625" style="486" customWidth="1"/>
    <col min="14854" max="14854" width="10.28515625" style="486"/>
    <col min="14855" max="14855" width="17.5703125" style="486" customWidth="1"/>
    <col min="14856" max="14856" width="10.28515625" style="486"/>
    <col min="14857" max="14857" width="11.85546875" style="486" customWidth="1"/>
    <col min="14858" max="15096" width="10.28515625" style="486"/>
    <col min="15097" max="15097" width="51.28515625" style="486" customWidth="1"/>
    <col min="15098" max="15098" width="6.85546875" style="486" customWidth="1"/>
    <col min="15099" max="15099" width="15.85546875" style="486" customWidth="1"/>
    <col min="15100" max="15100" width="10.28515625" style="486" customWidth="1"/>
    <col min="15101" max="15101" width="13.7109375" style="486" customWidth="1"/>
    <col min="15102" max="15102" width="6.85546875" style="486" customWidth="1"/>
    <col min="15103" max="15103" width="15.5703125" style="486" customWidth="1"/>
    <col min="15104" max="15104" width="10.28515625" style="486" customWidth="1"/>
    <col min="15105" max="15105" width="11.140625" style="486" customWidth="1"/>
    <col min="15106" max="15106" width="6.85546875" style="486" customWidth="1"/>
    <col min="15107" max="15107" width="15.5703125" style="486" customWidth="1"/>
    <col min="15108" max="15108" width="10.28515625" style="486" customWidth="1"/>
    <col min="15109" max="15109" width="11.140625" style="486" customWidth="1"/>
    <col min="15110" max="15110" width="10.28515625" style="486"/>
    <col min="15111" max="15111" width="17.5703125" style="486" customWidth="1"/>
    <col min="15112" max="15112" width="10.28515625" style="486"/>
    <col min="15113" max="15113" width="11.85546875" style="486" customWidth="1"/>
    <col min="15114" max="15352" width="10.28515625" style="486"/>
    <col min="15353" max="15353" width="51.28515625" style="486" customWidth="1"/>
    <col min="15354" max="15354" width="6.85546875" style="486" customWidth="1"/>
    <col min="15355" max="15355" width="15.85546875" style="486" customWidth="1"/>
    <col min="15356" max="15356" width="10.28515625" style="486" customWidth="1"/>
    <col min="15357" max="15357" width="13.7109375" style="486" customWidth="1"/>
    <col min="15358" max="15358" width="6.85546875" style="486" customWidth="1"/>
    <col min="15359" max="15359" width="15.5703125" style="486" customWidth="1"/>
    <col min="15360" max="15360" width="10.28515625" style="486" customWidth="1"/>
    <col min="15361" max="15361" width="11.140625" style="486" customWidth="1"/>
    <col min="15362" max="15362" width="6.85546875" style="486" customWidth="1"/>
    <col min="15363" max="15363" width="15.5703125" style="486" customWidth="1"/>
    <col min="15364" max="15364" width="10.28515625" style="486" customWidth="1"/>
    <col min="15365" max="15365" width="11.140625" style="486" customWidth="1"/>
    <col min="15366" max="15366" width="10.28515625" style="486"/>
    <col min="15367" max="15367" width="17.5703125" style="486" customWidth="1"/>
    <col min="15368" max="15368" width="10.28515625" style="486"/>
    <col min="15369" max="15369" width="11.85546875" style="486" customWidth="1"/>
    <col min="15370" max="15608" width="10.28515625" style="486"/>
    <col min="15609" max="15609" width="51.28515625" style="486" customWidth="1"/>
    <col min="15610" max="15610" width="6.85546875" style="486" customWidth="1"/>
    <col min="15611" max="15611" width="15.85546875" style="486" customWidth="1"/>
    <col min="15612" max="15612" width="10.28515625" style="486" customWidth="1"/>
    <col min="15613" max="15613" width="13.7109375" style="486" customWidth="1"/>
    <col min="15614" max="15614" width="6.85546875" style="486" customWidth="1"/>
    <col min="15615" max="15615" width="15.5703125" style="486" customWidth="1"/>
    <col min="15616" max="15616" width="10.28515625" style="486" customWidth="1"/>
    <col min="15617" max="15617" width="11.140625" style="486" customWidth="1"/>
    <col min="15618" max="15618" width="6.85546875" style="486" customWidth="1"/>
    <col min="15619" max="15619" width="15.5703125" style="486" customWidth="1"/>
    <col min="15620" max="15620" width="10.28515625" style="486" customWidth="1"/>
    <col min="15621" max="15621" width="11.140625" style="486" customWidth="1"/>
    <col min="15622" max="15622" width="10.28515625" style="486"/>
    <col min="15623" max="15623" width="17.5703125" style="486" customWidth="1"/>
    <col min="15624" max="15624" width="10.28515625" style="486"/>
    <col min="15625" max="15625" width="11.85546875" style="486" customWidth="1"/>
    <col min="15626" max="15864" width="10.28515625" style="486"/>
    <col min="15865" max="15865" width="51.28515625" style="486" customWidth="1"/>
    <col min="15866" max="15866" width="6.85546875" style="486" customWidth="1"/>
    <col min="15867" max="15867" width="15.85546875" style="486" customWidth="1"/>
    <col min="15868" max="15868" width="10.28515625" style="486" customWidth="1"/>
    <col min="15869" max="15869" width="13.7109375" style="486" customWidth="1"/>
    <col min="15870" max="15870" width="6.85546875" style="486" customWidth="1"/>
    <col min="15871" max="15871" width="15.5703125" style="486" customWidth="1"/>
    <col min="15872" max="15872" width="10.28515625" style="486" customWidth="1"/>
    <col min="15873" max="15873" width="11.140625" style="486" customWidth="1"/>
    <col min="15874" max="15874" width="6.85546875" style="486" customWidth="1"/>
    <col min="15875" max="15875" width="15.5703125" style="486" customWidth="1"/>
    <col min="15876" max="15876" width="10.28515625" style="486" customWidth="1"/>
    <col min="15877" max="15877" width="11.140625" style="486" customWidth="1"/>
    <col min="15878" max="15878" width="10.28515625" style="486"/>
    <col min="15879" max="15879" width="17.5703125" style="486" customWidth="1"/>
    <col min="15880" max="15880" width="10.28515625" style="486"/>
    <col min="15881" max="15881" width="11.85546875" style="486" customWidth="1"/>
    <col min="15882" max="16120" width="10.28515625" style="486"/>
    <col min="16121" max="16121" width="51.28515625" style="486" customWidth="1"/>
    <col min="16122" max="16122" width="6.85546875" style="486" customWidth="1"/>
    <col min="16123" max="16123" width="15.85546875" style="486" customWidth="1"/>
    <col min="16124" max="16124" width="10.28515625" style="486" customWidth="1"/>
    <col min="16125" max="16125" width="13.7109375" style="486" customWidth="1"/>
    <col min="16126" max="16126" width="6.85546875" style="486" customWidth="1"/>
    <col min="16127" max="16127" width="15.5703125" style="486" customWidth="1"/>
    <col min="16128" max="16128" width="10.28515625" style="486" customWidth="1"/>
    <col min="16129" max="16129" width="11.140625" style="486" customWidth="1"/>
    <col min="16130" max="16130" width="6.85546875" style="486" customWidth="1"/>
    <col min="16131" max="16131" width="15.5703125" style="486" customWidth="1"/>
    <col min="16132" max="16132" width="10.28515625" style="486" customWidth="1"/>
    <col min="16133" max="16133" width="11.140625" style="486" customWidth="1"/>
    <col min="16134" max="16134" width="10.28515625" style="486"/>
    <col min="16135" max="16135" width="17.5703125" style="486" customWidth="1"/>
    <col min="16136" max="16136" width="10.28515625" style="486"/>
    <col min="16137" max="16137" width="11.85546875" style="486" customWidth="1"/>
    <col min="16138" max="16384" width="10.28515625" style="486"/>
  </cols>
  <sheetData>
    <row r="1" spans="1:9" s="467" customFormat="1" ht="24.75" customHeight="1" thickTop="1" x14ac:dyDescent="0.25">
      <c r="A1" s="1585" t="s">
        <v>522</v>
      </c>
      <c r="B1" s="1588" t="s">
        <v>643</v>
      </c>
      <c r="C1" s="1589"/>
      <c r="D1" s="1589"/>
      <c r="E1" s="1590"/>
      <c r="F1" s="1589" t="s">
        <v>655</v>
      </c>
      <c r="G1" s="1589"/>
      <c r="H1" s="1589"/>
      <c r="I1" s="1591"/>
    </row>
    <row r="2" spans="1:9" s="467" customFormat="1" ht="24.75" customHeight="1" x14ac:dyDescent="0.25">
      <c r="A2" s="1586"/>
      <c r="B2" s="1592" t="s">
        <v>523</v>
      </c>
      <c r="C2" s="1584" t="s">
        <v>524</v>
      </c>
      <c r="D2" s="1584"/>
      <c r="E2" s="1594" t="s">
        <v>525</v>
      </c>
      <c r="F2" s="1582" t="s">
        <v>523</v>
      </c>
      <c r="G2" s="1584" t="s">
        <v>524</v>
      </c>
      <c r="H2" s="1584"/>
      <c r="I2" s="1596" t="s">
        <v>525</v>
      </c>
    </row>
    <row r="3" spans="1:9" s="467" customFormat="1" ht="41.25" customHeight="1" thickBot="1" x14ac:dyDescent="0.3">
      <c r="A3" s="1587"/>
      <c r="B3" s="1593"/>
      <c r="C3" s="582" t="s">
        <v>526</v>
      </c>
      <c r="D3" s="582" t="s">
        <v>527</v>
      </c>
      <c r="E3" s="1595"/>
      <c r="F3" s="1583"/>
      <c r="G3" s="582" t="s">
        <v>526</v>
      </c>
      <c r="H3" s="582" t="s">
        <v>527</v>
      </c>
      <c r="I3" s="1597"/>
    </row>
    <row r="4" spans="1:9" s="473" customFormat="1" ht="32.25" thickTop="1" x14ac:dyDescent="0.25">
      <c r="A4" s="468" t="s">
        <v>528</v>
      </c>
      <c r="B4" s="472">
        <v>270</v>
      </c>
      <c r="C4" s="469" t="s">
        <v>529</v>
      </c>
      <c r="D4" s="470">
        <v>100</v>
      </c>
      <c r="E4" s="471">
        <v>2500000</v>
      </c>
      <c r="F4" s="714">
        <v>270</v>
      </c>
      <c r="G4" s="469" t="s">
        <v>529</v>
      </c>
      <c r="H4" s="470">
        <v>100</v>
      </c>
      <c r="I4" s="715">
        <v>2500000</v>
      </c>
    </row>
    <row r="5" spans="1:9" s="473" customFormat="1" ht="39.75" customHeight="1" x14ac:dyDescent="0.25">
      <c r="A5" s="474" t="s">
        <v>530</v>
      </c>
      <c r="B5" s="478">
        <v>600</v>
      </c>
      <c r="C5" s="475" t="s">
        <v>531</v>
      </c>
      <c r="D5" s="476">
        <v>100</v>
      </c>
      <c r="E5" s="477">
        <v>5500000</v>
      </c>
      <c r="F5" s="38">
        <v>600</v>
      </c>
      <c r="G5" s="475" t="s">
        <v>531</v>
      </c>
      <c r="H5" s="476">
        <v>100</v>
      </c>
      <c r="I5" s="716">
        <v>5500000</v>
      </c>
    </row>
    <row r="6" spans="1:9" s="473" customFormat="1" ht="39.75" customHeight="1" x14ac:dyDescent="0.25">
      <c r="A6" s="479" t="s">
        <v>532</v>
      </c>
      <c r="B6" s="481">
        <v>13</v>
      </c>
      <c r="C6" s="475" t="s">
        <v>529</v>
      </c>
      <c r="D6" s="480">
        <v>100</v>
      </c>
      <c r="E6" s="477">
        <v>133000</v>
      </c>
      <c r="F6" s="717">
        <v>13</v>
      </c>
      <c r="G6" s="475" t="s">
        <v>529</v>
      </c>
      <c r="H6" s="480">
        <v>100</v>
      </c>
      <c r="I6" s="716">
        <v>133000</v>
      </c>
    </row>
    <row r="7" spans="1:9" s="473" customFormat="1" ht="39.75" customHeight="1" x14ac:dyDescent="0.25">
      <c r="A7" s="474" t="s">
        <v>533</v>
      </c>
      <c r="B7" s="478">
        <v>23</v>
      </c>
      <c r="C7" s="475" t="s">
        <v>529</v>
      </c>
      <c r="D7" s="476">
        <v>100</v>
      </c>
      <c r="E7" s="477">
        <v>217000</v>
      </c>
      <c r="F7" s="38">
        <v>23</v>
      </c>
      <c r="G7" s="475" t="s">
        <v>529</v>
      </c>
      <c r="H7" s="476">
        <v>100</v>
      </c>
      <c r="I7" s="716">
        <v>217000</v>
      </c>
    </row>
    <row r="8" spans="1:9" s="473" customFormat="1" ht="39.75" customHeight="1" x14ac:dyDescent="0.25">
      <c r="A8" s="474" t="s">
        <v>534</v>
      </c>
      <c r="B8" s="478">
        <v>3300</v>
      </c>
      <c r="C8" s="475" t="s">
        <v>529</v>
      </c>
      <c r="D8" s="476">
        <v>100</v>
      </c>
      <c r="E8" s="477">
        <v>32000000</v>
      </c>
      <c r="F8" s="38">
        <v>3300</v>
      </c>
      <c r="G8" s="475" t="s">
        <v>529</v>
      </c>
      <c r="H8" s="476">
        <v>100</v>
      </c>
      <c r="I8" s="716">
        <v>32000000</v>
      </c>
    </row>
    <row r="9" spans="1:9" s="473" customFormat="1" ht="39.75" customHeight="1" x14ac:dyDescent="0.25">
      <c r="A9" s="474" t="s">
        <v>535</v>
      </c>
      <c r="B9" s="478">
        <v>60</v>
      </c>
      <c r="C9" s="475" t="s">
        <v>529</v>
      </c>
      <c r="D9" s="476">
        <v>100</v>
      </c>
      <c r="E9" s="477">
        <v>500000</v>
      </c>
      <c r="F9" s="38">
        <v>60</v>
      </c>
      <c r="G9" s="475" t="s">
        <v>529</v>
      </c>
      <c r="H9" s="476">
        <v>100</v>
      </c>
      <c r="I9" s="716">
        <v>500000</v>
      </c>
    </row>
    <row r="10" spans="1:9" s="473" customFormat="1" ht="39.75" customHeight="1" thickBot="1" x14ac:dyDescent="0.3">
      <c r="A10" s="749" t="s">
        <v>649</v>
      </c>
      <c r="B10" s="858">
        <v>14</v>
      </c>
      <c r="C10" s="750" t="s">
        <v>650</v>
      </c>
      <c r="D10" s="751">
        <v>100</v>
      </c>
      <c r="E10" s="859">
        <v>4200000</v>
      </c>
      <c r="F10" s="752">
        <v>14</v>
      </c>
      <c r="G10" s="750" t="s">
        <v>650</v>
      </c>
      <c r="H10" s="751">
        <v>100</v>
      </c>
      <c r="I10" s="753">
        <v>4200000</v>
      </c>
    </row>
    <row r="11" spans="1:9" ht="38.25" customHeight="1" thickTop="1" thickBot="1" x14ac:dyDescent="0.3">
      <c r="A11" s="482" t="s">
        <v>113</v>
      </c>
      <c r="B11" s="485"/>
      <c r="C11" s="483"/>
      <c r="D11" s="483"/>
      <c r="E11" s="484">
        <v>45050000</v>
      </c>
      <c r="F11" s="718"/>
      <c r="G11" s="483"/>
      <c r="H11" s="483"/>
      <c r="I11" s="719">
        <f>SUM(I4:I10)</f>
        <v>45050000</v>
      </c>
    </row>
    <row r="12" spans="1:9" ht="16.5" thickTop="1" x14ac:dyDescent="0.25">
      <c r="A12" s="487"/>
      <c r="C12" s="489"/>
      <c r="D12" s="489"/>
      <c r="E12" s="489"/>
    </row>
    <row r="13" spans="1:9" x14ac:dyDescent="0.25">
      <c r="A13" s="487"/>
      <c r="C13" s="489"/>
      <c r="D13" s="489"/>
      <c r="E13" s="489"/>
    </row>
    <row r="14" spans="1:9" x14ac:dyDescent="0.25">
      <c r="A14" s="487"/>
      <c r="C14" s="489"/>
      <c r="D14" s="489"/>
      <c r="E14" s="489"/>
    </row>
    <row r="15" spans="1:9" x14ac:dyDescent="0.25">
      <c r="A15" s="487"/>
      <c r="D15" s="489"/>
      <c r="E15" s="489"/>
    </row>
    <row r="16" spans="1:9" x14ac:dyDescent="0.25">
      <c r="A16" s="487"/>
      <c r="D16" s="489"/>
      <c r="E16" s="489"/>
    </row>
    <row r="17" spans="1:5" x14ac:dyDescent="0.25">
      <c r="A17" s="487"/>
      <c r="D17" s="489"/>
      <c r="E17" s="489"/>
    </row>
    <row r="18" spans="1:5" x14ac:dyDescent="0.25">
      <c r="A18" s="487"/>
      <c r="D18" s="489"/>
      <c r="E18" s="489"/>
    </row>
    <row r="19" spans="1:5" s="490" customFormat="1" x14ac:dyDescent="0.25">
      <c r="A19" s="488"/>
      <c r="B19" s="488"/>
      <c r="D19" s="489"/>
      <c r="E19" s="489"/>
    </row>
    <row r="20" spans="1:5" s="490" customFormat="1" x14ac:dyDescent="0.25">
      <c r="A20" s="488"/>
      <c r="B20" s="488"/>
      <c r="D20" s="489"/>
      <c r="E20" s="489"/>
    </row>
    <row r="21" spans="1:5" s="490" customFormat="1" x14ac:dyDescent="0.25">
      <c r="A21" s="488"/>
      <c r="B21" s="488"/>
      <c r="D21" s="489"/>
      <c r="E21" s="489"/>
    </row>
    <row r="22" spans="1:5" s="490" customFormat="1" x14ac:dyDescent="0.25">
      <c r="A22" s="488"/>
      <c r="B22" s="488"/>
      <c r="D22" s="489"/>
      <c r="E22" s="489"/>
    </row>
    <row r="23" spans="1:5" s="490" customFormat="1" x14ac:dyDescent="0.25">
      <c r="A23" s="488"/>
      <c r="B23" s="488"/>
      <c r="D23" s="489"/>
      <c r="E23" s="489"/>
    </row>
    <row r="24" spans="1:5" s="490" customFormat="1" x14ac:dyDescent="0.25">
      <c r="A24" s="488"/>
      <c r="B24" s="488"/>
      <c r="D24" s="489"/>
      <c r="E24" s="489"/>
    </row>
    <row r="25" spans="1:5" s="490" customFormat="1" x14ac:dyDescent="0.25">
      <c r="A25" s="488"/>
      <c r="B25" s="488"/>
      <c r="D25" s="489"/>
      <c r="E25" s="489"/>
    </row>
    <row r="26" spans="1:5" s="490" customFormat="1" x14ac:dyDescent="0.25">
      <c r="A26" s="488"/>
      <c r="B26" s="488"/>
      <c r="D26" s="489"/>
      <c r="E26" s="489"/>
    </row>
    <row r="27" spans="1:5" s="490" customFormat="1" x14ac:dyDescent="0.25">
      <c r="A27" s="488"/>
      <c r="B27" s="488"/>
      <c r="D27" s="489"/>
      <c r="E27" s="489"/>
    </row>
    <row r="28" spans="1:5" s="490" customFormat="1" x14ac:dyDescent="0.25">
      <c r="A28" s="488"/>
      <c r="B28" s="488"/>
      <c r="D28" s="489"/>
      <c r="E28" s="489"/>
    </row>
    <row r="29" spans="1:5" s="490" customFormat="1" x14ac:dyDescent="0.25">
      <c r="A29" s="488"/>
      <c r="B29" s="488"/>
      <c r="D29" s="489"/>
      <c r="E29" s="489"/>
    </row>
    <row r="30" spans="1:5" s="490" customFormat="1" x14ac:dyDescent="0.25">
      <c r="A30" s="488"/>
      <c r="B30" s="488"/>
      <c r="D30" s="489"/>
      <c r="E30" s="489"/>
    </row>
    <row r="31" spans="1:5" s="490" customFormat="1" x14ac:dyDescent="0.25">
      <c r="A31" s="488"/>
      <c r="B31" s="488"/>
      <c r="D31" s="489"/>
      <c r="E31" s="489"/>
    </row>
    <row r="32" spans="1:5" s="490" customFormat="1" x14ac:dyDescent="0.25">
      <c r="A32" s="488"/>
      <c r="B32" s="488"/>
      <c r="D32" s="489"/>
      <c r="E32" s="489"/>
    </row>
    <row r="33" spans="1:5" s="490" customFormat="1" x14ac:dyDescent="0.25">
      <c r="A33" s="488"/>
      <c r="B33" s="488"/>
      <c r="D33" s="489"/>
      <c r="E33" s="489"/>
    </row>
    <row r="34" spans="1:5" s="490" customFormat="1" x14ac:dyDescent="0.25">
      <c r="A34" s="488"/>
      <c r="B34" s="488"/>
      <c r="D34" s="489"/>
      <c r="E34" s="489"/>
    </row>
    <row r="35" spans="1:5" s="490" customFormat="1" x14ac:dyDescent="0.25">
      <c r="A35" s="488"/>
      <c r="B35" s="488"/>
      <c r="D35" s="489"/>
      <c r="E35" s="489"/>
    </row>
    <row r="36" spans="1:5" s="490" customFormat="1" x14ac:dyDescent="0.25">
      <c r="A36" s="488"/>
      <c r="B36" s="488"/>
      <c r="D36" s="489"/>
      <c r="E36" s="489"/>
    </row>
    <row r="37" spans="1:5" s="490" customFormat="1" x14ac:dyDescent="0.25">
      <c r="A37" s="488"/>
      <c r="B37" s="488"/>
      <c r="D37" s="489"/>
      <c r="E37" s="489"/>
    </row>
    <row r="38" spans="1:5" s="490" customFormat="1" x14ac:dyDescent="0.25">
      <c r="A38" s="488"/>
      <c r="B38" s="488"/>
      <c r="D38" s="489"/>
      <c r="E38" s="489"/>
    </row>
    <row r="39" spans="1:5" s="490" customFormat="1" x14ac:dyDescent="0.25">
      <c r="A39" s="488"/>
      <c r="B39" s="488"/>
      <c r="D39" s="489"/>
      <c r="E39" s="489"/>
    </row>
    <row r="40" spans="1:5" s="490" customFormat="1" x14ac:dyDescent="0.25">
      <c r="A40" s="488"/>
      <c r="B40" s="488"/>
      <c r="D40" s="489"/>
      <c r="E40" s="489"/>
    </row>
    <row r="41" spans="1:5" s="490" customFormat="1" x14ac:dyDescent="0.25">
      <c r="A41" s="488"/>
      <c r="B41" s="488"/>
      <c r="D41" s="489"/>
      <c r="E41" s="489"/>
    </row>
    <row r="42" spans="1:5" s="490" customFormat="1" x14ac:dyDescent="0.25">
      <c r="A42" s="488"/>
      <c r="B42" s="488"/>
      <c r="D42" s="489"/>
      <c r="E42" s="489"/>
    </row>
    <row r="43" spans="1:5" s="490" customFormat="1" x14ac:dyDescent="0.25">
      <c r="A43" s="488"/>
      <c r="B43" s="488"/>
      <c r="D43" s="489"/>
      <c r="E43" s="489"/>
    </row>
    <row r="44" spans="1:5" s="490" customFormat="1" x14ac:dyDescent="0.25">
      <c r="A44" s="488"/>
      <c r="B44" s="488"/>
      <c r="D44" s="489"/>
      <c r="E44" s="489"/>
    </row>
    <row r="45" spans="1:5" s="490" customFormat="1" x14ac:dyDescent="0.25">
      <c r="A45" s="488"/>
      <c r="B45" s="488"/>
      <c r="D45" s="489"/>
      <c r="E45" s="489"/>
    </row>
    <row r="46" spans="1:5" s="490" customFormat="1" x14ac:dyDescent="0.25">
      <c r="A46" s="488"/>
      <c r="B46" s="488"/>
      <c r="D46" s="489"/>
      <c r="E46" s="489"/>
    </row>
    <row r="47" spans="1:5" s="490" customFormat="1" x14ac:dyDescent="0.25">
      <c r="A47" s="488"/>
      <c r="B47" s="488"/>
      <c r="D47" s="489"/>
      <c r="E47" s="489"/>
    </row>
    <row r="48" spans="1:5" s="490" customFormat="1" x14ac:dyDescent="0.25">
      <c r="A48" s="488"/>
      <c r="B48" s="488"/>
      <c r="D48" s="489"/>
      <c r="E48" s="489"/>
    </row>
    <row r="49" spans="1:5" s="490" customFormat="1" x14ac:dyDescent="0.25">
      <c r="A49" s="488"/>
      <c r="B49" s="488"/>
      <c r="D49" s="489"/>
      <c r="E49" s="489"/>
    </row>
    <row r="50" spans="1:5" s="490" customFormat="1" x14ac:dyDescent="0.25">
      <c r="A50" s="488"/>
      <c r="B50" s="488"/>
      <c r="D50" s="489"/>
      <c r="E50" s="489"/>
    </row>
    <row r="51" spans="1:5" s="490" customFormat="1" x14ac:dyDescent="0.25">
      <c r="A51" s="488"/>
      <c r="B51" s="488"/>
      <c r="D51" s="489"/>
      <c r="E51" s="489"/>
    </row>
    <row r="52" spans="1:5" s="490" customFormat="1" x14ac:dyDescent="0.25">
      <c r="A52" s="488"/>
      <c r="B52" s="488"/>
      <c r="D52" s="489"/>
      <c r="E52" s="489"/>
    </row>
    <row r="53" spans="1:5" s="490" customFormat="1" x14ac:dyDescent="0.25">
      <c r="A53" s="488"/>
      <c r="B53" s="488"/>
      <c r="D53" s="489"/>
      <c r="E53" s="489"/>
    </row>
    <row r="54" spans="1:5" s="490" customFormat="1" x14ac:dyDescent="0.25">
      <c r="A54" s="488"/>
      <c r="B54" s="488"/>
      <c r="D54" s="489"/>
      <c r="E54" s="489"/>
    </row>
    <row r="55" spans="1:5" s="490" customFormat="1" x14ac:dyDescent="0.25">
      <c r="A55" s="488"/>
      <c r="B55" s="488"/>
      <c r="D55" s="489"/>
      <c r="E55" s="489"/>
    </row>
    <row r="56" spans="1:5" s="490" customFormat="1" x14ac:dyDescent="0.25">
      <c r="A56" s="488"/>
      <c r="B56" s="488"/>
      <c r="D56" s="489"/>
      <c r="E56" s="489"/>
    </row>
    <row r="57" spans="1:5" s="490" customFormat="1" x14ac:dyDescent="0.25">
      <c r="A57" s="488"/>
      <c r="B57" s="488"/>
      <c r="D57" s="489"/>
      <c r="E57" s="489"/>
    </row>
    <row r="58" spans="1:5" s="490" customFormat="1" x14ac:dyDescent="0.25">
      <c r="A58" s="488"/>
      <c r="B58" s="488"/>
      <c r="D58" s="489"/>
      <c r="E58" s="489"/>
    </row>
    <row r="59" spans="1:5" s="490" customFormat="1" x14ac:dyDescent="0.25">
      <c r="A59" s="488"/>
      <c r="B59" s="488"/>
      <c r="D59" s="489"/>
      <c r="E59" s="489"/>
    </row>
    <row r="60" spans="1:5" s="490" customFormat="1" x14ac:dyDescent="0.25">
      <c r="A60" s="488"/>
      <c r="B60" s="488"/>
      <c r="D60" s="489"/>
      <c r="E60" s="489"/>
    </row>
    <row r="61" spans="1:5" s="490" customFormat="1" x14ac:dyDescent="0.25">
      <c r="A61" s="488"/>
      <c r="B61" s="488"/>
      <c r="D61" s="489"/>
      <c r="E61" s="489"/>
    </row>
    <row r="62" spans="1:5" s="490" customFormat="1" x14ac:dyDescent="0.25">
      <c r="A62" s="488"/>
      <c r="B62" s="488"/>
      <c r="D62" s="489"/>
      <c r="E62" s="489"/>
    </row>
    <row r="63" spans="1:5" s="490" customFormat="1" x14ac:dyDescent="0.25">
      <c r="A63" s="488"/>
      <c r="B63" s="488"/>
      <c r="D63" s="489"/>
      <c r="E63" s="489"/>
    </row>
    <row r="64" spans="1:5" s="490" customFormat="1" x14ac:dyDescent="0.25">
      <c r="A64" s="488"/>
      <c r="B64" s="488"/>
      <c r="D64" s="489"/>
      <c r="E64" s="489"/>
    </row>
    <row r="65" spans="1:5" s="490" customFormat="1" x14ac:dyDescent="0.25">
      <c r="A65" s="488"/>
      <c r="B65" s="488"/>
      <c r="D65" s="489"/>
      <c r="E65" s="489"/>
    </row>
    <row r="66" spans="1:5" s="490" customFormat="1" x14ac:dyDescent="0.25">
      <c r="A66" s="488"/>
      <c r="B66" s="488"/>
      <c r="D66" s="489"/>
      <c r="E66" s="489"/>
    </row>
    <row r="67" spans="1:5" s="490" customFormat="1" x14ac:dyDescent="0.25">
      <c r="A67" s="488"/>
      <c r="B67" s="488"/>
      <c r="D67" s="489"/>
      <c r="E67" s="489"/>
    </row>
    <row r="68" spans="1:5" s="490" customFormat="1" x14ac:dyDescent="0.25">
      <c r="A68" s="488"/>
      <c r="B68" s="488"/>
      <c r="D68" s="489"/>
      <c r="E68" s="489"/>
    </row>
    <row r="69" spans="1:5" s="490" customFormat="1" x14ac:dyDescent="0.25">
      <c r="A69" s="488"/>
      <c r="B69" s="488"/>
      <c r="D69" s="489"/>
      <c r="E69" s="489"/>
    </row>
    <row r="70" spans="1:5" s="490" customFormat="1" x14ac:dyDescent="0.25">
      <c r="A70" s="488"/>
      <c r="B70" s="488"/>
      <c r="D70" s="489"/>
      <c r="E70" s="489"/>
    </row>
    <row r="71" spans="1:5" s="490" customFormat="1" x14ac:dyDescent="0.25">
      <c r="A71" s="488"/>
      <c r="B71" s="488"/>
      <c r="D71" s="489"/>
      <c r="E71" s="489"/>
    </row>
    <row r="72" spans="1:5" s="490" customFormat="1" x14ac:dyDescent="0.25">
      <c r="A72" s="488"/>
      <c r="B72" s="488"/>
      <c r="D72" s="489"/>
      <c r="E72" s="489"/>
    </row>
    <row r="73" spans="1:5" s="490" customFormat="1" x14ac:dyDescent="0.25">
      <c r="A73" s="488"/>
      <c r="B73" s="488"/>
      <c r="D73" s="489"/>
      <c r="E73" s="489"/>
    </row>
    <row r="74" spans="1:5" s="490" customFormat="1" x14ac:dyDescent="0.25">
      <c r="A74" s="488"/>
      <c r="B74" s="488"/>
      <c r="D74" s="489"/>
      <c r="E74" s="489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="70" zoomScaleNormal="70" workbookViewId="0">
      <pane xSplit="2" ySplit="4" topLeftCell="C11" activePane="bottomRight" state="frozen"/>
      <selection activeCell="F1" sqref="F1"/>
      <selection pane="topRight" activeCell="F1" sqref="F1"/>
      <selection pane="bottomLeft" activeCell="F1" sqref="F1"/>
      <selection pane="bottomRight" activeCell="I4" sqref="I4"/>
    </sheetView>
  </sheetViews>
  <sheetFormatPr defaultColWidth="10.28515625" defaultRowHeight="15" x14ac:dyDescent="0.25"/>
  <cols>
    <col min="1" max="1" width="6.7109375" style="162" customWidth="1"/>
    <col min="2" max="2" width="41.7109375" style="163" customWidth="1"/>
    <col min="3" max="3" width="14.140625" style="162" bestFit="1" customWidth="1"/>
    <col min="4" max="4" width="11.28515625" style="162" customWidth="1"/>
    <col min="5" max="5" width="16.7109375" style="162" bestFit="1" customWidth="1"/>
    <col min="6" max="6" width="14.140625" style="162" bestFit="1" customWidth="1"/>
    <col min="7" max="7" width="14.140625" style="162" customWidth="1"/>
    <col min="8" max="8" width="12.5703125" style="162" customWidth="1"/>
    <col min="9" max="9" width="14.140625" style="162" customWidth="1"/>
    <col min="10" max="10" width="13.5703125" style="162" customWidth="1"/>
    <col min="11" max="16384" width="10.28515625" style="162"/>
  </cols>
  <sheetData>
    <row r="1" spans="1:10" ht="17.25" customHeight="1" thickBot="1" x14ac:dyDescent="0.3">
      <c r="C1" s="164"/>
      <c r="D1" s="164"/>
      <c r="E1" s="164"/>
      <c r="F1" s="164"/>
      <c r="G1" s="164"/>
      <c r="H1" s="164"/>
      <c r="I1" s="164"/>
      <c r="J1" s="601" t="s">
        <v>418</v>
      </c>
    </row>
    <row r="2" spans="1:10" s="165" customFormat="1" ht="33.75" customHeight="1" thickTop="1" x14ac:dyDescent="0.25">
      <c r="A2" s="1604" t="s">
        <v>73</v>
      </c>
      <c r="B2" s="1554" t="s">
        <v>231</v>
      </c>
      <c r="C2" s="1516" t="s">
        <v>644</v>
      </c>
      <c r="D2" s="1516"/>
      <c r="E2" s="1516"/>
      <c r="F2" s="1525"/>
      <c r="G2" s="1598" t="s">
        <v>655</v>
      </c>
      <c r="H2" s="1516"/>
      <c r="I2" s="1516"/>
      <c r="J2" s="1517"/>
    </row>
    <row r="3" spans="1:10" s="165" customFormat="1" ht="24.75" customHeight="1" x14ac:dyDescent="0.25">
      <c r="A3" s="1605"/>
      <c r="B3" s="1607"/>
      <c r="C3" s="1609" t="s">
        <v>232</v>
      </c>
      <c r="D3" s="1611" t="s">
        <v>1</v>
      </c>
      <c r="E3" s="1611"/>
      <c r="F3" s="1612"/>
      <c r="G3" s="1599" t="s">
        <v>232</v>
      </c>
      <c r="H3" s="1601" t="s">
        <v>1</v>
      </c>
      <c r="I3" s="1602"/>
      <c r="J3" s="1603"/>
    </row>
    <row r="4" spans="1:10" s="165" customFormat="1" ht="63.75" thickBot="1" x14ac:dyDescent="0.3">
      <c r="A4" s="1606"/>
      <c r="B4" s="1608"/>
      <c r="C4" s="1610"/>
      <c r="D4" s="809" t="s">
        <v>233</v>
      </c>
      <c r="E4" s="809" t="s">
        <v>662</v>
      </c>
      <c r="F4" s="870" t="s">
        <v>235</v>
      </c>
      <c r="G4" s="1600"/>
      <c r="H4" s="1241" t="s">
        <v>233</v>
      </c>
      <c r="I4" s="1241" t="s">
        <v>234</v>
      </c>
      <c r="J4" s="602" t="s">
        <v>235</v>
      </c>
    </row>
    <row r="5" spans="1:10" s="163" customFormat="1" ht="23.25" customHeight="1" thickTop="1" x14ac:dyDescent="0.25">
      <c r="A5" s="166">
        <v>1</v>
      </c>
      <c r="B5" s="167" t="s">
        <v>236</v>
      </c>
      <c r="C5" s="860">
        <v>2528000</v>
      </c>
      <c r="D5" s="860">
        <v>0</v>
      </c>
      <c r="E5" s="860">
        <v>2528000</v>
      </c>
      <c r="F5" s="860">
        <v>2528000</v>
      </c>
      <c r="G5" s="603">
        <v>2528000</v>
      </c>
      <c r="H5" s="603">
        <v>0</v>
      </c>
      <c r="I5" s="603">
        <v>2528000</v>
      </c>
      <c r="J5" s="604">
        <v>2528000</v>
      </c>
    </row>
    <row r="6" spans="1:10" s="163" customFormat="1" ht="23.25" customHeight="1" x14ac:dyDescent="0.25">
      <c r="A6" s="166">
        <v>2</v>
      </c>
      <c r="B6" s="167" t="s">
        <v>48</v>
      </c>
      <c r="C6" s="860">
        <v>11179769</v>
      </c>
      <c r="D6" s="860">
        <v>0</v>
      </c>
      <c r="E6" s="860">
        <v>11179769</v>
      </c>
      <c r="F6" s="860">
        <v>11179769</v>
      </c>
      <c r="G6" s="168">
        <v>11179769</v>
      </c>
      <c r="H6" s="168">
        <v>0</v>
      </c>
      <c r="I6" s="168">
        <v>11179769</v>
      </c>
      <c r="J6" s="605">
        <v>11179769</v>
      </c>
    </row>
    <row r="7" spans="1:10" s="163" customFormat="1" ht="23.25" customHeight="1" x14ac:dyDescent="0.25">
      <c r="A7" s="166">
        <v>3</v>
      </c>
      <c r="B7" s="167" t="s">
        <v>237</v>
      </c>
      <c r="C7" s="860">
        <v>1000000</v>
      </c>
      <c r="D7" s="860">
        <v>0</v>
      </c>
      <c r="E7" s="860">
        <v>1000000</v>
      </c>
      <c r="F7" s="860">
        <v>1000000</v>
      </c>
      <c r="G7" s="168">
        <v>1000000</v>
      </c>
      <c r="H7" s="168">
        <v>0</v>
      </c>
      <c r="I7" s="168">
        <v>1000000</v>
      </c>
      <c r="J7" s="605">
        <v>1000000</v>
      </c>
    </row>
    <row r="8" spans="1:10" s="163" customFormat="1" ht="30" x14ac:dyDescent="0.25">
      <c r="A8" s="166">
        <v>4</v>
      </c>
      <c r="B8" s="167" t="s">
        <v>543</v>
      </c>
      <c r="C8" s="860">
        <v>9730000</v>
      </c>
      <c r="D8" s="860">
        <v>0</v>
      </c>
      <c r="E8" s="860">
        <v>9730000</v>
      </c>
      <c r="F8" s="860">
        <v>9730000</v>
      </c>
      <c r="G8" s="168">
        <v>9452913</v>
      </c>
      <c r="H8" s="168">
        <v>0</v>
      </c>
      <c r="I8" s="168">
        <v>9452913</v>
      </c>
      <c r="J8" s="605">
        <v>9452913</v>
      </c>
    </row>
    <row r="9" spans="1:10" s="163" customFormat="1" ht="23.25" customHeight="1" x14ac:dyDescent="0.25">
      <c r="A9" s="166">
        <v>5</v>
      </c>
      <c r="B9" s="167" t="s">
        <v>238</v>
      </c>
      <c r="C9" s="860">
        <v>500000</v>
      </c>
      <c r="D9" s="860">
        <v>0</v>
      </c>
      <c r="E9" s="860">
        <v>500000</v>
      </c>
      <c r="F9" s="860">
        <v>500000</v>
      </c>
      <c r="G9" s="168">
        <v>500000</v>
      </c>
      <c r="H9" s="168">
        <v>0</v>
      </c>
      <c r="I9" s="168">
        <v>500000</v>
      </c>
      <c r="J9" s="605">
        <v>500000</v>
      </c>
    </row>
    <row r="10" spans="1:10" s="163" customFormat="1" ht="23.25" customHeight="1" x14ac:dyDescent="0.25">
      <c r="A10" s="166">
        <v>6</v>
      </c>
      <c r="B10" s="167" t="s">
        <v>49</v>
      </c>
      <c r="C10" s="860">
        <v>2500000</v>
      </c>
      <c r="D10" s="860">
        <v>0</v>
      </c>
      <c r="E10" s="860">
        <v>2500000</v>
      </c>
      <c r="F10" s="860">
        <v>2500000</v>
      </c>
      <c r="G10" s="168">
        <v>2500000</v>
      </c>
      <c r="H10" s="168">
        <v>0</v>
      </c>
      <c r="I10" s="168">
        <v>2500000</v>
      </c>
      <c r="J10" s="605">
        <v>2500000</v>
      </c>
    </row>
    <row r="11" spans="1:10" s="163" customFormat="1" ht="23.25" customHeight="1" x14ac:dyDescent="0.25">
      <c r="A11" s="166">
        <v>7</v>
      </c>
      <c r="B11" s="167" t="s">
        <v>239</v>
      </c>
      <c r="C11" s="860">
        <v>1000000</v>
      </c>
      <c r="D11" s="860">
        <v>0</v>
      </c>
      <c r="E11" s="860">
        <v>1000000</v>
      </c>
      <c r="F11" s="860">
        <v>1000000</v>
      </c>
      <c r="G11" s="168">
        <v>1000000</v>
      </c>
      <c r="H11" s="168">
        <v>0</v>
      </c>
      <c r="I11" s="168">
        <v>1000000</v>
      </c>
      <c r="J11" s="605">
        <v>1000000</v>
      </c>
    </row>
    <row r="12" spans="1:10" s="163" customFormat="1" ht="23.25" customHeight="1" x14ac:dyDescent="0.25">
      <c r="A12" s="166">
        <v>8</v>
      </c>
      <c r="B12" s="167" t="s">
        <v>240</v>
      </c>
      <c r="C12" s="860">
        <v>250000</v>
      </c>
      <c r="D12" s="860">
        <v>0</v>
      </c>
      <c r="E12" s="860">
        <v>250000</v>
      </c>
      <c r="F12" s="860">
        <v>250000</v>
      </c>
      <c r="G12" s="168">
        <v>250000</v>
      </c>
      <c r="H12" s="168">
        <v>0</v>
      </c>
      <c r="I12" s="168">
        <v>250000</v>
      </c>
      <c r="J12" s="605">
        <v>250000</v>
      </c>
    </row>
    <row r="13" spans="1:10" s="163" customFormat="1" ht="23.25" customHeight="1" x14ac:dyDescent="0.25">
      <c r="A13" s="166">
        <v>9</v>
      </c>
      <c r="B13" s="167" t="s">
        <v>51</v>
      </c>
      <c r="C13" s="860">
        <v>7500000</v>
      </c>
      <c r="D13" s="860">
        <v>0</v>
      </c>
      <c r="E13" s="860">
        <v>7500000</v>
      </c>
      <c r="F13" s="860">
        <v>7500000</v>
      </c>
      <c r="G13" s="168">
        <v>7500000</v>
      </c>
      <c r="H13" s="168">
        <v>0</v>
      </c>
      <c r="I13" s="168">
        <v>7500000</v>
      </c>
      <c r="J13" s="605">
        <v>7500000</v>
      </c>
    </row>
    <row r="14" spans="1:10" s="163" customFormat="1" ht="23.25" customHeight="1" x14ac:dyDescent="0.25">
      <c r="A14" s="166">
        <v>10</v>
      </c>
      <c r="B14" s="167" t="s">
        <v>241</v>
      </c>
      <c r="C14" s="860">
        <v>5000000</v>
      </c>
      <c r="D14" s="860">
        <v>0</v>
      </c>
      <c r="E14" s="860">
        <v>5000000</v>
      </c>
      <c r="F14" s="860">
        <v>5000000</v>
      </c>
      <c r="G14" s="168">
        <v>7500000</v>
      </c>
      <c r="H14" s="168">
        <v>0</v>
      </c>
      <c r="I14" s="168">
        <v>7500000</v>
      </c>
      <c r="J14" s="605">
        <v>7500000</v>
      </c>
    </row>
    <row r="15" spans="1:10" s="163" customFormat="1" ht="23.25" customHeight="1" x14ac:dyDescent="0.25">
      <c r="A15" s="166">
        <v>11</v>
      </c>
      <c r="B15" s="167" t="s">
        <v>242</v>
      </c>
      <c r="C15" s="860">
        <v>700000</v>
      </c>
      <c r="D15" s="860">
        <v>0</v>
      </c>
      <c r="E15" s="860">
        <v>700000</v>
      </c>
      <c r="F15" s="860">
        <v>700000</v>
      </c>
      <c r="G15" s="168">
        <v>700000</v>
      </c>
      <c r="H15" s="168">
        <v>0</v>
      </c>
      <c r="I15" s="168">
        <v>700000</v>
      </c>
      <c r="J15" s="605">
        <v>700000</v>
      </c>
    </row>
    <row r="16" spans="1:10" s="163" customFormat="1" ht="30" x14ac:dyDescent="0.25">
      <c r="A16" s="166">
        <v>12</v>
      </c>
      <c r="B16" s="167" t="s">
        <v>243</v>
      </c>
      <c r="C16" s="860">
        <v>380000</v>
      </c>
      <c r="D16" s="860">
        <v>0</v>
      </c>
      <c r="E16" s="860">
        <v>380000</v>
      </c>
      <c r="F16" s="860">
        <v>380000</v>
      </c>
      <c r="G16" s="168">
        <v>380000</v>
      </c>
      <c r="H16" s="168">
        <v>0</v>
      </c>
      <c r="I16" s="168">
        <v>380000</v>
      </c>
      <c r="J16" s="605">
        <v>380000</v>
      </c>
    </row>
    <row r="17" spans="1:10" s="163" customFormat="1" ht="23.25" customHeight="1" x14ac:dyDescent="0.25">
      <c r="A17" s="166">
        <v>13</v>
      </c>
      <c r="B17" s="167" t="s">
        <v>53</v>
      </c>
      <c r="C17" s="860">
        <v>380000</v>
      </c>
      <c r="D17" s="860">
        <v>0</v>
      </c>
      <c r="E17" s="860">
        <v>380000</v>
      </c>
      <c r="F17" s="860">
        <v>380000</v>
      </c>
      <c r="G17" s="168">
        <v>380000</v>
      </c>
      <c r="H17" s="168">
        <v>0</v>
      </c>
      <c r="I17" s="168">
        <v>380000</v>
      </c>
      <c r="J17" s="605">
        <v>380000</v>
      </c>
    </row>
    <row r="18" spans="1:10" s="163" customFormat="1" ht="23.25" customHeight="1" x14ac:dyDescent="0.25">
      <c r="A18" s="166">
        <v>14</v>
      </c>
      <c r="B18" s="167" t="s">
        <v>244</v>
      </c>
      <c r="C18" s="860">
        <v>300000</v>
      </c>
      <c r="D18" s="860">
        <v>0</v>
      </c>
      <c r="E18" s="860">
        <v>300000</v>
      </c>
      <c r="F18" s="860">
        <v>300000</v>
      </c>
      <c r="G18" s="168">
        <v>300000</v>
      </c>
      <c r="H18" s="168">
        <v>0</v>
      </c>
      <c r="I18" s="168">
        <v>300000</v>
      </c>
      <c r="J18" s="605">
        <v>300000</v>
      </c>
    </row>
    <row r="19" spans="1:10" s="163" customFormat="1" ht="23.25" customHeight="1" x14ac:dyDescent="0.25">
      <c r="A19" s="166">
        <v>15</v>
      </c>
      <c r="B19" s="167" t="s">
        <v>50</v>
      </c>
      <c r="C19" s="860">
        <v>300000</v>
      </c>
      <c r="D19" s="860">
        <v>0</v>
      </c>
      <c r="E19" s="860">
        <v>300000</v>
      </c>
      <c r="F19" s="860">
        <v>300000</v>
      </c>
      <c r="G19" s="168">
        <v>300000</v>
      </c>
      <c r="H19" s="168">
        <v>0</v>
      </c>
      <c r="I19" s="168">
        <v>300000</v>
      </c>
      <c r="J19" s="605">
        <v>300000</v>
      </c>
    </row>
    <row r="20" spans="1:10" s="163" customFormat="1" ht="23.25" customHeight="1" x14ac:dyDescent="0.25">
      <c r="A20" s="166">
        <v>16</v>
      </c>
      <c r="B20" s="167" t="s">
        <v>545</v>
      </c>
      <c r="C20" s="860">
        <v>1600000</v>
      </c>
      <c r="D20" s="860">
        <v>0</v>
      </c>
      <c r="E20" s="860">
        <v>1600000</v>
      </c>
      <c r="F20" s="860">
        <v>1600000</v>
      </c>
      <c r="G20" s="168">
        <v>1600000</v>
      </c>
      <c r="H20" s="168">
        <v>0</v>
      </c>
      <c r="I20" s="168">
        <v>1600000</v>
      </c>
      <c r="J20" s="605">
        <v>1600000</v>
      </c>
    </row>
    <row r="21" spans="1:10" s="163" customFormat="1" ht="30" x14ac:dyDescent="0.25">
      <c r="A21" s="166">
        <v>17</v>
      </c>
      <c r="B21" s="167" t="s">
        <v>245</v>
      </c>
      <c r="C21" s="860">
        <v>3500000</v>
      </c>
      <c r="D21" s="860">
        <v>0</v>
      </c>
      <c r="E21" s="860">
        <v>3500000</v>
      </c>
      <c r="F21" s="860">
        <v>3500000</v>
      </c>
      <c r="G21" s="168">
        <v>3500000</v>
      </c>
      <c r="H21" s="168">
        <v>0</v>
      </c>
      <c r="I21" s="168">
        <v>3500000</v>
      </c>
      <c r="J21" s="605">
        <v>3500000</v>
      </c>
    </row>
    <row r="22" spans="1:10" s="163" customFormat="1" ht="30" x14ac:dyDescent="0.25">
      <c r="A22" s="166">
        <v>18</v>
      </c>
      <c r="B22" s="167" t="s">
        <v>618</v>
      </c>
      <c r="C22" s="860">
        <v>21252500</v>
      </c>
      <c r="D22" s="860">
        <v>0</v>
      </c>
      <c r="E22" s="860">
        <v>21252500</v>
      </c>
      <c r="F22" s="860">
        <v>21252500</v>
      </c>
      <c r="G22" s="168">
        <v>15582500</v>
      </c>
      <c r="H22" s="168">
        <v>0</v>
      </c>
      <c r="I22" s="168">
        <v>15582500</v>
      </c>
      <c r="J22" s="605">
        <v>15582500</v>
      </c>
    </row>
    <row r="23" spans="1:10" s="163" customFormat="1" ht="30" x14ac:dyDescent="0.25">
      <c r="A23" s="166">
        <v>19</v>
      </c>
      <c r="B23" s="167" t="s">
        <v>246</v>
      </c>
      <c r="C23" s="860">
        <v>106274000</v>
      </c>
      <c r="D23" s="860">
        <v>0</v>
      </c>
      <c r="E23" s="860">
        <v>106274000</v>
      </c>
      <c r="F23" s="860">
        <v>106274000</v>
      </c>
      <c r="G23" s="168">
        <v>107385652</v>
      </c>
      <c r="H23" s="168">
        <v>0</v>
      </c>
      <c r="I23" s="168">
        <v>107385652</v>
      </c>
      <c r="J23" s="605">
        <v>107385652</v>
      </c>
    </row>
    <row r="24" spans="1:10" s="163" customFormat="1" ht="23.25" customHeight="1" x14ac:dyDescent="0.25">
      <c r="A24" s="166">
        <v>20</v>
      </c>
      <c r="B24" s="169" t="s">
        <v>619</v>
      </c>
      <c r="C24" s="860">
        <v>142766704</v>
      </c>
      <c r="D24" s="860">
        <v>0</v>
      </c>
      <c r="E24" s="860">
        <v>142766704</v>
      </c>
      <c r="F24" s="860">
        <v>142766704</v>
      </c>
      <c r="G24" s="168">
        <v>142766704</v>
      </c>
      <c r="H24" s="168">
        <v>0</v>
      </c>
      <c r="I24" s="168">
        <v>142766704</v>
      </c>
      <c r="J24" s="605">
        <v>142766704</v>
      </c>
    </row>
    <row r="25" spans="1:10" s="163" customFormat="1" ht="30" x14ac:dyDescent="0.25">
      <c r="A25" s="166">
        <v>21</v>
      </c>
      <c r="B25" s="167" t="s">
        <v>620</v>
      </c>
      <c r="C25" s="860">
        <v>49768000</v>
      </c>
      <c r="D25" s="860">
        <v>0</v>
      </c>
      <c r="E25" s="860">
        <v>49768000</v>
      </c>
      <c r="F25" s="860">
        <v>49768000</v>
      </c>
      <c r="G25" s="168">
        <v>49768000</v>
      </c>
      <c r="H25" s="168">
        <v>0</v>
      </c>
      <c r="I25" s="168">
        <v>49768000</v>
      </c>
      <c r="J25" s="605">
        <v>49768000</v>
      </c>
    </row>
    <row r="26" spans="1:10" s="163" customFormat="1" ht="30" x14ac:dyDescent="0.25">
      <c r="A26" s="166">
        <v>22</v>
      </c>
      <c r="B26" s="167" t="s">
        <v>663</v>
      </c>
      <c r="C26" s="860">
        <v>0</v>
      </c>
      <c r="D26" s="860">
        <v>0</v>
      </c>
      <c r="E26" s="860">
        <v>0</v>
      </c>
      <c r="F26" s="860">
        <v>0</v>
      </c>
      <c r="G26" s="168">
        <v>52908977</v>
      </c>
      <c r="H26" s="168">
        <v>0</v>
      </c>
      <c r="I26" s="168">
        <v>52908977</v>
      </c>
      <c r="J26" s="605">
        <v>52908977</v>
      </c>
    </row>
    <row r="27" spans="1:10" s="163" customFormat="1" ht="23.25" customHeight="1" x14ac:dyDescent="0.25">
      <c r="A27" s="166">
        <v>23</v>
      </c>
      <c r="B27" s="169" t="s">
        <v>664</v>
      </c>
      <c r="C27" s="860">
        <v>83535000</v>
      </c>
      <c r="D27" s="860">
        <v>0</v>
      </c>
      <c r="E27" s="860">
        <v>83535000</v>
      </c>
      <c r="F27" s="860">
        <v>83535000</v>
      </c>
      <c r="G27" s="168">
        <v>83950000</v>
      </c>
      <c r="H27" s="168">
        <v>0</v>
      </c>
      <c r="I27" s="168">
        <v>83950000</v>
      </c>
      <c r="J27" s="605">
        <v>83950000</v>
      </c>
    </row>
    <row r="28" spans="1:10" s="163" customFormat="1" x14ac:dyDescent="0.25">
      <c r="A28" s="166">
        <v>24</v>
      </c>
      <c r="B28" s="167" t="s">
        <v>665</v>
      </c>
      <c r="C28" s="860">
        <v>18520000</v>
      </c>
      <c r="D28" s="860">
        <v>0</v>
      </c>
      <c r="E28" s="860">
        <v>18520000</v>
      </c>
      <c r="F28" s="860">
        <v>18520000</v>
      </c>
      <c r="G28" s="168">
        <v>27770000</v>
      </c>
      <c r="H28" s="168">
        <v>0</v>
      </c>
      <c r="I28" s="168">
        <v>27770000</v>
      </c>
      <c r="J28" s="605">
        <v>27770000</v>
      </c>
    </row>
    <row r="29" spans="1:10" s="163" customFormat="1" ht="36" customHeight="1" thickBot="1" x14ac:dyDescent="0.3">
      <c r="A29" s="166">
        <v>25</v>
      </c>
      <c r="B29" s="167" t="s">
        <v>247</v>
      </c>
      <c r="C29" s="860">
        <v>31761287</v>
      </c>
      <c r="D29" s="860">
        <v>0</v>
      </c>
      <c r="E29" s="860">
        <v>31761287</v>
      </c>
      <c r="F29" s="860">
        <v>31761287</v>
      </c>
      <c r="G29" s="168">
        <v>31761287</v>
      </c>
      <c r="H29" s="168">
        <v>0</v>
      </c>
      <c r="I29" s="168">
        <v>31761287</v>
      </c>
      <c r="J29" s="605">
        <v>31761287</v>
      </c>
    </row>
    <row r="30" spans="1:10" ht="17.25" thickTop="1" thickBot="1" x14ac:dyDescent="0.3">
      <c r="A30" s="170" t="s">
        <v>248</v>
      </c>
      <c r="B30" s="171"/>
      <c r="C30" s="172">
        <v>502225260</v>
      </c>
      <c r="D30" s="172">
        <v>0</v>
      </c>
      <c r="E30" s="172">
        <v>502225260</v>
      </c>
      <c r="F30" s="172">
        <v>502225260</v>
      </c>
      <c r="G30" s="562">
        <v>562463802</v>
      </c>
      <c r="H30" s="562">
        <v>0</v>
      </c>
      <c r="I30" s="562">
        <v>562463802</v>
      </c>
      <c r="J30" s="606">
        <v>562463802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5" orientation="landscape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70" workbookViewId="0">
      <pane xSplit="2" topLeftCell="F1" activePane="topRight" state="frozen"/>
      <selection activeCell="F1" sqref="F1"/>
      <selection pane="topRight" activeCell="I5" sqref="I5"/>
    </sheetView>
  </sheetViews>
  <sheetFormatPr defaultColWidth="10.28515625" defaultRowHeight="15" x14ac:dyDescent="0.2"/>
  <cols>
    <col min="1" max="1" width="7.7109375" style="449" customWidth="1"/>
    <col min="2" max="2" width="51.5703125" style="449" customWidth="1"/>
    <col min="3" max="3" width="16.7109375" style="449" bestFit="1" customWidth="1"/>
    <col min="4" max="4" width="15.140625" style="449" customWidth="1"/>
    <col min="5" max="5" width="14.140625" style="449" customWidth="1"/>
    <col min="6" max="6" width="16" style="449" bestFit="1" customWidth="1"/>
    <col min="7" max="7" width="15.5703125" style="449" customWidth="1"/>
    <col min="8" max="9" width="16.7109375" style="449" bestFit="1" customWidth="1"/>
    <col min="10" max="10" width="16.28515625" style="449" bestFit="1" customWidth="1"/>
    <col min="11" max="11" width="16" style="449" bestFit="1" customWidth="1"/>
    <col min="12" max="12" width="17.140625" style="449" bestFit="1" customWidth="1"/>
    <col min="13" max="249" width="10.28515625" style="449"/>
    <col min="250" max="250" width="7.7109375" style="449" customWidth="1"/>
    <col min="251" max="251" width="51.5703125" style="449" customWidth="1"/>
    <col min="252" max="252" width="12.85546875" style="449" customWidth="1"/>
    <col min="253" max="254" width="14.42578125" style="449" customWidth="1"/>
    <col min="255" max="255" width="11.5703125" style="449" customWidth="1"/>
    <col min="256" max="258" width="14.42578125" style="449" customWidth="1"/>
    <col min="259" max="259" width="11.5703125" style="449" customWidth="1"/>
    <col min="260" max="262" width="14.42578125" style="449" customWidth="1"/>
    <col min="263" max="264" width="11.5703125" style="449" customWidth="1"/>
    <col min="265" max="267" width="14.42578125" style="449" customWidth="1"/>
    <col min="268" max="268" width="11.85546875" style="449" customWidth="1"/>
    <col min="269" max="505" width="10.28515625" style="449"/>
    <col min="506" max="506" width="7.7109375" style="449" customWidth="1"/>
    <col min="507" max="507" width="51.5703125" style="449" customWidth="1"/>
    <col min="508" max="508" width="12.85546875" style="449" customWidth="1"/>
    <col min="509" max="510" width="14.42578125" style="449" customWidth="1"/>
    <col min="511" max="511" width="11.5703125" style="449" customWidth="1"/>
    <col min="512" max="514" width="14.42578125" style="449" customWidth="1"/>
    <col min="515" max="515" width="11.5703125" style="449" customWidth="1"/>
    <col min="516" max="518" width="14.42578125" style="449" customWidth="1"/>
    <col min="519" max="520" width="11.5703125" style="449" customWidth="1"/>
    <col min="521" max="523" width="14.42578125" style="449" customWidth="1"/>
    <col min="524" max="524" width="11.85546875" style="449" customWidth="1"/>
    <col min="525" max="761" width="10.28515625" style="449"/>
    <col min="762" max="762" width="7.7109375" style="449" customWidth="1"/>
    <col min="763" max="763" width="51.5703125" style="449" customWidth="1"/>
    <col min="764" max="764" width="12.85546875" style="449" customWidth="1"/>
    <col min="765" max="766" width="14.42578125" style="449" customWidth="1"/>
    <col min="767" max="767" width="11.5703125" style="449" customWidth="1"/>
    <col min="768" max="770" width="14.42578125" style="449" customWidth="1"/>
    <col min="771" max="771" width="11.5703125" style="449" customWidth="1"/>
    <col min="772" max="774" width="14.42578125" style="449" customWidth="1"/>
    <col min="775" max="776" width="11.5703125" style="449" customWidth="1"/>
    <col min="777" max="779" width="14.42578125" style="449" customWidth="1"/>
    <col min="780" max="780" width="11.85546875" style="449" customWidth="1"/>
    <col min="781" max="1017" width="10.28515625" style="449"/>
    <col min="1018" max="1018" width="7.7109375" style="449" customWidth="1"/>
    <col min="1019" max="1019" width="51.5703125" style="449" customWidth="1"/>
    <col min="1020" max="1020" width="12.85546875" style="449" customWidth="1"/>
    <col min="1021" max="1022" width="14.42578125" style="449" customWidth="1"/>
    <col min="1023" max="1023" width="11.5703125" style="449" customWidth="1"/>
    <col min="1024" max="1026" width="14.42578125" style="449" customWidth="1"/>
    <col min="1027" max="1027" width="11.5703125" style="449" customWidth="1"/>
    <col min="1028" max="1030" width="14.42578125" style="449" customWidth="1"/>
    <col min="1031" max="1032" width="11.5703125" style="449" customWidth="1"/>
    <col min="1033" max="1035" width="14.42578125" style="449" customWidth="1"/>
    <col min="1036" max="1036" width="11.85546875" style="449" customWidth="1"/>
    <col min="1037" max="1273" width="10.28515625" style="449"/>
    <col min="1274" max="1274" width="7.7109375" style="449" customWidth="1"/>
    <col min="1275" max="1275" width="51.5703125" style="449" customWidth="1"/>
    <col min="1276" max="1276" width="12.85546875" style="449" customWidth="1"/>
    <col min="1277" max="1278" width="14.42578125" style="449" customWidth="1"/>
    <col min="1279" max="1279" width="11.5703125" style="449" customWidth="1"/>
    <col min="1280" max="1282" width="14.42578125" style="449" customWidth="1"/>
    <col min="1283" max="1283" width="11.5703125" style="449" customWidth="1"/>
    <col min="1284" max="1286" width="14.42578125" style="449" customWidth="1"/>
    <col min="1287" max="1288" width="11.5703125" style="449" customWidth="1"/>
    <col min="1289" max="1291" width="14.42578125" style="449" customWidth="1"/>
    <col min="1292" max="1292" width="11.85546875" style="449" customWidth="1"/>
    <col min="1293" max="1529" width="10.28515625" style="449"/>
    <col min="1530" max="1530" width="7.7109375" style="449" customWidth="1"/>
    <col min="1531" max="1531" width="51.5703125" style="449" customWidth="1"/>
    <col min="1532" max="1532" width="12.85546875" style="449" customWidth="1"/>
    <col min="1533" max="1534" width="14.42578125" style="449" customWidth="1"/>
    <col min="1535" max="1535" width="11.5703125" style="449" customWidth="1"/>
    <col min="1536" max="1538" width="14.42578125" style="449" customWidth="1"/>
    <col min="1539" max="1539" width="11.5703125" style="449" customWidth="1"/>
    <col min="1540" max="1542" width="14.42578125" style="449" customWidth="1"/>
    <col min="1543" max="1544" width="11.5703125" style="449" customWidth="1"/>
    <col min="1545" max="1547" width="14.42578125" style="449" customWidth="1"/>
    <col min="1548" max="1548" width="11.85546875" style="449" customWidth="1"/>
    <col min="1549" max="1785" width="10.28515625" style="449"/>
    <col min="1786" max="1786" width="7.7109375" style="449" customWidth="1"/>
    <col min="1787" max="1787" width="51.5703125" style="449" customWidth="1"/>
    <col min="1788" max="1788" width="12.85546875" style="449" customWidth="1"/>
    <col min="1789" max="1790" width="14.42578125" style="449" customWidth="1"/>
    <col min="1791" max="1791" width="11.5703125" style="449" customWidth="1"/>
    <col min="1792" max="1794" width="14.42578125" style="449" customWidth="1"/>
    <col min="1795" max="1795" width="11.5703125" style="449" customWidth="1"/>
    <col min="1796" max="1798" width="14.42578125" style="449" customWidth="1"/>
    <col min="1799" max="1800" width="11.5703125" style="449" customWidth="1"/>
    <col min="1801" max="1803" width="14.42578125" style="449" customWidth="1"/>
    <col min="1804" max="1804" width="11.85546875" style="449" customWidth="1"/>
    <col min="1805" max="2041" width="10.28515625" style="449"/>
    <col min="2042" max="2042" width="7.7109375" style="449" customWidth="1"/>
    <col min="2043" max="2043" width="51.5703125" style="449" customWidth="1"/>
    <col min="2044" max="2044" width="12.85546875" style="449" customWidth="1"/>
    <col min="2045" max="2046" width="14.42578125" style="449" customWidth="1"/>
    <col min="2047" max="2047" width="11.5703125" style="449" customWidth="1"/>
    <col min="2048" max="2050" width="14.42578125" style="449" customWidth="1"/>
    <col min="2051" max="2051" width="11.5703125" style="449" customWidth="1"/>
    <col min="2052" max="2054" width="14.42578125" style="449" customWidth="1"/>
    <col min="2055" max="2056" width="11.5703125" style="449" customWidth="1"/>
    <col min="2057" max="2059" width="14.42578125" style="449" customWidth="1"/>
    <col min="2060" max="2060" width="11.85546875" style="449" customWidth="1"/>
    <col min="2061" max="2297" width="10.28515625" style="449"/>
    <col min="2298" max="2298" width="7.7109375" style="449" customWidth="1"/>
    <col min="2299" max="2299" width="51.5703125" style="449" customWidth="1"/>
    <col min="2300" max="2300" width="12.85546875" style="449" customWidth="1"/>
    <col min="2301" max="2302" width="14.42578125" style="449" customWidth="1"/>
    <col min="2303" max="2303" width="11.5703125" style="449" customWidth="1"/>
    <col min="2304" max="2306" width="14.42578125" style="449" customWidth="1"/>
    <col min="2307" max="2307" width="11.5703125" style="449" customWidth="1"/>
    <col min="2308" max="2310" width="14.42578125" style="449" customWidth="1"/>
    <col min="2311" max="2312" width="11.5703125" style="449" customWidth="1"/>
    <col min="2313" max="2315" width="14.42578125" style="449" customWidth="1"/>
    <col min="2316" max="2316" width="11.85546875" style="449" customWidth="1"/>
    <col min="2317" max="2553" width="10.28515625" style="449"/>
    <col min="2554" max="2554" width="7.7109375" style="449" customWidth="1"/>
    <col min="2555" max="2555" width="51.5703125" style="449" customWidth="1"/>
    <col min="2556" max="2556" width="12.85546875" style="449" customWidth="1"/>
    <col min="2557" max="2558" width="14.42578125" style="449" customWidth="1"/>
    <col min="2559" max="2559" width="11.5703125" style="449" customWidth="1"/>
    <col min="2560" max="2562" width="14.42578125" style="449" customWidth="1"/>
    <col min="2563" max="2563" width="11.5703125" style="449" customWidth="1"/>
    <col min="2564" max="2566" width="14.42578125" style="449" customWidth="1"/>
    <col min="2567" max="2568" width="11.5703125" style="449" customWidth="1"/>
    <col min="2569" max="2571" width="14.42578125" style="449" customWidth="1"/>
    <col min="2572" max="2572" width="11.85546875" style="449" customWidth="1"/>
    <col min="2573" max="2809" width="10.28515625" style="449"/>
    <col min="2810" max="2810" width="7.7109375" style="449" customWidth="1"/>
    <col min="2811" max="2811" width="51.5703125" style="449" customWidth="1"/>
    <col min="2812" max="2812" width="12.85546875" style="449" customWidth="1"/>
    <col min="2813" max="2814" width="14.42578125" style="449" customWidth="1"/>
    <col min="2815" max="2815" width="11.5703125" style="449" customWidth="1"/>
    <col min="2816" max="2818" width="14.42578125" style="449" customWidth="1"/>
    <col min="2819" max="2819" width="11.5703125" style="449" customWidth="1"/>
    <col min="2820" max="2822" width="14.42578125" style="449" customWidth="1"/>
    <col min="2823" max="2824" width="11.5703125" style="449" customWidth="1"/>
    <col min="2825" max="2827" width="14.42578125" style="449" customWidth="1"/>
    <col min="2828" max="2828" width="11.85546875" style="449" customWidth="1"/>
    <col min="2829" max="3065" width="10.28515625" style="449"/>
    <col min="3066" max="3066" width="7.7109375" style="449" customWidth="1"/>
    <col min="3067" max="3067" width="51.5703125" style="449" customWidth="1"/>
    <col min="3068" max="3068" width="12.85546875" style="449" customWidth="1"/>
    <col min="3069" max="3070" width="14.42578125" style="449" customWidth="1"/>
    <col min="3071" max="3071" width="11.5703125" style="449" customWidth="1"/>
    <col min="3072" max="3074" width="14.42578125" style="449" customWidth="1"/>
    <col min="3075" max="3075" width="11.5703125" style="449" customWidth="1"/>
    <col min="3076" max="3078" width="14.42578125" style="449" customWidth="1"/>
    <col min="3079" max="3080" width="11.5703125" style="449" customWidth="1"/>
    <col min="3081" max="3083" width="14.42578125" style="449" customWidth="1"/>
    <col min="3084" max="3084" width="11.85546875" style="449" customWidth="1"/>
    <col min="3085" max="3321" width="10.28515625" style="449"/>
    <col min="3322" max="3322" width="7.7109375" style="449" customWidth="1"/>
    <col min="3323" max="3323" width="51.5703125" style="449" customWidth="1"/>
    <col min="3324" max="3324" width="12.85546875" style="449" customWidth="1"/>
    <col min="3325" max="3326" width="14.42578125" style="449" customWidth="1"/>
    <col min="3327" max="3327" width="11.5703125" style="449" customWidth="1"/>
    <col min="3328" max="3330" width="14.42578125" style="449" customWidth="1"/>
    <col min="3331" max="3331" width="11.5703125" style="449" customWidth="1"/>
    <col min="3332" max="3334" width="14.42578125" style="449" customWidth="1"/>
    <col min="3335" max="3336" width="11.5703125" style="449" customWidth="1"/>
    <col min="3337" max="3339" width="14.42578125" style="449" customWidth="1"/>
    <col min="3340" max="3340" width="11.85546875" style="449" customWidth="1"/>
    <col min="3341" max="3577" width="10.28515625" style="449"/>
    <col min="3578" max="3578" width="7.7109375" style="449" customWidth="1"/>
    <col min="3579" max="3579" width="51.5703125" style="449" customWidth="1"/>
    <col min="3580" max="3580" width="12.85546875" style="449" customWidth="1"/>
    <col min="3581" max="3582" width="14.42578125" style="449" customWidth="1"/>
    <col min="3583" max="3583" width="11.5703125" style="449" customWidth="1"/>
    <col min="3584" max="3586" width="14.42578125" style="449" customWidth="1"/>
    <col min="3587" max="3587" width="11.5703125" style="449" customWidth="1"/>
    <col min="3588" max="3590" width="14.42578125" style="449" customWidth="1"/>
    <col min="3591" max="3592" width="11.5703125" style="449" customWidth="1"/>
    <col min="3593" max="3595" width="14.42578125" style="449" customWidth="1"/>
    <col min="3596" max="3596" width="11.85546875" style="449" customWidth="1"/>
    <col min="3597" max="3833" width="10.28515625" style="449"/>
    <col min="3834" max="3834" width="7.7109375" style="449" customWidth="1"/>
    <col min="3835" max="3835" width="51.5703125" style="449" customWidth="1"/>
    <col min="3836" max="3836" width="12.85546875" style="449" customWidth="1"/>
    <col min="3837" max="3838" width="14.42578125" style="449" customWidth="1"/>
    <col min="3839" max="3839" width="11.5703125" style="449" customWidth="1"/>
    <col min="3840" max="3842" width="14.42578125" style="449" customWidth="1"/>
    <col min="3843" max="3843" width="11.5703125" style="449" customWidth="1"/>
    <col min="3844" max="3846" width="14.42578125" style="449" customWidth="1"/>
    <col min="3847" max="3848" width="11.5703125" style="449" customWidth="1"/>
    <col min="3849" max="3851" width="14.42578125" style="449" customWidth="1"/>
    <col min="3852" max="3852" width="11.85546875" style="449" customWidth="1"/>
    <col min="3853" max="4089" width="10.28515625" style="449"/>
    <col min="4090" max="4090" width="7.7109375" style="449" customWidth="1"/>
    <col min="4091" max="4091" width="51.5703125" style="449" customWidth="1"/>
    <col min="4092" max="4092" width="12.85546875" style="449" customWidth="1"/>
    <col min="4093" max="4094" width="14.42578125" style="449" customWidth="1"/>
    <col min="4095" max="4095" width="11.5703125" style="449" customWidth="1"/>
    <col min="4096" max="4098" width="14.42578125" style="449" customWidth="1"/>
    <col min="4099" max="4099" width="11.5703125" style="449" customWidth="1"/>
    <col min="4100" max="4102" width="14.42578125" style="449" customWidth="1"/>
    <col min="4103" max="4104" width="11.5703125" style="449" customWidth="1"/>
    <col min="4105" max="4107" width="14.42578125" style="449" customWidth="1"/>
    <col min="4108" max="4108" width="11.85546875" style="449" customWidth="1"/>
    <col min="4109" max="4345" width="10.28515625" style="449"/>
    <col min="4346" max="4346" width="7.7109375" style="449" customWidth="1"/>
    <col min="4347" max="4347" width="51.5703125" style="449" customWidth="1"/>
    <col min="4348" max="4348" width="12.85546875" style="449" customWidth="1"/>
    <col min="4349" max="4350" width="14.42578125" style="449" customWidth="1"/>
    <col min="4351" max="4351" width="11.5703125" style="449" customWidth="1"/>
    <col min="4352" max="4354" width="14.42578125" style="449" customWidth="1"/>
    <col min="4355" max="4355" width="11.5703125" style="449" customWidth="1"/>
    <col min="4356" max="4358" width="14.42578125" style="449" customWidth="1"/>
    <col min="4359" max="4360" width="11.5703125" style="449" customWidth="1"/>
    <col min="4361" max="4363" width="14.42578125" style="449" customWidth="1"/>
    <col min="4364" max="4364" width="11.85546875" style="449" customWidth="1"/>
    <col min="4365" max="4601" width="10.28515625" style="449"/>
    <col min="4602" max="4602" width="7.7109375" style="449" customWidth="1"/>
    <col min="4603" max="4603" width="51.5703125" style="449" customWidth="1"/>
    <col min="4604" max="4604" width="12.85546875" style="449" customWidth="1"/>
    <col min="4605" max="4606" width="14.42578125" style="449" customWidth="1"/>
    <col min="4607" max="4607" width="11.5703125" style="449" customWidth="1"/>
    <col min="4608" max="4610" width="14.42578125" style="449" customWidth="1"/>
    <col min="4611" max="4611" width="11.5703125" style="449" customWidth="1"/>
    <col min="4612" max="4614" width="14.42578125" style="449" customWidth="1"/>
    <col min="4615" max="4616" width="11.5703125" style="449" customWidth="1"/>
    <col min="4617" max="4619" width="14.42578125" style="449" customWidth="1"/>
    <col min="4620" max="4620" width="11.85546875" style="449" customWidth="1"/>
    <col min="4621" max="4857" width="10.28515625" style="449"/>
    <col min="4858" max="4858" width="7.7109375" style="449" customWidth="1"/>
    <col min="4859" max="4859" width="51.5703125" style="449" customWidth="1"/>
    <col min="4860" max="4860" width="12.85546875" style="449" customWidth="1"/>
    <col min="4861" max="4862" width="14.42578125" style="449" customWidth="1"/>
    <col min="4863" max="4863" width="11.5703125" style="449" customWidth="1"/>
    <col min="4864" max="4866" width="14.42578125" style="449" customWidth="1"/>
    <col min="4867" max="4867" width="11.5703125" style="449" customWidth="1"/>
    <col min="4868" max="4870" width="14.42578125" style="449" customWidth="1"/>
    <col min="4871" max="4872" width="11.5703125" style="449" customWidth="1"/>
    <col min="4873" max="4875" width="14.42578125" style="449" customWidth="1"/>
    <col min="4876" max="4876" width="11.85546875" style="449" customWidth="1"/>
    <col min="4877" max="5113" width="10.28515625" style="449"/>
    <col min="5114" max="5114" width="7.7109375" style="449" customWidth="1"/>
    <col min="5115" max="5115" width="51.5703125" style="449" customWidth="1"/>
    <col min="5116" max="5116" width="12.85546875" style="449" customWidth="1"/>
    <col min="5117" max="5118" width="14.42578125" style="449" customWidth="1"/>
    <col min="5119" max="5119" width="11.5703125" style="449" customWidth="1"/>
    <col min="5120" max="5122" width="14.42578125" style="449" customWidth="1"/>
    <col min="5123" max="5123" width="11.5703125" style="449" customWidth="1"/>
    <col min="5124" max="5126" width="14.42578125" style="449" customWidth="1"/>
    <col min="5127" max="5128" width="11.5703125" style="449" customWidth="1"/>
    <col min="5129" max="5131" width="14.42578125" style="449" customWidth="1"/>
    <col min="5132" max="5132" width="11.85546875" style="449" customWidth="1"/>
    <col min="5133" max="5369" width="10.28515625" style="449"/>
    <col min="5370" max="5370" width="7.7109375" style="449" customWidth="1"/>
    <col min="5371" max="5371" width="51.5703125" style="449" customWidth="1"/>
    <col min="5372" max="5372" width="12.85546875" style="449" customWidth="1"/>
    <col min="5373" max="5374" width="14.42578125" style="449" customWidth="1"/>
    <col min="5375" max="5375" width="11.5703125" style="449" customWidth="1"/>
    <col min="5376" max="5378" width="14.42578125" style="449" customWidth="1"/>
    <col min="5379" max="5379" width="11.5703125" style="449" customWidth="1"/>
    <col min="5380" max="5382" width="14.42578125" style="449" customWidth="1"/>
    <col min="5383" max="5384" width="11.5703125" style="449" customWidth="1"/>
    <col min="5385" max="5387" width="14.42578125" style="449" customWidth="1"/>
    <col min="5388" max="5388" width="11.85546875" style="449" customWidth="1"/>
    <col min="5389" max="5625" width="10.28515625" style="449"/>
    <col min="5626" max="5626" width="7.7109375" style="449" customWidth="1"/>
    <col min="5627" max="5627" width="51.5703125" style="449" customWidth="1"/>
    <col min="5628" max="5628" width="12.85546875" style="449" customWidth="1"/>
    <col min="5629" max="5630" width="14.42578125" style="449" customWidth="1"/>
    <col min="5631" max="5631" width="11.5703125" style="449" customWidth="1"/>
    <col min="5632" max="5634" width="14.42578125" style="449" customWidth="1"/>
    <col min="5635" max="5635" width="11.5703125" style="449" customWidth="1"/>
    <col min="5636" max="5638" width="14.42578125" style="449" customWidth="1"/>
    <col min="5639" max="5640" width="11.5703125" style="449" customWidth="1"/>
    <col min="5641" max="5643" width="14.42578125" style="449" customWidth="1"/>
    <col min="5644" max="5644" width="11.85546875" style="449" customWidth="1"/>
    <col min="5645" max="5881" width="10.28515625" style="449"/>
    <col min="5882" max="5882" width="7.7109375" style="449" customWidth="1"/>
    <col min="5883" max="5883" width="51.5703125" style="449" customWidth="1"/>
    <col min="5884" max="5884" width="12.85546875" style="449" customWidth="1"/>
    <col min="5885" max="5886" width="14.42578125" style="449" customWidth="1"/>
    <col min="5887" max="5887" width="11.5703125" style="449" customWidth="1"/>
    <col min="5888" max="5890" width="14.42578125" style="449" customWidth="1"/>
    <col min="5891" max="5891" width="11.5703125" style="449" customWidth="1"/>
    <col min="5892" max="5894" width="14.42578125" style="449" customWidth="1"/>
    <col min="5895" max="5896" width="11.5703125" style="449" customWidth="1"/>
    <col min="5897" max="5899" width="14.42578125" style="449" customWidth="1"/>
    <col min="5900" max="5900" width="11.85546875" style="449" customWidth="1"/>
    <col min="5901" max="6137" width="10.28515625" style="449"/>
    <col min="6138" max="6138" width="7.7109375" style="449" customWidth="1"/>
    <col min="6139" max="6139" width="51.5703125" style="449" customWidth="1"/>
    <col min="6140" max="6140" width="12.85546875" style="449" customWidth="1"/>
    <col min="6141" max="6142" width="14.42578125" style="449" customWidth="1"/>
    <col min="6143" max="6143" width="11.5703125" style="449" customWidth="1"/>
    <col min="6144" max="6146" width="14.42578125" style="449" customWidth="1"/>
    <col min="6147" max="6147" width="11.5703125" style="449" customWidth="1"/>
    <col min="6148" max="6150" width="14.42578125" style="449" customWidth="1"/>
    <col min="6151" max="6152" width="11.5703125" style="449" customWidth="1"/>
    <col min="6153" max="6155" width="14.42578125" style="449" customWidth="1"/>
    <col min="6156" max="6156" width="11.85546875" style="449" customWidth="1"/>
    <col min="6157" max="6393" width="10.28515625" style="449"/>
    <col min="6394" max="6394" width="7.7109375" style="449" customWidth="1"/>
    <col min="6395" max="6395" width="51.5703125" style="449" customWidth="1"/>
    <col min="6396" max="6396" width="12.85546875" style="449" customWidth="1"/>
    <col min="6397" max="6398" width="14.42578125" style="449" customWidth="1"/>
    <col min="6399" max="6399" width="11.5703125" style="449" customWidth="1"/>
    <col min="6400" max="6402" width="14.42578125" style="449" customWidth="1"/>
    <col min="6403" max="6403" width="11.5703125" style="449" customWidth="1"/>
    <col min="6404" max="6406" width="14.42578125" style="449" customWidth="1"/>
    <col min="6407" max="6408" width="11.5703125" style="449" customWidth="1"/>
    <col min="6409" max="6411" width="14.42578125" style="449" customWidth="1"/>
    <col min="6412" max="6412" width="11.85546875" style="449" customWidth="1"/>
    <col min="6413" max="6649" width="10.28515625" style="449"/>
    <col min="6650" max="6650" width="7.7109375" style="449" customWidth="1"/>
    <col min="6651" max="6651" width="51.5703125" style="449" customWidth="1"/>
    <col min="6652" max="6652" width="12.85546875" style="449" customWidth="1"/>
    <col min="6653" max="6654" width="14.42578125" style="449" customWidth="1"/>
    <col min="6655" max="6655" width="11.5703125" style="449" customWidth="1"/>
    <col min="6656" max="6658" width="14.42578125" style="449" customWidth="1"/>
    <col min="6659" max="6659" width="11.5703125" style="449" customWidth="1"/>
    <col min="6660" max="6662" width="14.42578125" style="449" customWidth="1"/>
    <col min="6663" max="6664" width="11.5703125" style="449" customWidth="1"/>
    <col min="6665" max="6667" width="14.42578125" style="449" customWidth="1"/>
    <col min="6668" max="6668" width="11.85546875" style="449" customWidth="1"/>
    <col min="6669" max="6905" width="10.28515625" style="449"/>
    <col min="6906" max="6906" width="7.7109375" style="449" customWidth="1"/>
    <col min="6907" max="6907" width="51.5703125" style="449" customWidth="1"/>
    <col min="6908" max="6908" width="12.85546875" style="449" customWidth="1"/>
    <col min="6909" max="6910" width="14.42578125" style="449" customWidth="1"/>
    <col min="6911" max="6911" width="11.5703125" style="449" customWidth="1"/>
    <col min="6912" max="6914" width="14.42578125" style="449" customWidth="1"/>
    <col min="6915" max="6915" width="11.5703125" style="449" customWidth="1"/>
    <col min="6916" max="6918" width="14.42578125" style="449" customWidth="1"/>
    <col min="6919" max="6920" width="11.5703125" style="449" customWidth="1"/>
    <col min="6921" max="6923" width="14.42578125" style="449" customWidth="1"/>
    <col min="6924" max="6924" width="11.85546875" style="449" customWidth="1"/>
    <col min="6925" max="7161" width="10.28515625" style="449"/>
    <col min="7162" max="7162" width="7.7109375" style="449" customWidth="1"/>
    <col min="7163" max="7163" width="51.5703125" style="449" customWidth="1"/>
    <col min="7164" max="7164" width="12.85546875" style="449" customWidth="1"/>
    <col min="7165" max="7166" width="14.42578125" style="449" customWidth="1"/>
    <col min="7167" max="7167" width="11.5703125" style="449" customWidth="1"/>
    <col min="7168" max="7170" width="14.42578125" style="449" customWidth="1"/>
    <col min="7171" max="7171" width="11.5703125" style="449" customWidth="1"/>
    <col min="7172" max="7174" width="14.42578125" style="449" customWidth="1"/>
    <col min="7175" max="7176" width="11.5703125" style="449" customWidth="1"/>
    <col min="7177" max="7179" width="14.42578125" style="449" customWidth="1"/>
    <col min="7180" max="7180" width="11.85546875" style="449" customWidth="1"/>
    <col min="7181" max="7417" width="10.28515625" style="449"/>
    <col min="7418" max="7418" width="7.7109375" style="449" customWidth="1"/>
    <col min="7419" max="7419" width="51.5703125" style="449" customWidth="1"/>
    <col min="7420" max="7420" width="12.85546875" style="449" customWidth="1"/>
    <col min="7421" max="7422" width="14.42578125" style="449" customWidth="1"/>
    <col min="7423" max="7423" width="11.5703125" style="449" customWidth="1"/>
    <col min="7424" max="7426" width="14.42578125" style="449" customWidth="1"/>
    <col min="7427" max="7427" width="11.5703125" style="449" customWidth="1"/>
    <col min="7428" max="7430" width="14.42578125" style="449" customWidth="1"/>
    <col min="7431" max="7432" width="11.5703125" style="449" customWidth="1"/>
    <col min="7433" max="7435" width="14.42578125" style="449" customWidth="1"/>
    <col min="7436" max="7436" width="11.85546875" style="449" customWidth="1"/>
    <col min="7437" max="7673" width="10.28515625" style="449"/>
    <col min="7674" max="7674" width="7.7109375" style="449" customWidth="1"/>
    <col min="7675" max="7675" width="51.5703125" style="449" customWidth="1"/>
    <col min="7676" max="7676" width="12.85546875" style="449" customWidth="1"/>
    <col min="7677" max="7678" width="14.42578125" style="449" customWidth="1"/>
    <col min="7679" max="7679" width="11.5703125" style="449" customWidth="1"/>
    <col min="7680" max="7682" width="14.42578125" style="449" customWidth="1"/>
    <col min="7683" max="7683" width="11.5703125" style="449" customWidth="1"/>
    <col min="7684" max="7686" width="14.42578125" style="449" customWidth="1"/>
    <col min="7687" max="7688" width="11.5703125" style="449" customWidth="1"/>
    <col min="7689" max="7691" width="14.42578125" style="449" customWidth="1"/>
    <col min="7692" max="7692" width="11.85546875" style="449" customWidth="1"/>
    <col min="7693" max="7929" width="10.28515625" style="449"/>
    <col min="7930" max="7930" width="7.7109375" style="449" customWidth="1"/>
    <col min="7931" max="7931" width="51.5703125" style="449" customWidth="1"/>
    <col min="7932" max="7932" width="12.85546875" style="449" customWidth="1"/>
    <col min="7933" max="7934" width="14.42578125" style="449" customWidth="1"/>
    <col min="7935" max="7935" width="11.5703125" style="449" customWidth="1"/>
    <col min="7936" max="7938" width="14.42578125" style="449" customWidth="1"/>
    <col min="7939" max="7939" width="11.5703125" style="449" customWidth="1"/>
    <col min="7940" max="7942" width="14.42578125" style="449" customWidth="1"/>
    <col min="7943" max="7944" width="11.5703125" style="449" customWidth="1"/>
    <col min="7945" max="7947" width="14.42578125" style="449" customWidth="1"/>
    <col min="7948" max="7948" width="11.85546875" style="449" customWidth="1"/>
    <col min="7949" max="8185" width="10.28515625" style="449"/>
    <col min="8186" max="8186" width="7.7109375" style="449" customWidth="1"/>
    <col min="8187" max="8187" width="51.5703125" style="449" customWidth="1"/>
    <col min="8188" max="8188" width="12.85546875" style="449" customWidth="1"/>
    <col min="8189" max="8190" width="14.42578125" style="449" customWidth="1"/>
    <col min="8191" max="8191" width="11.5703125" style="449" customWidth="1"/>
    <col min="8192" max="8194" width="14.42578125" style="449" customWidth="1"/>
    <col min="8195" max="8195" width="11.5703125" style="449" customWidth="1"/>
    <col min="8196" max="8198" width="14.42578125" style="449" customWidth="1"/>
    <col min="8199" max="8200" width="11.5703125" style="449" customWidth="1"/>
    <col min="8201" max="8203" width="14.42578125" style="449" customWidth="1"/>
    <col min="8204" max="8204" width="11.85546875" style="449" customWidth="1"/>
    <col min="8205" max="8441" width="10.28515625" style="449"/>
    <col min="8442" max="8442" width="7.7109375" style="449" customWidth="1"/>
    <col min="8443" max="8443" width="51.5703125" style="449" customWidth="1"/>
    <col min="8444" max="8444" width="12.85546875" style="449" customWidth="1"/>
    <col min="8445" max="8446" width="14.42578125" style="449" customWidth="1"/>
    <col min="8447" max="8447" width="11.5703125" style="449" customWidth="1"/>
    <col min="8448" max="8450" width="14.42578125" style="449" customWidth="1"/>
    <col min="8451" max="8451" width="11.5703125" style="449" customWidth="1"/>
    <col min="8452" max="8454" width="14.42578125" style="449" customWidth="1"/>
    <col min="8455" max="8456" width="11.5703125" style="449" customWidth="1"/>
    <col min="8457" max="8459" width="14.42578125" style="449" customWidth="1"/>
    <col min="8460" max="8460" width="11.85546875" style="449" customWidth="1"/>
    <col min="8461" max="8697" width="10.28515625" style="449"/>
    <col min="8698" max="8698" width="7.7109375" style="449" customWidth="1"/>
    <col min="8699" max="8699" width="51.5703125" style="449" customWidth="1"/>
    <col min="8700" max="8700" width="12.85546875" style="449" customWidth="1"/>
    <col min="8701" max="8702" width="14.42578125" style="449" customWidth="1"/>
    <col min="8703" max="8703" width="11.5703125" style="449" customWidth="1"/>
    <col min="8704" max="8706" width="14.42578125" style="449" customWidth="1"/>
    <col min="8707" max="8707" width="11.5703125" style="449" customWidth="1"/>
    <col min="8708" max="8710" width="14.42578125" style="449" customWidth="1"/>
    <col min="8711" max="8712" width="11.5703125" style="449" customWidth="1"/>
    <col min="8713" max="8715" width="14.42578125" style="449" customWidth="1"/>
    <col min="8716" max="8716" width="11.85546875" style="449" customWidth="1"/>
    <col min="8717" max="8953" width="10.28515625" style="449"/>
    <col min="8954" max="8954" width="7.7109375" style="449" customWidth="1"/>
    <col min="8955" max="8955" width="51.5703125" style="449" customWidth="1"/>
    <col min="8956" max="8956" width="12.85546875" style="449" customWidth="1"/>
    <col min="8957" max="8958" width="14.42578125" style="449" customWidth="1"/>
    <col min="8959" max="8959" width="11.5703125" style="449" customWidth="1"/>
    <col min="8960" max="8962" width="14.42578125" style="449" customWidth="1"/>
    <col min="8963" max="8963" width="11.5703125" style="449" customWidth="1"/>
    <col min="8964" max="8966" width="14.42578125" style="449" customWidth="1"/>
    <col min="8967" max="8968" width="11.5703125" style="449" customWidth="1"/>
    <col min="8969" max="8971" width="14.42578125" style="449" customWidth="1"/>
    <col min="8972" max="8972" width="11.85546875" style="449" customWidth="1"/>
    <col min="8973" max="9209" width="10.28515625" style="449"/>
    <col min="9210" max="9210" width="7.7109375" style="449" customWidth="1"/>
    <col min="9211" max="9211" width="51.5703125" style="449" customWidth="1"/>
    <col min="9212" max="9212" width="12.85546875" style="449" customWidth="1"/>
    <col min="9213" max="9214" width="14.42578125" style="449" customWidth="1"/>
    <col min="9215" max="9215" width="11.5703125" style="449" customWidth="1"/>
    <col min="9216" max="9218" width="14.42578125" style="449" customWidth="1"/>
    <col min="9219" max="9219" width="11.5703125" style="449" customWidth="1"/>
    <col min="9220" max="9222" width="14.42578125" style="449" customWidth="1"/>
    <col min="9223" max="9224" width="11.5703125" style="449" customWidth="1"/>
    <col min="9225" max="9227" width="14.42578125" style="449" customWidth="1"/>
    <col min="9228" max="9228" width="11.85546875" style="449" customWidth="1"/>
    <col min="9229" max="9465" width="10.28515625" style="449"/>
    <col min="9466" max="9466" width="7.7109375" style="449" customWidth="1"/>
    <col min="9467" max="9467" width="51.5703125" style="449" customWidth="1"/>
    <col min="9468" max="9468" width="12.85546875" style="449" customWidth="1"/>
    <col min="9469" max="9470" width="14.42578125" style="449" customWidth="1"/>
    <col min="9471" max="9471" width="11.5703125" style="449" customWidth="1"/>
    <col min="9472" max="9474" width="14.42578125" style="449" customWidth="1"/>
    <col min="9475" max="9475" width="11.5703125" style="449" customWidth="1"/>
    <col min="9476" max="9478" width="14.42578125" style="449" customWidth="1"/>
    <col min="9479" max="9480" width="11.5703125" style="449" customWidth="1"/>
    <col min="9481" max="9483" width="14.42578125" style="449" customWidth="1"/>
    <col min="9484" max="9484" width="11.85546875" style="449" customWidth="1"/>
    <col min="9485" max="9721" width="10.28515625" style="449"/>
    <col min="9722" max="9722" width="7.7109375" style="449" customWidth="1"/>
    <col min="9723" max="9723" width="51.5703125" style="449" customWidth="1"/>
    <col min="9724" max="9724" width="12.85546875" style="449" customWidth="1"/>
    <col min="9725" max="9726" width="14.42578125" style="449" customWidth="1"/>
    <col min="9727" max="9727" width="11.5703125" style="449" customWidth="1"/>
    <col min="9728" max="9730" width="14.42578125" style="449" customWidth="1"/>
    <col min="9731" max="9731" width="11.5703125" style="449" customWidth="1"/>
    <col min="9732" max="9734" width="14.42578125" style="449" customWidth="1"/>
    <col min="9735" max="9736" width="11.5703125" style="449" customWidth="1"/>
    <col min="9737" max="9739" width="14.42578125" style="449" customWidth="1"/>
    <col min="9740" max="9740" width="11.85546875" style="449" customWidth="1"/>
    <col min="9741" max="9977" width="10.28515625" style="449"/>
    <col min="9978" max="9978" width="7.7109375" style="449" customWidth="1"/>
    <col min="9979" max="9979" width="51.5703125" style="449" customWidth="1"/>
    <col min="9980" max="9980" width="12.85546875" style="449" customWidth="1"/>
    <col min="9981" max="9982" width="14.42578125" style="449" customWidth="1"/>
    <col min="9983" max="9983" width="11.5703125" style="449" customWidth="1"/>
    <col min="9984" max="9986" width="14.42578125" style="449" customWidth="1"/>
    <col min="9987" max="9987" width="11.5703125" style="449" customWidth="1"/>
    <col min="9988" max="9990" width="14.42578125" style="449" customWidth="1"/>
    <col min="9991" max="9992" width="11.5703125" style="449" customWidth="1"/>
    <col min="9993" max="9995" width="14.42578125" style="449" customWidth="1"/>
    <col min="9996" max="9996" width="11.85546875" style="449" customWidth="1"/>
    <col min="9997" max="10233" width="10.28515625" style="449"/>
    <col min="10234" max="10234" width="7.7109375" style="449" customWidth="1"/>
    <col min="10235" max="10235" width="51.5703125" style="449" customWidth="1"/>
    <col min="10236" max="10236" width="12.85546875" style="449" customWidth="1"/>
    <col min="10237" max="10238" width="14.42578125" style="449" customWidth="1"/>
    <col min="10239" max="10239" width="11.5703125" style="449" customWidth="1"/>
    <col min="10240" max="10242" width="14.42578125" style="449" customWidth="1"/>
    <col min="10243" max="10243" width="11.5703125" style="449" customWidth="1"/>
    <col min="10244" max="10246" width="14.42578125" style="449" customWidth="1"/>
    <col min="10247" max="10248" width="11.5703125" style="449" customWidth="1"/>
    <col min="10249" max="10251" width="14.42578125" style="449" customWidth="1"/>
    <col min="10252" max="10252" width="11.85546875" style="449" customWidth="1"/>
    <col min="10253" max="10489" width="10.28515625" style="449"/>
    <col min="10490" max="10490" width="7.7109375" style="449" customWidth="1"/>
    <col min="10491" max="10491" width="51.5703125" style="449" customWidth="1"/>
    <col min="10492" max="10492" width="12.85546875" style="449" customWidth="1"/>
    <col min="10493" max="10494" width="14.42578125" style="449" customWidth="1"/>
    <col min="10495" max="10495" width="11.5703125" style="449" customWidth="1"/>
    <col min="10496" max="10498" width="14.42578125" style="449" customWidth="1"/>
    <col min="10499" max="10499" width="11.5703125" style="449" customWidth="1"/>
    <col min="10500" max="10502" width="14.42578125" style="449" customWidth="1"/>
    <col min="10503" max="10504" width="11.5703125" style="449" customWidth="1"/>
    <col min="10505" max="10507" width="14.42578125" style="449" customWidth="1"/>
    <col min="10508" max="10508" width="11.85546875" style="449" customWidth="1"/>
    <col min="10509" max="10745" width="10.28515625" style="449"/>
    <col min="10746" max="10746" width="7.7109375" style="449" customWidth="1"/>
    <col min="10747" max="10747" width="51.5703125" style="449" customWidth="1"/>
    <col min="10748" max="10748" width="12.85546875" style="449" customWidth="1"/>
    <col min="10749" max="10750" width="14.42578125" style="449" customWidth="1"/>
    <col min="10751" max="10751" width="11.5703125" style="449" customWidth="1"/>
    <col min="10752" max="10754" width="14.42578125" style="449" customWidth="1"/>
    <col min="10755" max="10755" width="11.5703125" style="449" customWidth="1"/>
    <col min="10756" max="10758" width="14.42578125" style="449" customWidth="1"/>
    <col min="10759" max="10760" width="11.5703125" style="449" customWidth="1"/>
    <col min="10761" max="10763" width="14.42578125" style="449" customWidth="1"/>
    <col min="10764" max="10764" width="11.85546875" style="449" customWidth="1"/>
    <col min="10765" max="11001" width="10.28515625" style="449"/>
    <col min="11002" max="11002" width="7.7109375" style="449" customWidth="1"/>
    <col min="11003" max="11003" width="51.5703125" style="449" customWidth="1"/>
    <col min="11004" max="11004" width="12.85546875" style="449" customWidth="1"/>
    <col min="11005" max="11006" width="14.42578125" style="449" customWidth="1"/>
    <col min="11007" max="11007" width="11.5703125" style="449" customWidth="1"/>
    <col min="11008" max="11010" width="14.42578125" style="449" customWidth="1"/>
    <col min="11011" max="11011" width="11.5703125" style="449" customWidth="1"/>
    <col min="11012" max="11014" width="14.42578125" style="449" customWidth="1"/>
    <col min="11015" max="11016" width="11.5703125" style="449" customWidth="1"/>
    <col min="11017" max="11019" width="14.42578125" style="449" customWidth="1"/>
    <col min="11020" max="11020" width="11.85546875" style="449" customWidth="1"/>
    <col min="11021" max="11257" width="10.28515625" style="449"/>
    <col min="11258" max="11258" width="7.7109375" style="449" customWidth="1"/>
    <col min="11259" max="11259" width="51.5703125" style="449" customWidth="1"/>
    <col min="11260" max="11260" width="12.85546875" style="449" customWidth="1"/>
    <col min="11261" max="11262" width="14.42578125" style="449" customWidth="1"/>
    <col min="11263" max="11263" width="11.5703125" style="449" customWidth="1"/>
    <col min="11264" max="11266" width="14.42578125" style="449" customWidth="1"/>
    <col min="11267" max="11267" width="11.5703125" style="449" customWidth="1"/>
    <col min="11268" max="11270" width="14.42578125" style="449" customWidth="1"/>
    <col min="11271" max="11272" width="11.5703125" style="449" customWidth="1"/>
    <col min="11273" max="11275" width="14.42578125" style="449" customWidth="1"/>
    <col min="11276" max="11276" width="11.85546875" style="449" customWidth="1"/>
    <col min="11277" max="11513" width="10.28515625" style="449"/>
    <col min="11514" max="11514" width="7.7109375" style="449" customWidth="1"/>
    <col min="11515" max="11515" width="51.5703125" style="449" customWidth="1"/>
    <col min="11516" max="11516" width="12.85546875" style="449" customWidth="1"/>
    <col min="11517" max="11518" width="14.42578125" style="449" customWidth="1"/>
    <col min="11519" max="11519" width="11.5703125" style="449" customWidth="1"/>
    <col min="11520" max="11522" width="14.42578125" style="449" customWidth="1"/>
    <col min="11523" max="11523" width="11.5703125" style="449" customWidth="1"/>
    <col min="11524" max="11526" width="14.42578125" style="449" customWidth="1"/>
    <col min="11527" max="11528" width="11.5703125" style="449" customWidth="1"/>
    <col min="11529" max="11531" width="14.42578125" style="449" customWidth="1"/>
    <col min="11532" max="11532" width="11.85546875" style="449" customWidth="1"/>
    <col min="11533" max="11769" width="10.28515625" style="449"/>
    <col min="11770" max="11770" width="7.7109375" style="449" customWidth="1"/>
    <col min="11771" max="11771" width="51.5703125" style="449" customWidth="1"/>
    <col min="11772" max="11772" width="12.85546875" style="449" customWidth="1"/>
    <col min="11773" max="11774" width="14.42578125" style="449" customWidth="1"/>
    <col min="11775" max="11775" width="11.5703125" style="449" customWidth="1"/>
    <col min="11776" max="11778" width="14.42578125" style="449" customWidth="1"/>
    <col min="11779" max="11779" width="11.5703125" style="449" customWidth="1"/>
    <col min="11780" max="11782" width="14.42578125" style="449" customWidth="1"/>
    <col min="11783" max="11784" width="11.5703125" style="449" customWidth="1"/>
    <col min="11785" max="11787" width="14.42578125" style="449" customWidth="1"/>
    <col min="11788" max="11788" width="11.85546875" style="449" customWidth="1"/>
    <col min="11789" max="12025" width="10.28515625" style="449"/>
    <col min="12026" max="12026" width="7.7109375" style="449" customWidth="1"/>
    <col min="12027" max="12027" width="51.5703125" style="449" customWidth="1"/>
    <col min="12028" max="12028" width="12.85546875" style="449" customWidth="1"/>
    <col min="12029" max="12030" width="14.42578125" style="449" customWidth="1"/>
    <col min="12031" max="12031" width="11.5703125" style="449" customWidth="1"/>
    <col min="12032" max="12034" width="14.42578125" style="449" customWidth="1"/>
    <col min="12035" max="12035" width="11.5703125" style="449" customWidth="1"/>
    <col min="12036" max="12038" width="14.42578125" style="449" customWidth="1"/>
    <col min="12039" max="12040" width="11.5703125" style="449" customWidth="1"/>
    <col min="12041" max="12043" width="14.42578125" style="449" customWidth="1"/>
    <col min="12044" max="12044" width="11.85546875" style="449" customWidth="1"/>
    <col min="12045" max="12281" width="10.28515625" style="449"/>
    <col min="12282" max="12282" width="7.7109375" style="449" customWidth="1"/>
    <col min="12283" max="12283" width="51.5703125" style="449" customWidth="1"/>
    <col min="12284" max="12284" width="12.85546875" style="449" customWidth="1"/>
    <col min="12285" max="12286" width="14.42578125" style="449" customWidth="1"/>
    <col min="12287" max="12287" width="11.5703125" style="449" customWidth="1"/>
    <col min="12288" max="12290" width="14.42578125" style="449" customWidth="1"/>
    <col min="12291" max="12291" width="11.5703125" style="449" customWidth="1"/>
    <col min="12292" max="12294" width="14.42578125" style="449" customWidth="1"/>
    <col min="12295" max="12296" width="11.5703125" style="449" customWidth="1"/>
    <col min="12297" max="12299" width="14.42578125" style="449" customWidth="1"/>
    <col min="12300" max="12300" width="11.85546875" style="449" customWidth="1"/>
    <col min="12301" max="12537" width="10.28515625" style="449"/>
    <col min="12538" max="12538" width="7.7109375" style="449" customWidth="1"/>
    <col min="12539" max="12539" width="51.5703125" style="449" customWidth="1"/>
    <col min="12540" max="12540" width="12.85546875" style="449" customWidth="1"/>
    <col min="12541" max="12542" width="14.42578125" style="449" customWidth="1"/>
    <col min="12543" max="12543" width="11.5703125" style="449" customWidth="1"/>
    <col min="12544" max="12546" width="14.42578125" style="449" customWidth="1"/>
    <col min="12547" max="12547" width="11.5703125" style="449" customWidth="1"/>
    <col min="12548" max="12550" width="14.42578125" style="449" customWidth="1"/>
    <col min="12551" max="12552" width="11.5703125" style="449" customWidth="1"/>
    <col min="12553" max="12555" width="14.42578125" style="449" customWidth="1"/>
    <col min="12556" max="12556" width="11.85546875" style="449" customWidth="1"/>
    <col min="12557" max="12793" width="10.28515625" style="449"/>
    <col min="12794" max="12794" width="7.7109375" style="449" customWidth="1"/>
    <col min="12795" max="12795" width="51.5703125" style="449" customWidth="1"/>
    <col min="12796" max="12796" width="12.85546875" style="449" customWidth="1"/>
    <col min="12797" max="12798" width="14.42578125" style="449" customWidth="1"/>
    <col min="12799" max="12799" width="11.5703125" style="449" customWidth="1"/>
    <col min="12800" max="12802" width="14.42578125" style="449" customWidth="1"/>
    <col min="12803" max="12803" width="11.5703125" style="449" customWidth="1"/>
    <col min="12804" max="12806" width="14.42578125" style="449" customWidth="1"/>
    <col min="12807" max="12808" width="11.5703125" style="449" customWidth="1"/>
    <col min="12809" max="12811" width="14.42578125" style="449" customWidth="1"/>
    <col min="12812" max="12812" width="11.85546875" style="449" customWidth="1"/>
    <col min="12813" max="13049" width="10.28515625" style="449"/>
    <col min="13050" max="13050" width="7.7109375" style="449" customWidth="1"/>
    <col min="13051" max="13051" width="51.5703125" style="449" customWidth="1"/>
    <col min="13052" max="13052" width="12.85546875" style="449" customWidth="1"/>
    <col min="13053" max="13054" width="14.42578125" style="449" customWidth="1"/>
    <col min="13055" max="13055" width="11.5703125" style="449" customWidth="1"/>
    <col min="13056" max="13058" width="14.42578125" style="449" customWidth="1"/>
    <col min="13059" max="13059" width="11.5703125" style="449" customWidth="1"/>
    <col min="13060" max="13062" width="14.42578125" style="449" customWidth="1"/>
    <col min="13063" max="13064" width="11.5703125" style="449" customWidth="1"/>
    <col min="13065" max="13067" width="14.42578125" style="449" customWidth="1"/>
    <col min="13068" max="13068" width="11.85546875" style="449" customWidth="1"/>
    <col min="13069" max="13305" width="10.28515625" style="449"/>
    <col min="13306" max="13306" width="7.7109375" style="449" customWidth="1"/>
    <col min="13307" max="13307" width="51.5703125" style="449" customWidth="1"/>
    <col min="13308" max="13308" width="12.85546875" style="449" customWidth="1"/>
    <col min="13309" max="13310" width="14.42578125" style="449" customWidth="1"/>
    <col min="13311" max="13311" width="11.5703125" style="449" customWidth="1"/>
    <col min="13312" max="13314" width="14.42578125" style="449" customWidth="1"/>
    <col min="13315" max="13315" width="11.5703125" style="449" customWidth="1"/>
    <col min="13316" max="13318" width="14.42578125" style="449" customWidth="1"/>
    <col min="13319" max="13320" width="11.5703125" style="449" customWidth="1"/>
    <col min="13321" max="13323" width="14.42578125" style="449" customWidth="1"/>
    <col min="13324" max="13324" width="11.85546875" style="449" customWidth="1"/>
    <col min="13325" max="13561" width="10.28515625" style="449"/>
    <col min="13562" max="13562" width="7.7109375" style="449" customWidth="1"/>
    <col min="13563" max="13563" width="51.5703125" style="449" customWidth="1"/>
    <col min="13564" max="13564" width="12.85546875" style="449" customWidth="1"/>
    <col min="13565" max="13566" width="14.42578125" style="449" customWidth="1"/>
    <col min="13567" max="13567" width="11.5703125" style="449" customWidth="1"/>
    <col min="13568" max="13570" width="14.42578125" style="449" customWidth="1"/>
    <col min="13571" max="13571" width="11.5703125" style="449" customWidth="1"/>
    <col min="13572" max="13574" width="14.42578125" style="449" customWidth="1"/>
    <col min="13575" max="13576" width="11.5703125" style="449" customWidth="1"/>
    <col min="13577" max="13579" width="14.42578125" style="449" customWidth="1"/>
    <col min="13580" max="13580" width="11.85546875" style="449" customWidth="1"/>
    <col min="13581" max="13817" width="10.28515625" style="449"/>
    <col min="13818" max="13818" width="7.7109375" style="449" customWidth="1"/>
    <col min="13819" max="13819" width="51.5703125" style="449" customWidth="1"/>
    <col min="13820" max="13820" width="12.85546875" style="449" customWidth="1"/>
    <col min="13821" max="13822" width="14.42578125" style="449" customWidth="1"/>
    <col min="13823" max="13823" width="11.5703125" style="449" customWidth="1"/>
    <col min="13824" max="13826" width="14.42578125" style="449" customWidth="1"/>
    <col min="13827" max="13827" width="11.5703125" style="449" customWidth="1"/>
    <col min="13828" max="13830" width="14.42578125" style="449" customWidth="1"/>
    <col min="13831" max="13832" width="11.5703125" style="449" customWidth="1"/>
    <col min="13833" max="13835" width="14.42578125" style="449" customWidth="1"/>
    <col min="13836" max="13836" width="11.85546875" style="449" customWidth="1"/>
    <col min="13837" max="14073" width="10.28515625" style="449"/>
    <col min="14074" max="14074" width="7.7109375" style="449" customWidth="1"/>
    <col min="14075" max="14075" width="51.5703125" style="449" customWidth="1"/>
    <col min="14076" max="14076" width="12.85546875" style="449" customWidth="1"/>
    <col min="14077" max="14078" width="14.42578125" style="449" customWidth="1"/>
    <col min="14079" max="14079" width="11.5703125" style="449" customWidth="1"/>
    <col min="14080" max="14082" width="14.42578125" style="449" customWidth="1"/>
    <col min="14083" max="14083" width="11.5703125" style="449" customWidth="1"/>
    <col min="14084" max="14086" width="14.42578125" style="449" customWidth="1"/>
    <col min="14087" max="14088" width="11.5703125" style="449" customWidth="1"/>
    <col min="14089" max="14091" width="14.42578125" style="449" customWidth="1"/>
    <col min="14092" max="14092" width="11.85546875" style="449" customWidth="1"/>
    <col min="14093" max="14329" width="10.28515625" style="449"/>
    <col min="14330" max="14330" width="7.7109375" style="449" customWidth="1"/>
    <col min="14331" max="14331" width="51.5703125" style="449" customWidth="1"/>
    <col min="14332" max="14332" width="12.85546875" style="449" customWidth="1"/>
    <col min="14333" max="14334" width="14.42578125" style="449" customWidth="1"/>
    <col min="14335" max="14335" width="11.5703125" style="449" customWidth="1"/>
    <col min="14336" max="14338" width="14.42578125" style="449" customWidth="1"/>
    <col min="14339" max="14339" width="11.5703125" style="449" customWidth="1"/>
    <col min="14340" max="14342" width="14.42578125" style="449" customWidth="1"/>
    <col min="14343" max="14344" width="11.5703125" style="449" customWidth="1"/>
    <col min="14345" max="14347" width="14.42578125" style="449" customWidth="1"/>
    <col min="14348" max="14348" width="11.85546875" style="449" customWidth="1"/>
    <col min="14349" max="14585" width="10.28515625" style="449"/>
    <col min="14586" max="14586" width="7.7109375" style="449" customWidth="1"/>
    <col min="14587" max="14587" width="51.5703125" style="449" customWidth="1"/>
    <col min="14588" max="14588" width="12.85546875" style="449" customWidth="1"/>
    <col min="14589" max="14590" width="14.42578125" style="449" customWidth="1"/>
    <col min="14591" max="14591" width="11.5703125" style="449" customWidth="1"/>
    <col min="14592" max="14594" width="14.42578125" style="449" customWidth="1"/>
    <col min="14595" max="14595" width="11.5703125" style="449" customWidth="1"/>
    <col min="14596" max="14598" width="14.42578125" style="449" customWidth="1"/>
    <col min="14599" max="14600" width="11.5703125" style="449" customWidth="1"/>
    <col min="14601" max="14603" width="14.42578125" style="449" customWidth="1"/>
    <col min="14604" max="14604" width="11.85546875" style="449" customWidth="1"/>
    <col min="14605" max="14841" width="10.28515625" style="449"/>
    <col min="14842" max="14842" width="7.7109375" style="449" customWidth="1"/>
    <col min="14843" max="14843" width="51.5703125" style="449" customWidth="1"/>
    <col min="14844" max="14844" width="12.85546875" style="449" customWidth="1"/>
    <col min="14845" max="14846" width="14.42578125" style="449" customWidth="1"/>
    <col min="14847" max="14847" width="11.5703125" style="449" customWidth="1"/>
    <col min="14848" max="14850" width="14.42578125" style="449" customWidth="1"/>
    <col min="14851" max="14851" width="11.5703125" style="449" customWidth="1"/>
    <col min="14852" max="14854" width="14.42578125" style="449" customWidth="1"/>
    <col min="14855" max="14856" width="11.5703125" style="449" customWidth="1"/>
    <col min="14857" max="14859" width="14.42578125" style="449" customWidth="1"/>
    <col min="14860" max="14860" width="11.85546875" style="449" customWidth="1"/>
    <col min="14861" max="15097" width="10.28515625" style="449"/>
    <col min="15098" max="15098" width="7.7109375" style="449" customWidth="1"/>
    <col min="15099" max="15099" width="51.5703125" style="449" customWidth="1"/>
    <col min="15100" max="15100" width="12.85546875" style="449" customWidth="1"/>
    <col min="15101" max="15102" width="14.42578125" style="449" customWidth="1"/>
    <col min="15103" max="15103" width="11.5703125" style="449" customWidth="1"/>
    <col min="15104" max="15106" width="14.42578125" style="449" customWidth="1"/>
    <col min="15107" max="15107" width="11.5703125" style="449" customWidth="1"/>
    <col min="15108" max="15110" width="14.42578125" style="449" customWidth="1"/>
    <col min="15111" max="15112" width="11.5703125" style="449" customWidth="1"/>
    <col min="15113" max="15115" width="14.42578125" style="449" customWidth="1"/>
    <col min="15116" max="15116" width="11.85546875" style="449" customWidth="1"/>
    <col min="15117" max="15353" width="10.28515625" style="449"/>
    <col min="15354" max="15354" width="7.7109375" style="449" customWidth="1"/>
    <col min="15355" max="15355" width="51.5703125" style="449" customWidth="1"/>
    <col min="15356" max="15356" width="12.85546875" style="449" customWidth="1"/>
    <col min="15357" max="15358" width="14.42578125" style="449" customWidth="1"/>
    <col min="15359" max="15359" width="11.5703125" style="449" customWidth="1"/>
    <col min="15360" max="15362" width="14.42578125" style="449" customWidth="1"/>
    <col min="15363" max="15363" width="11.5703125" style="449" customWidth="1"/>
    <col min="15364" max="15366" width="14.42578125" style="449" customWidth="1"/>
    <col min="15367" max="15368" width="11.5703125" style="449" customWidth="1"/>
    <col min="15369" max="15371" width="14.42578125" style="449" customWidth="1"/>
    <col min="15372" max="15372" width="11.85546875" style="449" customWidth="1"/>
    <col min="15373" max="15609" width="10.28515625" style="449"/>
    <col min="15610" max="15610" width="7.7109375" style="449" customWidth="1"/>
    <col min="15611" max="15611" width="51.5703125" style="449" customWidth="1"/>
    <col min="15612" max="15612" width="12.85546875" style="449" customWidth="1"/>
    <col min="15613" max="15614" width="14.42578125" style="449" customWidth="1"/>
    <col min="15615" max="15615" width="11.5703125" style="449" customWidth="1"/>
    <col min="15616" max="15618" width="14.42578125" style="449" customWidth="1"/>
    <col min="15619" max="15619" width="11.5703125" style="449" customWidth="1"/>
    <col min="15620" max="15622" width="14.42578125" style="449" customWidth="1"/>
    <col min="15623" max="15624" width="11.5703125" style="449" customWidth="1"/>
    <col min="15625" max="15627" width="14.42578125" style="449" customWidth="1"/>
    <col min="15628" max="15628" width="11.85546875" style="449" customWidth="1"/>
    <col min="15629" max="15865" width="10.28515625" style="449"/>
    <col min="15866" max="15866" width="7.7109375" style="449" customWidth="1"/>
    <col min="15867" max="15867" width="51.5703125" style="449" customWidth="1"/>
    <col min="15868" max="15868" width="12.85546875" style="449" customWidth="1"/>
    <col min="15869" max="15870" width="14.42578125" style="449" customWidth="1"/>
    <col min="15871" max="15871" width="11.5703125" style="449" customWidth="1"/>
    <col min="15872" max="15874" width="14.42578125" style="449" customWidth="1"/>
    <col min="15875" max="15875" width="11.5703125" style="449" customWidth="1"/>
    <col min="15876" max="15878" width="14.42578125" style="449" customWidth="1"/>
    <col min="15879" max="15880" width="11.5703125" style="449" customWidth="1"/>
    <col min="15881" max="15883" width="14.42578125" style="449" customWidth="1"/>
    <col min="15884" max="15884" width="11.85546875" style="449" customWidth="1"/>
    <col min="15885" max="16121" width="10.28515625" style="449"/>
    <col min="16122" max="16122" width="7.7109375" style="449" customWidth="1"/>
    <col min="16123" max="16123" width="51.5703125" style="449" customWidth="1"/>
    <col min="16124" max="16124" width="12.85546875" style="449" customWidth="1"/>
    <col min="16125" max="16126" width="14.42578125" style="449" customWidth="1"/>
    <col min="16127" max="16127" width="11.5703125" style="449" customWidth="1"/>
    <col min="16128" max="16130" width="14.42578125" style="449" customWidth="1"/>
    <col min="16131" max="16131" width="11.5703125" style="449" customWidth="1"/>
    <col min="16132" max="16134" width="14.42578125" style="449" customWidth="1"/>
    <col min="16135" max="16136" width="11.5703125" style="449" customWidth="1"/>
    <col min="16137" max="16139" width="14.42578125" style="449" customWidth="1"/>
    <col min="16140" max="16140" width="11.85546875" style="449" customWidth="1"/>
    <col min="16141" max="16384" width="10.28515625" style="449"/>
  </cols>
  <sheetData>
    <row r="1" spans="1:12" ht="20.25" x14ac:dyDescent="0.2">
      <c r="A1" s="446" t="s">
        <v>518</v>
      </c>
      <c r="B1" s="447"/>
      <c r="C1" s="447"/>
      <c r="D1" s="447"/>
      <c r="E1" s="447"/>
      <c r="F1" s="448"/>
      <c r="G1" s="447"/>
      <c r="H1" s="447"/>
      <c r="I1" s="447"/>
      <c r="J1" s="447"/>
      <c r="K1" s="448"/>
      <c r="L1" s="447"/>
    </row>
    <row r="2" spans="1:12" ht="27.75" customHeight="1" thickBot="1" x14ac:dyDescent="0.3">
      <c r="A2" s="69"/>
      <c r="B2" s="69"/>
      <c r="C2" s="450"/>
      <c r="D2" s="450"/>
      <c r="E2" s="450"/>
      <c r="F2" s="69"/>
      <c r="G2" s="450"/>
      <c r="H2" s="450"/>
      <c r="I2" s="450"/>
      <c r="J2" s="450"/>
      <c r="K2" s="69"/>
      <c r="L2" s="450" t="s">
        <v>418</v>
      </c>
    </row>
    <row r="3" spans="1:12" ht="23.25" customHeight="1" thickTop="1" x14ac:dyDescent="0.2">
      <c r="A3" s="1615" t="s">
        <v>73</v>
      </c>
      <c r="B3" s="1618" t="s">
        <v>516</v>
      </c>
      <c r="C3" s="1621" t="s">
        <v>644</v>
      </c>
      <c r="D3" s="1622"/>
      <c r="E3" s="1622"/>
      <c r="F3" s="1622"/>
      <c r="G3" s="1623"/>
      <c r="H3" s="1624" t="s">
        <v>993</v>
      </c>
      <c r="I3" s="1622"/>
      <c r="J3" s="1622"/>
      <c r="K3" s="1622"/>
      <c r="L3" s="1625"/>
    </row>
    <row r="4" spans="1:12" ht="23.25" customHeight="1" x14ac:dyDescent="0.2">
      <c r="A4" s="1616"/>
      <c r="B4" s="1619"/>
      <c r="C4" s="1626" t="s">
        <v>249</v>
      </c>
      <c r="D4" s="1602"/>
      <c r="E4" s="1602"/>
      <c r="F4" s="1627"/>
      <c r="G4" s="1609" t="s">
        <v>232</v>
      </c>
      <c r="H4" s="1601" t="s">
        <v>249</v>
      </c>
      <c r="I4" s="1602"/>
      <c r="J4" s="1602"/>
      <c r="K4" s="1627"/>
      <c r="L4" s="1628" t="s">
        <v>232</v>
      </c>
    </row>
    <row r="5" spans="1:12" ht="54" customHeight="1" thickBot="1" x14ac:dyDescent="0.25">
      <c r="A5" s="1617"/>
      <c r="B5" s="1620"/>
      <c r="C5" s="861" t="s">
        <v>590</v>
      </c>
      <c r="D5" s="807" t="s">
        <v>591</v>
      </c>
      <c r="E5" s="807" t="s">
        <v>517</v>
      </c>
      <c r="F5" s="807" t="s">
        <v>235</v>
      </c>
      <c r="G5" s="1612"/>
      <c r="H5" s="807" t="s">
        <v>590</v>
      </c>
      <c r="I5" s="807" t="s">
        <v>591</v>
      </c>
      <c r="J5" s="807" t="s">
        <v>517</v>
      </c>
      <c r="K5" s="807" t="s">
        <v>235</v>
      </c>
      <c r="L5" s="1629"/>
    </row>
    <row r="6" spans="1:12" s="451" customFormat="1" ht="30.75" thickTop="1" x14ac:dyDescent="0.25">
      <c r="A6" s="464" t="s">
        <v>440</v>
      </c>
      <c r="B6" s="461" t="s">
        <v>43</v>
      </c>
      <c r="C6" s="872">
        <v>175048825</v>
      </c>
      <c r="D6" s="872">
        <v>0</v>
      </c>
      <c r="E6" s="460">
        <v>0</v>
      </c>
      <c r="F6" s="460">
        <v>175048825</v>
      </c>
      <c r="G6" s="460">
        <v>175048825</v>
      </c>
      <c r="H6" s="872">
        <v>175048825</v>
      </c>
      <c r="I6" s="460">
        <v>0</v>
      </c>
      <c r="J6" s="460">
        <v>0</v>
      </c>
      <c r="K6" s="460">
        <v>350097650</v>
      </c>
      <c r="L6" s="720">
        <v>175048825</v>
      </c>
    </row>
    <row r="7" spans="1:12" s="451" customFormat="1" ht="30" x14ac:dyDescent="0.25">
      <c r="A7" s="465" t="s">
        <v>441</v>
      </c>
      <c r="B7" s="462" t="s">
        <v>437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36">
        <v>561191808</v>
      </c>
      <c r="I7" s="33">
        <v>0</v>
      </c>
      <c r="J7" s="33">
        <v>86258840</v>
      </c>
      <c r="K7" s="33">
        <v>1294901296</v>
      </c>
      <c r="L7" s="623">
        <v>647450648</v>
      </c>
    </row>
    <row r="8" spans="1:12" s="451" customFormat="1" ht="30" x14ac:dyDescent="0.25">
      <c r="A8" s="465" t="s">
        <v>442</v>
      </c>
      <c r="B8" s="462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36">
        <v>222734354</v>
      </c>
      <c r="I8" s="33">
        <v>0</v>
      </c>
      <c r="J8" s="33">
        <v>0</v>
      </c>
      <c r="K8" s="33">
        <v>445468708</v>
      </c>
      <c r="L8" s="623">
        <v>222734354</v>
      </c>
    </row>
    <row r="9" spans="1:12" s="451" customFormat="1" ht="45" x14ac:dyDescent="0.25">
      <c r="A9" s="465" t="s">
        <v>443</v>
      </c>
      <c r="B9" s="462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36">
        <v>36294820</v>
      </c>
      <c r="I9" s="33">
        <v>0</v>
      </c>
      <c r="J9" s="33">
        <v>0</v>
      </c>
      <c r="K9" s="33">
        <v>75031840</v>
      </c>
      <c r="L9" s="623">
        <v>38737020</v>
      </c>
    </row>
    <row r="10" spans="1:12" s="451" customFormat="1" ht="30" x14ac:dyDescent="0.25">
      <c r="A10" s="466" t="s">
        <v>444</v>
      </c>
      <c r="B10" s="463" t="s">
        <v>514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874">
        <v>0</v>
      </c>
      <c r="I10" s="459">
        <v>59699988</v>
      </c>
      <c r="J10" s="459">
        <v>0</v>
      </c>
      <c r="K10" s="459">
        <v>108382739</v>
      </c>
      <c r="L10" s="721">
        <v>48682751</v>
      </c>
    </row>
    <row r="11" spans="1:12" s="454" customFormat="1" ht="45" x14ac:dyDescent="0.25">
      <c r="A11" s="555" t="s">
        <v>588</v>
      </c>
      <c r="B11" s="556" t="s">
        <v>515</v>
      </c>
      <c r="C11" s="54">
        <v>0</v>
      </c>
      <c r="D11" s="54">
        <v>2154257063</v>
      </c>
      <c r="E11" s="54">
        <v>885639015</v>
      </c>
      <c r="F11" s="54">
        <v>3039896078</v>
      </c>
      <c r="G11" s="54">
        <v>3039896078</v>
      </c>
      <c r="H11" s="875">
        <v>1165150000</v>
      </c>
      <c r="I11" s="558">
        <v>959445619</v>
      </c>
      <c r="J11" s="558">
        <v>885639015</v>
      </c>
      <c r="K11" s="558">
        <v>6050130712</v>
      </c>
      <c r="L11" s="635">
        <v>3010234634</v>
      </c>
    </row>
    <row r="12" spans="1:12" s="454" customFormat="1" ht="30" x14ac:dyDescent="0.25">
      <c r="A12" s="452" t="s">
        <v>610</v>
      </c>
      <c r="B12" s="557" t="s">
        <v>612</v>
      </c>
      <c r="C12" s="558">
        <v>0</v>
      </c>
      <c r="D12" s="558">
        <v>0</v>
      </c>
      <c r="E12" s="558">
        <v>0</v>
      </c>
      <c r="F12" s="558">
        <v>0</v>
      </c>
      <c r="G12" s="558">
        <v>249999080</v>
      </c>
      <c r="H12" s="875">
        <v>0</v>
      </c>
      <c r="I12" s="558">
        <v>249999080</v>
      </c>
      <c r="J12" s="558">
        <v>0</v>
      </c>
      <c r="K12" s="558">
        <v>499998160</v>
      </c>
      <c r="L12" s="635">
        <v>499998160</v>
      </c>
    </row>
    <row r="13" spans="1:12" s="454" customFormat="1" ht="30" x14ac:dyDescent="0.25">
      <c r="A13" s="452" t="s">
        <v>611</v>
      </c>
      <c r="B13" s="557" t="s">
        <v>613</v>
      </c>
      <c r="C13" s="558">
        <v>0</v>
      </c>
      <c r="D13" s="558">
        <v>0</v>
      </c>
      <c r="E13" s="558">
        <v>0</v>
      </c>
      <c r="F13" s="558">
        <v>0</v>
      </c>
      <c r="G13" s="558">
        <v>519000000</v>
      </c>
      <c r="H13" s="875">
        <v>0</v>
      </c>
      <c r="I13" s="558">
        <v>519000000</v>
      </c>
      <c r="J13" s="558">
        <v>0</v>
      </c>
      <c r="K13" s="558">
        <v>1038000000</v>
      </c>
      <c r="L13" s="635">
        <v>1038000000</v>
      </c>
    </row>
    <row r="14" spans="1:12" s="454" customFormat="1" ht="30.75" thickBot="1" x14ac:dyDescent="0.3">
      <c r="A14" s="559" t="s">
        <v>660</v>
      </c>
      <c r="B14" s="554" t="s">
        <v>661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876">
        <v>0</v>
      </c>
      <c r="I14" s="54">
        <v>7000000</v>
      </c>
      <c r="J14" s="54">
        <v>0</v>
      </c>
      <c r="K14" s="54">
        <v>7000000</v>
      </c>
      <c r="L14" s="722">
        <v>7057174</v>
      </c>
    </row>
    <row r="15" spans="1:12" s="456" customFormat="1" ht="46.5" customHeight="1" thickTop="1" thickBot="1" x14ac:dyDescent="0.3">
      <c r="A15" s="1613" t="s">
        <v>3</v>
      </c>
      <c r="B15" s="1614"/>
      <c r="C15" s="873">
        <v>995269807</v>
      </c>
      <c r="D15" s="873">
        <v>2213957051</v>
      </c>
      <c r="E15" s="455">
        <v>971897855</v>
      </c>
      <c r="F15" s="455">
        <v>4181124713</v>
      </c>
      <c r="G15" s="455">
        <v>4172549676</v>
      </c>
      <c r="H15" s="873">
        <v>2160419807</v>
      </c>
      <c r="I15" s="455">
        <v>1788144687</v>
      </c>
      <c r="J15" s="455">
        <v>971897855</v>
      </c>
      <c r="K15" s="723">
        <v>9093012025</v>
      </c>
      <c r="L15" s="724">
        <v>5680886392</v>
      </c>
    </row>
    <row r="16" spans="1:12" s="451" customFormat="1" ht="31.5" customHeight="1" thickTop="1" x14ac:dyDescent="0.2">
      <c r="A16" s="457"/>
      <c r="B16" s="457"/>
      <c r="C16" s="449"/>
      <c r="D16" s="449"/>
      <c r="E16" s="449"/>
      <c r="F16" s="449"/>
      <c r="G16" s="449"/>
      <c r="H16" s="449"/>
      <c r="I16" s="449"/>
      <c r="J16" s="449"/>
      <c r="K16" s="449"/>
      <c r="L16" s="449"/>
    </row>
    <row r="17" spans="1:12" s="451" customFormat="1" ht="31.5" customHeight="1" x14ac:dyDescent="0.2">
      <c r="A17" s="457"/>
      <c r="B17" s="457"/>
      <c r="C17" s="449"/>
      <c r="D17" s="449"/>
      <c r="E17" s="449"/>
      <c r="F17" s="449"/>
      <c r="G17" s="449"/>
      <c r="H17" s="449"/>
      <c r="I17" s="449"/>
      <c r="J17" s="449"/>
      <c r="K17" s="449"/>
      <c r="L17" s="449"/>
    </row>
    <row r="18" spans="1:12" s="451" customFormat="1" ht="31.5" customHeight="1" x14ac:dyDescent="0.2">
      <c r="A18" s="457"/>
      <c r="B18" s="457"/>
      <c r="C18" s="449"/>
      <c r="D18" s="449"/>
      <c r="E18" s="449"/>
      <c r="F18" s="449"/>
      <c r="G18" s="449"/>
      <c r="H18" s="449"/>
      <c r="I18" s="449"/>
      <c r="J18" s="449"/>
      <c r="K18" s="449"/>
      <c r="L18" s="449"/>
    </row>
    <row r="19" spans="1:12" s="451" customFormat="1" ht="31.5" customHeight="1" x14ac:dyDescent="0.2">
      <c r="A19" s="457"/>
      <c r="B19" s="457"/>
      <c r="C19" s="449"/>
      <c r="D19" s="449"/>
      <c r="E19" s="449"/>
      <c r="F19" s="449"/>
      <c r="G19" s="449"/>
      <c r="H19" s="449"/>
      <c r="I19" s="449"/>
      <c r="J19" s="449"/>
      <c r="K19" s="449"/>
      <c r="L19" s="449"/>
    </row>
    <row r="20" spans="1:12" s="451" customFormat="1" ht="31.5" customHeight="1" x14ac:dyDescent="0.2">
      <c r="A20" s="457"/>
      <c r="B20" s="457"/>
      <c r="C20" s="449"/>
      <c r="D20" s="449"/>
      <c r="E20" s="449"/>
      <c r="F20" s="449"/>
      <c r="G20" s="449"/>
      <c r="H20" s="449"/>
      <c r="I20" s="449"/>
      <c r="J20" s="449"/>
      <c r="K20" s="449"/>
      <c r="L20" s="449"/>
    </row>
    <row r="21" spans="1:12" s="451" customFormat="1" ht="31.5" customHeight="1" x14ac:dyDescent="0.2">
      <c r="A21" s="457"/>
      <c r="B21" s="457"/>
      <c r="C21" s="449"/>
      <c r="D21" s="449"/>
      <c r="E21" s="449"/>
      <c r="F21" s="449"/>
      <c r="G21" s="449"/>
      <c r="H21" s="449"/>
      <c r="I21" s="449"/>
      <c r="J21" s="449"/>
      <c r="K21" s="449"/>
      <c r="L21" s="449"/>
    </row>
    <row r="22" spans="1:12" s="458" customFormat="1" ht="31.5" customHeight="1" x14ac:dyDescent="0.2">
      <c r="A22" s="457"/>
      <c r="B22" s="457"/>
      <c r="C22" s="449"/>
      <c r="D22" s="449"/>
      <c r="E22" s="449"/>
      <c r="F22" s="449"/>
      <c r="G22" s="449"/>
      <c r="H22" s="449"/>
      <c r="I22" s="449"/>
      <c r="J22" s="449"/>
      <c r="K22" s="449"/>
      <c r="L22" s="449"/>
    </row>
    <row r="23" spans="1:12" s="451" customFormat="1" ht="31.5" customHeight="1" x14ac:dyDescent="0.2">
      <c r="A23" s="457"/>
      <c r="B23" s="457"/>
      <c r="C23" s="449"/>
      <c r="D23" s="449"/>
      <c r="E23" s="449"/>
      <c r="F23" s="449"/>
      <c r="G23" s="449"/>
      <c r="H23" s="449"/>
      <c r="I23" s="449"/>
      <c r="J23" s="449"/>
      <c r="K23" s="449"/>
      <c r="L23" s="449"/>
    </row>
    <row r="24" spans="1:12" s="451" customFormat="1" ht="31.5" customHeight="1" x14ac:dyDescent="0.2">
      <c r="A24" s="457"/>
      <c r="B24" s="457"/>
      <c r="C24" s="449"/>
      <c r="D24" s="449"/>
      <c r="E24" s="449"/>
      <c r="F24" s="449"/>
      <c r="G24" s="449"/>
      <c r="H24" s="449"/>
      <c r="I24" s="449"/>
      <c r="J24" s="449"/>
      <c r="K24" s="449"/>
      <c r="L24" s="449"/>
    </row>
    <row r="25" spans="1:12" s="451" customFormat="1" ht="31.5" customHeight="1" x14ac:dyDescent="0.2">
      <c r="A25" s="457"/>
      <c r="B25" s="457"/>
      <c r="C25" s="449"/>
      <c r="D25" s="449"/>
      <c r="E25" s="449"/>
      <c r="F25" s="449"/>
      <c r="G25" s="449"/>
      <c r="H25" s="449"/>
      <c r="I25" s="449"/>
      <c r="J25" s="449"/>
      <c r="K25" s="449"/>
      <c r="L25" s="449"/>
    </row>
    <row r="26" spans="1:12" s="458" customFormat="1" ht="31.5" customHeight="1" x14ac:dyDescent="0.2">
      <c r="A26" s="457"/>
      <c r="B26" s="457"/>
      <c r="C26" s="449"/>
      <c r="D26" s="449"/>
      <c r="E26" s="449"/>
      <c r="F26" s="449"/>
      <c r="G26" s="449"/>
      <c r="H26" s="449"/>
      <c r="I26" s="449"/>
      <c r="J26" s="449"/>
      <c r="K26" s="449"/>
      <c r="L26" s="449"/>
    </row>
    <row r="27" spans="1:12" s="451" customFormat="1" ht="45.95" customHeight="1" x14ac:dyDescent="0.2">
      <c r="A27" s="457"/>
      <c r="B27" s="457"/>
      <c r="C27" s="449"/>
      <c r="D27" s="449"/>
      <c r="E27" s="449"/>
      <c r="F27" s="449"/>
      <c r="G27" s="449"/>
      <c r="H27" s="449"/>
      <c r="I27" s="449"/>
      <c r="J27" s="449"/>
      <c r="K27" s="449"/>
      <c r="L27" s="449"/>
    </row>
    <row r="28" spans="1:12" s="451" customFormat="1" ht="31.5" customHeight="1" x14ac:dyDescent="0.2">
      <c r="A28" s="457"/>
      <c r="B28" s="457"/>
      <c r="C28" s="449"/>
      <c r="D28" s="449"/>
      <c r="E28" s="449"/>
      <c r="F28" s="449"/>
      <c r="G28" s="449"/>
      <c r="H28" s="449"/>
      <c r="I28" s="449"/>
      <c r="J28" s="449"/>
      <c r="K28" s="449"/>
      <c r="L28" s="449"/>
    </row>
    <row r="29" spans="1:12" s="451" customFormat="1" ht="45.95" customHeight="1" x14ac:dyDescent="0.2">
      <c r="A29" s="449"/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</row>
    <row r="30" spans="1:12" s="458" customFormat="1" ht="29.25" customHeight="1" x14ac:dyDescent="0.2">
      <c r="A30" s="449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</row>
  </sheetData>
  <mergeCells count="9">
    <mergeCell ref="A15:B15"/>
    <mergeCell ref="A3:A5"/>
    <mergeCell ref="B3:B5"/>
    <mergeCell ref="C3:G3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H1" zoomScale="85" zoomScaleNormal="85" workbookViewId="0">
      <pane xSplit="1" ySplit="3" topLeftCell="I4" activePane="bottomRight" state="frozen"/>
      <selection activeCell="H1" sqref="H1"/>
      <selection pane="topRight" activeCell="I1" sqref="I1"/>
      <selection pane="bottomLeft" activeCell="H4" sqref="H4"/>
      <selection pane="bottomRight" activeCell="A26" sqref="A26:N26"/>
    </sheetView>
  </sheetViews>
  <sheetFormatPr defaultColWidth="10.28515625" defaultRowHeight="15" x14ac:dyDescent="0.2"/>
  <cols>
    <col min="1" max="1" width="30.140625" style="173" customWidth="1"/>
    <col min="2" max="2" width="12.7109375" style="174" bestFit="1" customWidth="1"/>
    <col min="3" max="3" width="9.5703125" style="174" customWidth="1"/>
    <col min="4" max="4" width="14.140625" style="174" customWidth="1"/>
    <col min="5" max="5" width="12.7109375" style="174" bestFit="1" customWidth="1"/>
    <col min="6" max="6" width="9.5703125" style="174" customWidth="1"/>
    <col min="7" max="7" width="14.140625" style="174" customWidth="1"/>
    <col min="8" max="8" width="31.5703125" style="173" customWidth="1"/>
    <col min="9" max="10" width="13.5703125" style="618" customWidth="1"/>
    <col min="11" max="11" width="14.140625" style="618" bestFit="1" customWidth="1"/>
    <col min="12" max="13" width="13.5703125" style="618" customWidth="1"/>
    <col min="14" max="14" width="17.85546875" style="618" bestFit="1" customWidth="1"/>
    <col min="15" max="16384" width="10.28515625" style="174"/>
  </cols>
  <sheetData>
    <row r="1" spans="1:14" ht="19.5" customHeight="1" thickBot="1" x14ac:dyDescent="0.3">
      <c r="I1" s="607"/>
      <c r="J1" s="607"/>
      <c r="K1" s="607"/>
      <c r="L1" s="607"/>
      <c r="M1" s="607"/>
      <c r="N1" s="607" t="s">
        <v>418</v>
      </c>
    </row>
    <row r="2" spans="1:14" s="175" customFormat="1" ht="31.5" customHeight="1" thickTop="1" x14ac:dyDescent="0.25">
      <c r="A2" s="1630" t="s">
        <v>249</v>
      </c>
      <c r="B2" s="1635" t="s">
        <v>643</v>
      </c>
      <c r="C2" s="1633"/>
      <c r="D2" s="1636"/>
      <c r="E2" s="1635" t="s">
        <v>656</v>
      </c>
      <c r="F2" s="1633"/>
      <c r="G2" s="1634"/>
      <c r="H2" s="1630" t="s">
        <v>250</v>
      </c>
      <c r="I2" s="1635" t="s">
        <v>643</v>
      </c>
      <c r="J2" s="1633"/>
      <c r="K2" s="1636"/>
      <c r="L2" s="1633" t="s">
        <v>656</v>
      </c>
      <c r="M2" s="1633"/>
      <c r="N2" s="1634"/>
    </row>
    <row r="3" spans="1:14" s="175" customFormat="1" ht="30" customHeight="1" thickBot="1" x14ac:dyDescent="0.3">
      <c r="A3" s="1631"/>
      <c r="B3" s="608" t="s">
        <v>251</v>
      </c>
      <c r="C3" s="608" t="s">
        <v>37</v>
      </c>
      <c r="D3" s="609" t="s">
        <v>252</v>
      </c>
      <c r="E3" s="608" t="s">
        <v>251</v>
      </c>
      <c r="F3" s="608" t="s">
        <v>37</v>
      </c>
      <c r="G3" s="609" t="s">
        <v>252</v>
      </c>
      <c r="H3" s="1631"/>
      <c r="I3" s="608" t="s">
        <v>251</v>
      </c>
      <c r="J3" s="608" t="s">
        <v>37</v>
      </c>
      <c r="K3" s="810" t="s">
        <v>252</v>
      </c>
      <c r="L3" s="862" t="s">
        <v>251</v>
      </c>
      <c r="M3" s="608" t="s">
        <v>37</v>
      </c>
      <c r="N3" s="610" t="s">
        <v>252</v>
      </c>
    </row>
    <row r="4" spans="1:14" s="180" customFormat="1" ht="30.75" thickTop="1" x14ac:dyDescent="0.25">
      <c r="A4" s="176" t="s">
        <v>253</v>
      </c>
      <c r="B4" s="177">
        <v>0</v>
      </c>
      <c r="C4" s="177">
        <v>0</v>
      </c>
      <c r="D4" s="177">
        <v>0</v>
      </c>
      <c r="E4" s="863">
        <v>0</v>
      </c>
      <c r="F4" s="177">
        <v>0</v>
      </c>
      <c r="G4" s="611">
        <v>0</v>
      </c>
      <c r="H4" s="178" t="s">
        <v>254</v>
      </c>
      <c r="I4" s="179">
        <v>2590854</v>
      </c>
      <c r="J4" s="179">
        <v>409146</v>
      </c>
      <c r="K4" s="183">
        <v>3000000</v>
      </c>
      <c r="L4" s="183">
        <v>2590854</v>
      </c>
      <c r="M4" s="179">
        <v>409146</v>
      </c>
      <c r="N4" s="612">
        <v>3000000</v>
      </c>
    </row>
    <row r="5" spans="1:14" s="180" customFormat="1" ht="30" x14ac:dyDescent="0.25">
      <c r="A5" s="176" t="s">
        <v>258</v>
      </c>
      <c r="B5" s="179">
        <v>36700000</v>
      </c>
      <c r="C5" s="179">
        <v>0</v>
      </c>
      <c r="D5" s="179">
        <v>36700000</v>
      </c>
      <c r="E5" s="183">
        <v>36700000</v>
      </c>
      <c r="F5" s="179">
        <v>0</v>
      </c>
      <c r="G5" s="612">
        <v>36700000</v>
      </c>
      <c r="H5" s="178" t="s">
        <v>255</v>
      </c>
      <c r="I5" s="179">
        <v>4283358</v>
      </c>
      <c r="J5" s="179">
        <v>0</v>
      </c>
      <c r="K5" s="183">
        <v>4283358</v>
      </c>
      <c r="L5" s="183">
        <v>4283358</v>
      </c>
      <c r="M5" s="179">
        <v>0</v>
      </c>
      <c r="N5" s="612">
        <v>4283358</v>
      </c>
    </row>
    <row r="6" spans="1:14" s="180" customFormat="1" ht="30" x14ac:dyDescent="0.25">
      <c r="A6" s="181" t="s">
        <v>260</v>
      </c>
      <c r="B6" s="179">
        <v>10000000</v>
      </c>
      <c r="C6" s="179">
        <v>0</v>
      </c>
      <c r="D6" s="179">
        <v>10000000</v>
      </c>
      <c r="E6" s="183">
        <v>10000000</v>
      </c>
      <c r="F6" s="179">
        <v>0</v>
      </c>
      <c r="G6" s="612">
        <v>10000000</v>
      </c>
      <c r="H6" s="178" t="s">
        <v>256</v>
      </c>
      <c r="I6" s="179">
        <v>23118000</v>
      </c>
      <c r="J6" s="179">
        <v>1773000</v>
      </c>
      <c r="K6" s="183">
        <v>24891000</v>
      </c>
      <c r="L6" s="183">
        <v>23118000</v>
      </c>
      <c r="M6" s="179">
        <v>1773000</v>
      </c>
      <c r="N6" s="612">
        <v>24891000</v>
      </c>
    </row>
    <row r="7" spans="1:14" s="180" customFormat="1" ht="30" x14ac:dyDescent="0.25">
      <c r="A7" s="181" t="s">
        <v>261</v>
      </c>
      <c r="B7" s="179">
        <v>4300000</v>
      </c>
      <c r="C7" s="179">
        <v>0</v>
      </c>
      <c r="D7" s="179">
        <v>4300000</v>
      </c>
      <c r="E7" s="183">
        <v>4300000</v>
      </c>
      <c r="F7" s="179">
        <v>0</v>
      </c>
      <c r="G7" s="612">
        <v>4300000</v>
      </c>
      <c r="H7" s="178" t="s">
        <v>257</v>
      </c>
      <c r="I7" s="179">
        <v>17576602</v>
      </c>
      <c r="J7" s="179">
        <v>0</v>
      </c>
      <c r="K7" s="183">
        <v>17576602</v>
      </c>
      <c r="L7" s="183">
        <v>17655382</v>
      </c>
      <c r="M7" s="179">
        <v>0</v>
      </c>
      <c r="N7" s="612">
        <v>17655382</v>
      </c>
    </row>
    <row r="8" spans="1:14" s="180" customFormat="1" ht="30" x14ac:dyDescent="0.25">
      <c r="A8" s="181" t="s">
        <v>262</v>
      </c>
      <c r="B8" s="179">
        <v>13000000</v>
      </c>
      <c r="C8" s="179">
        <v>0</v>
      </c>
      <c r="D8" s="179">
        <v>13000000</v>
      </c>
      <c r="E8" s="183">
        <v>13000000</v>
      </c>
      <c r="F8" s="179">
        <v>0</v>
      </c>
      <c r="G8" s="612">
        <v>13000000</v>
      </c>
      <c r="H8" s="178" t="s">
        <v>259</v>
      </c>
      <c r="I8" s="179">
        <v>369076</v>
      </c>
      <c r="J8" s="179">
        <v>0</v>
      </c>
      <c r="K8" s="183">
        <v>369076</v>
      </c>
      <c r="L8" s="183">
        <v>369076</v>
      </c>
      <c r="M8" s="179">
        <v>0</v>
      </c>
      <c r="N8" s="612">
        <v>369076</v>
      </c>
    </row>
    <row r="9" spans="1:14" s="180" customFormat="1" x14ac:dyDescent="0.25">
      <c r="A9" s="181" t="s">
        <v>264</v>
      </c>
      <c r="B9" s="179">
        <v>9400000</v>
      </c>
      <c r="C9" s="179">
        <v>0</v>
      </c>
      <c r="D9" s="179">
        <v>9400000</v>
      </c>
      <c r="E9" s="183">
        <v>9400000</v>
      </c>
      <c r="F9" s="179">
        <v>0</v>
      </c>
      <c r="G9" s="612">
        <v>9400000</v>
      </c>
      <c r="H9" s="178" t="s">
        <v>265</v>
      </c>
      <c r="I9" s="179">
        <v>400000</v>
      </c>
      <c r="J9" s="179">
        <v>0</v>
      </c>
      <c r="K9" s="183">
        <v>400000</v>
      </c>
      <c r="L9" s="183">
        <v>400000</v>
      </c>
      <c r="M9" s="179">
        <v>0</v>
      </c>
      <c r="N9" s="612">
        <v>400000</v>
      </c>
    </row>
    <row r="10" spans="1:14" s="180" customFormat="1" x14ac:dyDescent="0.25">
      <c r="A10" s="176" t="s">
        <v>266</v>
      </c>
      <c r="B10" s="179">
        <v>2240000</v>
      </c>
      <c r="C10" s="179">
        <v>0</v>
      </c>
      <c r="D10" s="179">
        <v>2240000</v>
      </c>
      <c r="E10" s="183">
        <v>2240000</v>
      </c>
      <c r="F10" s="179">
        <v>0</v>
      </c>
      <c r="G10" s="612">
        <v>2240000</v>
      </c>
      <c r="H10" s="178" t="s">
        <v>263</v>
      </c>
      <c r="I10" s="179">
        <v>501000</v>
      </c>
      <c r="J10" s="179">
        <v>0</v>
      </c>
      <c r="K10" s="183">
        <v>501000</v>
      </c>
      <c r="L10" s="183">
        <v>501000</v>
      </c>
      <c r="M10" s="179">
        <v>0</v>
      </c>
      <c r="N10" s="612">
        <v>501000</v>
      </c>
    </row>
    <row r="11" spans="1:14" s="180" customFormat="1" x14ac:dyDescent="0.25">
      <c r="A11" s="184" t="s">
        <v>268</v>
      </c>
      <c r="B11" s="179">
        <v>0</v>
      </c>
      <c r="C11" s="179">
        <v>0</v>
      </c>
      <c r="D11" s="179">
        <v>0</v>
      </c>
      <c r="E11" s="183">
        <v>0</v>
      </c>
      <c r="F11" s="179">
        <v>0</v>
      </c>
      <c r="G11" s="612">
        <v>0</v>
      </c>
      <c r="H11" s="178" t="s">
        <v>453</v>
      </c>
      <c r="I11" s="179">
        <v>0</v>
      </c>
      <c r="J11" s="179">
        <v>0</v>
      </c>
      <c r="K11" s="183">
        <v>0</v>
      </c>
      <c r="L11" s="183">
        <v>0</v>
      </c>
      <c r="M11" s="179">
        <v>0</v>
      </c>
      <c r="N11" s="612">
        <v>0</v>
      </c>
    </row>
    <row r="12" spans="1:14" s="180" customFormat="1" ht="30" x14ac:dyDescent="0.25">
      <c r="A12" s="184" t="s">
        <v>270</v>
      </c>
      <c r="B12" s="179">
        <v>15849852</v>
      </c>
      <c r="C12" s="179">
        <v>0</v>
      </c>
      <c r="D12" s="179">
        <v>15849852</v>
      </c>
      <c r="E12" s="183">
        <v>15849852</v>
      </c>
      <c r="F12" s="179">
        <v>0</v>
      </c>
      <c r="G12" s="612">
        <v>15849852</v>
      </c>
      <c r="H12" s="1314" t="s">
        <v>267</v>
      </c>
      <c r="I12" s="1312">
        <v>29812267</v>
      </c>
      <c r="J12" s="1312">
        <v>7835431</v>
      </c>
      <c r="K12" s="1315">
        <v>37647698</v>
      </c>
      <c r="L12" s="1315">
        <v>29418566</v>
      </c>
      <c r="M12" s="1312">
        <v>7729132</v>
      </c>
      <c r="N12" s="1313">
        <v>37147698</v>
      </c>
    </row>
    <row r="13" spans="1:14" s="180" customFormat="1" ht="30" x14ac:dyDescent="0.25">
      <c r="A13" s="176" t="s">
        <v>272</v>
      </c>
      <c r="B13" s="179">
        <v>383986</v>
      </c>
      <c r="C13" s="179">
        <v>103661</v>
      </c>
      <c r="D13" s="179">
        <v>487647</v>
      </c>
      <c r="E13" s="183">
        <v>383986</v>
      </c>
      <c r="F13" s="179">
        <v>103661</v>
      </c>
      <c r="G13" s="612">
        <v>487647</v>
      </c>
      <c r="H13" s="185" t="s">
        <v>269</v>
      </c>
      <c r="I13" s="179">
        <v>8385826</v>
      </c>
      <c r="J13" s="179">
        <v>2264174</v>
      </c>
      <c r="K13" s="183">
        <v>10650000</v>
      </c>
      <c r="L13" s="183">
        <v>8385826</v>
      </c>
      <c r="M13" s="179">
        <v>2264174</v>
      </c>
      <c r="N13" s="612">
        <v>10650000</v>
      </c>
    </row>
    <row r="14" spans="1:14" s="180" customFormat="1" ht="45" x14ac:dyDescent="0.25">
      <c r="A14" s="176" t="s">
        <v>274</v>
      </c>
      <c r="B14" s="179">
        <v>0</v>
      </c>
      <c r="C14" s="179">
        <v>0</v>
      </c>
      <c r="D14" s="179">
        <v>0</v>
      </c>
      <c r="E14" s="183">
        <v>0</v>
      </c>
      <c r="F14" s="179">
        <v>0</v>
      </c>
      <c r="G14" s="612">
        <v>0</v>
      </c>
      <c r="H14" s="185" t="s">
        <v>271</v>
      </c>
      <c r="I14" s="182">
        <v>2362205</v>
      </c>
      <c r="J14" s="182">
        <v>637795</v>
      </c>
      <c r="K14" s="183">
        <v>3000000</v>
      </c>
      <c r="L14" s="864">
        <v>2362205</v>
      </c>
      <c r="M14" s="182">
        <v>637795</v>
      </c>
      <c r="N14" s="612">
        <v>3000000</v>
      </c>
    </row>
    <row r="15" spans="1:14" s="180" customFormat="1" x14ac:dyDescent="0.25">
      <c r="A15" s="176" t="s">
        <v>276</v>
      </c>
      <c r="B15" s="179">
        <v>236220</v>
      </c>
      <c r="C15" s="179">
        <v>63780</v>
      </c>
      <c r="D15" s="179">
        <v>300000</v>
      </c>
      <c r="E15" s="183">
        <v>236220</v>
      </c>
      <c r="F15" s="179">
        <v>63780</v>
      </c>
      <c r="G15" s="612">
        <v>300000</v>
      </c>
      <c r="H15" s="185" t="s">
        <v>273</v>
      </c>
      <c r="I15" s="179">
        <v>3543307</v>
      </c>
      <c r="J15" s="179">
        <v>956693</v>
      </c>
      <c r="K15" s="183">
        <v>4500000</v>
      </c>
      <c r="L15" s="183">
        <v>3543307</v>
      </c>
      <c r="M15" s="179">
        <v>956693</v>
      </c>
      <c r="N15" s="612">
        <v>4500000</v>
      </c>
    </row>
    <row r="16" spans="1:14" s="180" customFormat="1" ht="45" x14ac:dyDescent="0.25">
      <c r="A16" s="176" t="s">
        <v>278</v>
      </c>
      <c r="B16" s="179">
        <f>300000000/29750*732</f>
        <v>7381512.6050420161</v>
      </c>
      <c r="C16" s="179">
        <v>0</v>
      </c>
      <c r="D16" s="179">
        <v>7381513</v>
      </c>
      <c r="E16" s="183">
        <f>300000000/29750*732</f>
        <v>7381512.6050420161</v>
      </c>
      <c r="F16" s="179">
        <v>0</v>
      </c>
      <c r="G16" s="612">
        <v>7381513</v>
      </c>
      <c r="H16" s="185" t="s">
        <v>275</v>
      </c>
      <c r="I16" s="179">
        <v>796318</v>
      </c>
      <c r="J16" s="179">
        <v>215880</v>
      </c>
      <c r="K16" s="183">
        <v>1012198</v>
      </c>
      <c r="L16" s="183">
        <v>796318</v>
      </c>
      <c r="M16" s="179">
        <v>215880</v>
      </c>
      <c r="N16" s="612">
        <v>1012198</v>
      </c>
    </row>
    <row r="17" spans="1:14" s="180" customFormat="1" ht="36.75" customHeight="1" x14ac:dyDescent="0.25">
      <c r="A17" s="176" t="s">
        <v>280</v>
      </c>
      <c r="B17" s="179">
        <v>2749613</v>
      </c>
      <c r="C17" s="179">
        <v>745451</v>
      </c>
      <c r="D17" s="179">
        <v>3495064</v>
      </c>
      <c r="E17" s="183">
        <v>2749613</v>
      </c>
      <c r="F17" s="179">
        <v>745451</v>
      </c>
      <c r="G17" s="612">
        <v>3495064</v>
      </c>
      <c r="H17" s="185" t="s">
        <v>277</v>
      </c>
      <c r="I17" s="179">
        <v>787401</v>
      </c>
      <c r="J17" s="179">
        <v>212599</v>
      </c>
      <c r="K17" s="183">
        <v>1000000</v>
      </c>
      <c r="L17" s="183">
        <v>787401</v>
      </c>
      <c r="M17" s="179">
        <v>212599</v>
      </c>
      <c r="N17" s="612">
        <v>1000000</v>
      </c>
    </row>
    <row r="18" spans="1:14" s="180" customFormat="1" x14ac:dyDescent="0.25">
      <c r="A18" s="176" t="s">
        <v>281</v>
      </c>
      <c r="B18" s="179">
        <v>23103159</v>
      </c>
      <c r="C18" s="179">
        <v>0</v>
      </c>
      <c r="D18" s="179">
        <f>+B18+C18</f>
        <v>23103159</v>
      </c>
      <c r="E18" s="179">
        <v>22681939</v>
      </c>
      <c r="F18" s="179">
        <v>0</v>
      </c>
      <c r="G18" s="612">
        <v>22681939</v>
      </c>
      <c r="H18" s="185" t="s">
        <v>279</v>
      </c>
      <c r="I18" s="179">
        <v>275591</v>
      </c>
      <c r="J18" s="179">
        <v>74409</v>
      </c>
      <c r="K18" s="183">
        <v>350000</v>
      </c>
      <c r="L18" s="183">
        <v>275591</v>
      </c>
      <c r="M18" s="179">
        <v>74409</v>
      </c>
      <c r="N18" s="612">
        <v>350000</v>
      </c>
    </row>
    <row r="19" spans="1:14" s="180" customFormat="1" ht="33" customHeight="1" x14ac:dyDescent="0.25">
      <c r="A19" s="344"/>
      <c r="B19" s="345"/>
      <c r="C19" s="345"/>
      <c r="D19" s="345"/>
      <c r="E19" s="345"/>
      <c r="F19" s="345"/>
      <c r="G19" s="345"/>
      <c r="H19" s="181" t="s">
        <v>538</v>
      </c>
      <c r="I19" s="179">
        <v>12866227</v>
      </c>
      <c r="J19" s="179">
        <v>3473881</v>
      </c>
      <c r="K19" s="183">
        <v>16340108</v>
      </c>
      <c r="L19" s="183">
        <v>12866227</v>
      </c>
      <c r="M19" s="179">
        <v>3473881</v>
      </c>
      <c r="N19" s="612">
        <v>16340108</v>
      </c>
    </row>
    <row r="20" spans="1:14" s="180" customFormat="1" ht="45" x14ac:dyDescent="0.25">
      <c r="A20" s="346"/>
      <c r="B20" s="347"/>
      <c r="C20" s="347"/>
      <c r="D20" s="347"/>
      <c r="E20" s="347"/>
      <c r="F20" s="347"/>
      <c r="G20" s="347"/>
      <c r="H20" s="181" t="s">
        <v>282</v>
      </c>
      <c r="I20" s="179">
        <v>795392</v>
      </c>
      <c r="J20" s="179">
        <v>0</v>
      </c>
      <c r="K20" s="183">
        <v>795392</v>
      </c>
      <c r="L20" s="183">
        <v>795392</v>
      </c>
      <c r="M20" s="179">
        <v>0</v>
      </c>
      <c r="N20" s="612">
        <v>795392</v>
      </c>
    </row>
    <row r="21" spans="1:14" s="180" customFormat="1" ht="31.5" x14ac:dyDescent="0.25">
      <c r="A21" s="346"/>
      <c r="B21" s="347"/>
      <c r="C21" s="347"/>
      <c r="D21" s="347"/>
      <c r="E21" s="347"/>
      <c r="F21" s="347"/>
      <c r="G21" s="347"/>
      <c r="H21" s="1316" t="s">
        <v>283</v>
      </c>
      <c r="I21" s="1312">
        <v>500000</v>
      </c>
      <c r="J21" s="1312">
        <v>106299</v>
      </c>
      <c r="K21" s="1315">
        <v>500000</v>
      </c>
      <c r="L21" s="1315">
        <v>500000</v>
      </c>
      <c r="M21" s="1312">
        <v>106299</v>
      </c>
      <c r="N21" s="1313">
        <v>500000</v>
      </c>
    </row>
    <row r="22" spans="1:14" s="180" customFormat="1" ht="30" x14ac:dyDescent="0.25">
      <c r="A22" s="346"/>
      <c r="B22" s="347"/>
      <c r="C22" s="347"/>
      <c r="D22" s="347"/>
      <c r="E22" s="347"/>
      <c r="F22" s="347"/>
      <c r="G22" s="347"/>
      <c r="H22" s="754" t="s">
        <v>284</v>
      </c>
      <c r="I22" s="179">
        <v>393701</v>
      </c>
      <c r="J22" s="179">
        <v>106299</v>
      </c>
      <c r="K22" s="183">
        <v>500000</v>
      </c>
      <c r="L22" s="183">
        <v>500000</v>
      </c>
      <c r="M22" s="179">
        <v>106299</v>
      </c>
      <c r="N22" s="612">
        <v>500000</v>
      </c>
    </row>
    <row r="23" spans="1:14" s="180" customFormat="1" ht="30" x14ac:dyDescent="0.25">
      <c r="A23" s="346"/>
      <c r="B23" s="347"/>
      <c r="C23" s="347"/>
      <c r="D23" s="347"/>
      <c r="E23" s="347"/>
      <c r="F23" s="347"/>
      <c r="G23" s="347"/>
      <c r="H23" s="176" t="s">
        <v>285</v>
      </c>
      <c r="I23" s="179">
        <v>388500.62198319327</v>
      </c>
      <c r="J23" s="179">
        <v>0</v>
      </c>
      <c r="K23" s="183">
        <v>388500.62198319327</v>
      </c>
      <c r="L23" s="183">
        <v>388500.62198319327</v>
      </c>
      <c r="M23" s="179">
        <v>0</v>
      </c>
      <c r="N23" s="612">
        <v>388500.62198319327</v>
      </c>
    </row>
    <row r="24" spans="1:14" s="180" customFormat="1" ht="15.75" thickBot="1" x14ac:dyDescent="0.3">
      <c r="A24" s="346"/>
      <c r="B24" s="347"/>
      <c r="C24" s="347"/>
      <c r="D24" s="347"/>
      <c r="E24" s="347"/>
      <c r="F24" s="347"/>
      <c r="G24" s="347"/>
      <c r="H24" s="755" t="s">
        <v>286</v>
      </c>
      <c r="I24" s="179">
        <v>0</v>
      </c>
      <c r="J24" s="179">
        <v>0</v>
      </c>
      <c r="K24" s="183">
        <v>0</v>
      </c>
      <c r="L24" s="183">
        <v>0</v>
      </c>
      <c r="M24" s="179">
        <v>0</v>
      </c>
      <c r="N24" s="612">
        <v>0</v>
      </c>
    </row>
    <row r="25" spans="1:14" s="180" customFormat="1" ht="24" customHeight="1" thickTop="1" thickBot="1" x14ac:dyDescent="0.3">
      <c r="A25" s="186" t="s">
        <v>287</v>
      </c>
      <c r="B25" s="613">
        <v>88644363</v>
      </c>
      <c r="C25" s="613">
        <v>912892</v>
      </c>
      <c r="D25" s="187">
        <v>89557255</v>
      </c>
      <c r="E25" s="613">
        <v>88223122.605042011</v>
      </c>
      <c r="F25" s="613">
        <v>912892</v>
      </c>
      <c r="G25" s="614">
        <v>89136014.605042011</v>
      </c>
      <c r="H25" s="188" t="s">
        <v>288</v>
      </c>
      <c r="I25" s="187">
        <v>79539658</v>
      </c>
      <c r="J25" s="187">
        <v>10123876</v>
      </c>
      <c r="K25" s="865">
        <v>89557235</v>
      </c>
      <c r="L25" s="865">
        <v>79575090.6219832</v>
      </c>
      <c r="M25" s="187">
        <v>10055845</v>
      </c>
      <c r="N25" s="615">
        <v>89136015</v>
      </c>
    </row>
    <row r="26" spans="1:14" s="180" customFormat="1" ht="15.75" customHeight="1" thickTop="1" x14ac:dyDescent="0.25">
      <c r="A26" s="1632" t="s">
        <v>549</v>
      </c>
      <c r="B26" s="1632"/>
      <c r="C26" s="1632"/>
      <c r="D26" s="1632"/>
      <c r="E26" s="1632"/>
      <c r="F26" s="1632"/>
      <c r="G26" s="1632"/>
      <c r="H26" s="1632"/>
      <c r="I26" s="1632"/>
      <c r="J26" s="1632"/>
      <c r="K26" s="1632"/>
      <c r="L26" s="1632"/>
      <c r="M26" s="1632"/>
      <c r="N26" s="1632"/>
    </row>
    <row r="27" spans="1:14" s="189" customFormat="1" ht="15.75" x14ac:dyDescent="0.2">
      <c r="A27" s="583"/>
      <c r="B27" s="174"/>
      <c r="C27" s="174"/>
      <c r="D27" s="190"/>
      <c r="E27" s="174"/>
      <c r="F27" s="174"/>
      <c r="G27" s="190"/>
      <c r="H27" s="173"/>
      <c r="I27" s="616"/>
      <c r="J27" s="616"/>
      <c r="K27" s="616"/>
      <c r="L27" s="616"/>
      <c r="M27" s="616"/>
      <c r="N27" s="616"/>
    </row>
    <row r="28" spans="1:14" s="180" customFormat="1" ht="30" customHeight="1" x14ac:dyDescent="0.25">
      <c r="A28" s="173"/>
      <c r="B28" s="174"/>
      <c r="C28" s="174"/>
      <c r="D28" s="191"/>
      <c r="E28" s="174"/>
      <c r="F28" s="174"/>
      <c r="G28" s="191"/>
      <c r="H28" s="173"/>
      <c r="I28" s="617"/>
      <c r="J28" s="617"/>
      <c r="K28" s="617"/>
      <c r="L28" s="617"/>
      <c r="M28" s="617"/>
      <c r="N28" s="617"/>
    </row>
    <row r="29" spans="1:14" s="180" customFormat="1" ht="15" customHeight="1" x14ac:dyDescent="0.2">
      <c r="A29" s="173"/>
      <c r="B29" s="174"/>
      <c r="C29" s="174"/>
      <c r="D29" s="190"/>
      <c r="E29" s="174"/>
      <c r="F29" s="174"/>
      <c r="G29" s="190"/>
      <c r="H29" s="173"/>
      <c r="I29" s="618"/>
      <c r="J29" s="618"/>
      <c r="K29" s="618"/>
      <c r="L29" s="618"/>
      <c r="M29" s="618"/>
      <c r="N29" s="618"/>
    </row>
    <row r="30" spans="1:14" s="180" customFormat="1" ht="23.25" customHeight="1" x14ac:dyDescent="0.2">
      <c r="A30" s="173"/>
      <c r="B30" s="174"/>
      <c r="C30" s="174"/>
      <c r="D30" s="174"/>
      <c r="E30" s="174"/>
      <c r="F30" s="174"/>
      <c r="G30" s="174"/>
      <c r="H30" s="192"/>
      <c r="I30" s="618"/>
      <c r="J30" s="618"/>
      <c r="K30" s="618"/>
      <c r="L30" s="618"/>
      <c r="M30" s="618"/>
      <c r="N30" s="618"/>
    </row>
    <row r="31" spans="1:14" ht="17.25" customHeight="1" x14ac:dyDescent="0.2"/>
    <row r="32" spans="1:14" ht="33.75" customHeight="1" x14ac:dyDescent="0.2"/>
    <row r="33" ht="20.25" customHeight="1" x14ac:dyDescent="0.2"/>
  </sheetData>
  <mergeCells count="7">
    <mergeCell ref="A2:A3"/>
    <mergeCell ref="A26:N26"/>
    <mergeCell ref="L2:N2"/>
    <mergeCell ref="E2:G2"/>
    <mergeCell ref="H2:H3"/>
    <mergeCell ref="B2:D2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97" customWidth="1"/>
    <col min="2" max="2" width="65.5703125" style="497" customWidth="1"/>
    <col min="3" max="3" width="15.42578125" style="497" bestFit="1" customWidth="1"/>
    <col min="4" max="4" width="2.7109375" style="497" customWidth="1"/>
    <col min="5" max="255" width="10.28515625" style="497"/>
    <col min="256" max="256" width="2.140625" style="497" customWidth="1"/>
    <col min="257" max="257" width="65.5703125" style="497" customWidth="1"/>
    <col min="258" max="258" width="11" style="497" customWidth="1"/>
    <col min="259" max="259" width="4.85546875" style="497" customWidth="1"/>
    <col min="260" max="260" width="2.7109375" style="497" customWidth="1"/>
    <col min="261" max="511" width="10.28515625" style="497"/>
    <col min="512" max="512" width="2.140625" style="497" customWidth="1"/>
    <col min="513" max="513" width="65.5703125" style="497" customWidth="1"/>
    <col min="514" max="514" width="11" style="497" customWidth="1"/>
    <col min="515" max="515" width="4.85546875" style="497" customWidth="1"/>
    <col min="516" max="516" width="2.7109375" style="497" customWidth="1"/>
    <col min="517" max="767" width="10.28515625" style="497"/>
    <col min="768" max="768" width="2.140625" style="497" customWidth="1"/>
    <col min="769" max="769" width="65.5703125" style="497" customWidth="1"/>
    <col min="770" max="770" width="11" style="497" customWidth="1"/>
    <col min="771" max="771" width="4.85546875" style="497" customWidth="1"/>
    <col min="772" max="772" width="2.7109375" style="497" customWidth="1"/>
    <col min="773" max="1023" width="10.28515625" style="497"/>
    <col min="1024" max="1024" width="2.140625" style="497" customWidth="1"/>
    <col min="1025" max="1025" width="65.5703125" style="497" customWidth="1"/>
    <col min="1026" max="1026" width="11" style="497" customWidth="1"/>
    <col min="1027" max="1027" width="4.85546875" style="497" customWidth="1"/>
    <col min="1028" max="1028" width="2.7109375" style="497" customWidth="1"/>
    <col min="1029" max="1279" width="10.28515625" style="497"/>
    <col min="1280" max="1280" width="2.140625" style="497" customWidth="1"/>
    <col min="1281" max="1281" width="65.5703125" style="497" customWidth="1"/>
    <col min="1282" max="1282" width="11" style="497" customWidth="1"/>
    <col min="1283" max="1283" width="4.85546875" style="497" customWidth="1"/>
    <col min="1284" max="1284" width="2.7109375" style="497" customWidth="1"/>
    <col min="1285" max="1535" width="10.28515625" style="497"/>
    <col min="1536" max="1536" width="2.140625" style="497" customWidth="1"/>
    <col min="1537" max="1537" width="65.5703125" style="497" customWidth="1"/>
    <col min="1538" max="1538" width="11" style="497" customWidth="1"/>
    <col min="1539" max="1539" width="4.85546875" style="497" customWidth="1"/>
    <col min="1540" max="1540" width="2.7109375" style="497" customWidth="1"/>
    <col min="1541" max="1791" width="10.28515625" style="497"/>
    <col min="1792" max="1792" width="2.140625" style="497" customWidth="1"/>
    <col min="1793" max="1793" width="65.5703125" style="497" customWidth="1"/>
    <col min="1794" max="1794" width="11" style="497" customWidth="1"/>
    <col min="1795" max="1795" width="4.85546875" style="497" customWidth="1"/>
    <col min="1796" max="1796" width="2.7109375" style="497" customWidth="1"/>
    <col min="1797" max="2047" width="10.28515625" style="497"/>
    <col min="2048" max="2048" width="2.140625" style="497" customWidth="1"/>
    <col min="2049" max="2049" width="65.5703125" style="497" customWidth="1"/>
    <col min="2050" max="2050" width="11" style="497" customWidth="1"/>
    <col min="2051" max="2051" width="4.85546875" style="497" customWidth="1"/>
    <col min="2052" max="2052" width="2.7109375" style="497" customWidth="1"/>
    <col min="2053" max="2303" width="10.28515625" style="497"/>
    <col min="2304" max="2304" width="2.140625" style="497" customWidth="1"/>
    <col min="2305" max="2305" width="65.5703125" style="497" customWidth="1"/>
    <col min="2306" max="2306" width="11" style="497" customWidth="1"/>
    <col min="2307" max="2307" width="4.85546875" style="497" customWidth="1"/>
    <col min="2308" max="2308" width="2.7109375" style="497" customWidth="1"/>
    <col min="2309" max="2559" width="10.28515625" style="497"/>
    <col min="2560" max="2560" width="2.140625" style="497" customWidth="1"/>
    <col min="2561" max="2561" width="65.5703125" style="497" customWidth="1"/>
    <col min="2562" max="2562" width="11" style="497" customWidth="1"/>
    <col min="2563" max="2563" width="4.85546875" style="497" customWidth="1"/>
    <col min="2564" max="2564" width="2.7109375" style="497" customWidth="1"/>
    <col min="2565" max="2815" width="10.28515625" style="497"/>
    <col min="2816" max="2816" width="2.140625" style="497" customWidth="1"/>
    <col min="2817" max="2817" width="65.5703125" style="497" customWidth="1"/>
    <col min="2818" max="2818" width="11" style="497" customWidth="1"/>
    <col min="2819" max="2819" width="4.85546875" style="497" customWidth="1"/>
    <col min="2820" max="2820" width="2.7109375" style="497" customWidth="1"/>
    <col min="2821" max="3071" width="10.28515625" style="497"/>
    <col min="3072" max="3072" width="2.140625" style="497" customWidth="1"/>
    <col min="3073" max="3073" width="65.5703125" style="497" customWidth="1"/>
    <col min="3074" max="3074" width="11" style="497" customWidth="1"/>
    <col min="3075" max="3075" width="4.85546875" style="497" customWidth="1"/>
    <col min="3076" max="3076" width="2.7109375" style="497" customWidth="1"/>
    <col min="3077" max="3327" width="10.28515625" style="497"/>
    <col min="3328" max="3328" width="2.140625" style="497" customWidth="1"/>
    <col min="3329" max="3329" width="65.5703125" style="497" customWidth="1"/>
    <col min="3330" max="3330" width="11" style="497" customWidth="1"/>
    <col min="3331" max="3331" width="4.85546875" style="497" customWidth="1"/>
    <col min="3332" max="3332" width="2.7109375" style="497" customWidth="1"/>
    <col min="3333" max="3583" width="10.28515625" style="497"/>
    <col min="3584" max="3584" width="2.140625" style="497" customWidth="1"/>
    <col min="3585" max="3585" width="65.5703125" style="497" customWidth="1"/>
    <col min="3586" max="3586" width="11" style="497" customWidth="1"/>
    <col min="3587" max="3587" width="4.85546875" style="497" customWidth="1"/>
    <col min="3588" max="3588" width="2.7109375" style="497" customWidth="1"/>
    <col min="3589" max="3839" width="10.28515625" style="497"/>
    <col min="3840" max="3840" width="2.140625" style="497" customWidth="1"/>
    <col min="3841" max="3841" width="65.5703125" style="497" customWidth="1"/>
    <col min="3842" max="3842" width="11" style="497" customWidth="1"/>
    <col min="3843" max="3843" width="4.85546875" style="497" customWidth="1"/>
    <col min="3844" max="3844" width="2.7109375" style="497" customWidth="1"/>
    <col min="3845" max="4095" width="10.28515625" style="497"/>
    <col min="4096" max="4096" width="2.140625" style="497" customWidth="1"/>
    <col min="4097" max="4097" width="65.5703125" style="497" customWidth="1"/>
    <col min="4098" max="4098" width="11" style="497" customWidth="1"/>
    <col min="4099" max="4099" width="4.85546875" style="497" customWidth="1"/>
    <col min="4100" max="4100" width="2.7109375" style="497" customWidth="1"/>
    <col min="4101" max="4351" width="10.28515625" style="497"/>
    <col min="4352" max="4352" width="2.140625" style="497" customWidth="1"/>
    <col min="4353" max="4353" width="65.5703125" style="497" customWidth="1"/>
    <col min="4354" max="4354" width="11" style="497" customWidth="1"/>
    <col min="4355" max="4355" width="4.85546875" style="497" customWidth="1"/>
    <col min="4356" max="4356" width="2.7109375" style="497" customWidth="1"/>
    <col min="4357" max="4607" width="10.28515625" style="497"/>
    <col min="4608" max="4608" width="2.140625" style="497" customWidth="1"/>
    <col min="4609" max="4609" width="65.5703125" style="497" customWidth="1"/>
    <col min="4610" max="4610" width="11" style="497" customWidth="1"/>
    <col min="4611" max="4611" width="4.85546875" style="497" customWidth="1"/>
    <col min="4612" max="4612" width="2.7109375" style="497" customWidth="1"/>
    <col min="4613" max="4863" width="10.28515625" style="497"/>
    <col min="4864" max="4864" width="2.140625" style="497" customWidth="1"/>
    <col min="4865" max="4865" width="65.5703125" style="497" customWidth="1"/>
    <col min="4866" max="4866" width="11" style="497" customWidth="1"/>
    <col min="4867" max="4867" width="4.85546875" style="497" customWidth="1"/>
    <col min="4868" max="4868" width="2.7109375" style="497" customWidth="1"/>
    <col min="4869" max="5119" width="10.28515625" style="497"/>
    <col min="5120" max="5120" width="2.140625" style="497" customWidth="1"/>
    <col min="5121" max="5121" width="65.5703125" style="497" customWidth="1"/>
    <col min="5122" max="5122" width="11" style="497" customWidth="1"/>
    <col min="5123" max="5123" width="4.85546875" style="497" customWidth="1"/>
    <col min="5124" max="5124" width="2.7109375" style="497" customWidth="1"/>
    <col min="5125" max="5375" width="10.28515625" style="497"/>
    <col min="5376" max="5376" width="2.140625" style="497" customWidth="1"/>
    <col min="5377" max="5377" width="65.5703125" style="497" customWidth="1"/>
    <col min="5378" max="5378" width="11" style="497" customWidth="1"/>
    <col min="5379" max="5379" width="4.85546875" style="497" customWidth="1"/>
    <col min="5380" max="5380" width="2.7109375" style="497" customWidth="1"/>
    <col min="5381" max="5631" width="10.28515625" style="497"/>
    <col min="5632" max="5632" width="2.140625" style="497" customWidth="1"/>
    <col min="5633" max="5633" width="65.5703125" style="497" customWidth="1"/>
    <col min="5634" max="5634" width="11" style="497" customWidth="1"/>
    <col min="5635" max="5635" width="4.85546875" style="497" customWidth="1"/>
    <col min="5636" max="5636" width="2.7109375" style="497" customWidth="1"/>
    <col min="5637" max="5887" width="10.28515625" style="497"/>
    <col min="5888" max="5888" width="2.140625" style="497" customWidth="1"/>
    <col min="5889" max="5889" width="65.5703125" style="497" customWidth="1"/>
    <col min="5890" max="5890" width="11" style="497" customWidth="1"/>
    <col min="5891" max="5891" width="4.85546875" style="497" customWidth="1"/>
    <col min="5892" max="5892" width="2.7109375" style="497" customWidth="1"/>
    <col min="5893" max="6143" width="10.28515625" style="497"/>
    <col min="6144" max="6144" width="2.140625" style="497" customWidth="1"/>
    <col min="6145" max="6145" width="65.5703125" style="497" customWidth="1"/>
    <col min="6146" max="6146" width="11" style="497" customWidth="1"/>
    <col min="6147" max="6147" width="4.85546875" style="497" customWidth="1"/>
    <col min="6148" max="6148" width="2.7109375" style="497" customWidth="1"/>
    <col min="6149" max="6399" width="10.28515625" style="497"/>
    <col min="6400" max="6400" width="2.140625" style="497" customWidth="1"/>
    <col min="6401" max="6401" width="65.5703125" style="497" customWidth="1"/>
    <col min="6402" max="6402" width="11" style="497" customWidth="1"/>
    <col min="6403" max="6403" width="4.85546875" style="497" customWidth="1"/>
    <col min="6404" max="6404" width="2.7109375" style="497" customWidth="1"/>
    <col min="6405" max="6655" width="10.28515625" style="497"/>
    <col min="6656" max="6656" width="2.140625" style="497" customWidth="1"/>
    <col min="6657" max="6657" width="65.5703125" style="497" customWidth="1"/>
    <col min="6658" max="6658" width="11" style="497" customWidth="1"/>
    <col min="6659" max="6659" width="4.85546875" style="497" customWidth="1"/>
    <col min="6660" max="6660" width="2.7109375" style="497" customWidth="1"/>
    <col min="6661" max="6911" width="10.28515625" style="497"/>
    <col min="6912" max="6912" width="2.140625" style="497" customWidth="1"/>
    <col min="6913" max="6913" width="65.5703125" style="497" customWidth="1"/>
    <col min="6914" max="6914" width="11" style="497" customWidth="1"/>
    <col min="6915" max="6915" width="4.85546875" style="497" customWidth="1"/>
    <col min="6916" max="6916" width="2.7109375" style="497" customWidth="1"/>
    <col min="6917" max="7167" width="10.28515625" style="497"/>
    <col min="7168" max="7168" width="2.140625" style="497" customWidth="1"/>
    <col min="7169" max="7169" width="65.5703125" style="497" customWidth="1"/>
    <col min="7170" max="7170" width="11" style="497" customWidth="1"/>
    <col min="7171" max="7171" width="4.85546875" style="497" customWidth="1"/>
    <col min="7172" max="7172" width="2.7109375" style="497" customWidth="1"/>
    <col min="7173" max="7423" width="10.28515625" style="497"/>
    <col min="7424" max="7424" width="2.140625" style="497" customWidth="1"/>
    <col min="7425" max="7425" width="65.5703125" style="497" customWidth="1"/>
    <col min="7426" max="7426" width="11" style="497" customWidth="1"/>
    <col min="7427" max="7427" width="4.85546875" style="497" customWidth="1"/>
    <col min="7428" max="7428" width="2.7109375" style="497" customWidth="1"/>
    <col min="7429" max="7679" width="10.28515625" style="497"/>
    <col min="7680" max="7680" width="2.140625" style="497" customWidth="1"/>
    <col min="7681" max="7681" width="65.5703125" style="497" customWidth="1"/>
    <col min="7682" max="7682" width="11" style="497" customWidth="1"/>
    <col min="7683" max="7683" width="4.85546875" style="497" customWidth="1"/>
    <col min="7684" max="7684" width="2.7109375" style="497" customWidth="1"/>
    <col min="7685" max="7935" width="10.28515625" style="497"/>
    <col min="7936" max="7936" width="2.140625" style="497" customWidth="1"/>
    <col min="7937" max="7937" width="65.5703125" style="497" customWidth="1"/>
    <col min="7938" max="7938" width="11" style="497" customWidth="1"/>
    <col min="7939" max="7939" width="4.85546875" style="497" customWidth="1"/>
    <col min="7940" max="7940" width="2.7109375" style="497" customWidth="1"/>
    <col min="7941" max="8191" width="10.28515625" style="497"/>
    <col min="8192" max="8192" width="2.140625" style="497" customWidth="1"/>
    <col min="8193" max="8193" width="65.5703125" style="497" customWidth="1"/>
    <col min="8194" max="8194" width="11" style="497" customWidth="1"/>
    <col min="8195" max="8195" width="4.85546875" style="497" customWidth="1"/>
    <col min="8196" max="8196" width="2.7109375" style="497" customWidth="1"/>
    <col min="8197" max="8447" width="10.28515625" style="497"/>
    <col min="8448" max="8448" width="2.140625" style="497" customWidth="1"/>
    <col min="8449" max="8449" width="65.5703125" style="497" customWidth="1"/>
    <col min="8450" max="8450" width="11" style="497" customWidth="1"/>
    <col min="8451" max="8451" width="4.85546875" style="497" customWidth="1"/>
    <col min="8452" max="8452" width="2.7109375" style="497" customWidth="1"/>
    <col min="8453" max="8703" width="10.28515625" style="497"/>
    <col min="8704" max="8704" width="2.140625" style="497" customWidth="1"/>
    <col min="8705" max="8705" width="65.5703125" style="497" customWidth="1"/>
    <col min="8706" max="8706" width="11" style="497" customWidth="1"/>
    <col min="8707" max="8707" width="4.85546875" style="497" customWidth="1"/>
    <col min="8708" max="8708" width="2.7109375" style="497" customWidth="1"/>
    <col min="8709" max="8959" width="10.28515625" style="497"/>
    <col min="8960" max="8960" width="2.140625" style="497" customWidth="1"/>
    <col min="8961" max="8961" width="65.5703125" style="497" customWidth="1"/>
    <col min="8962" max="8962" width="11" style="497" customWidth="1"/>
    <col min="8963" max="8963" width="4.85546875" style="497" customWidth="1"/>
    <col min="8964" max="8964" width="2.7109375" style="497" customWidth="1"/>
    <col min="8965" max="9215" width="10.28515625" style="497"/>
    <col min="9216" max="9216" width="2.140625" style="497" customWidth="1"/>
    <col min="9217" max="9217" width="65.5703125" style="497" customWidth="1"/>
    <col min="9218" max="9218" width="11" style="497" customWidth="1"/>
    <col min="9219" max="9219" width="4.85546875" style="497" customWidth="1"/>
    <col min="9220" max="9220" width="2.7109375" style="497" customWidth="1"/>
    <col min="9221" max="9471" width="10.28515625" style="497"/>
    <col min="9472" max="9472" width="2.140625" style="497" customWidth="1"/>
    <col min="9473" max="9473" width="65.5703125" style="497" customWidth="1"/>
    <col min="9474" max="9474" width="11" style="497" customWidth="1"/>
    <col min="9475" max="9475" width="4.85546875" style="497" customWidth="1"/>
    <col min="9476" max="9476" width="2.7109375" style="497" customWidth="1"/>
    <col min="9477" max="9727" width="10.28515625" style="497"/>
    <col min="9728" max="9728" width="2.140625" style="497" customWidth="1"/>
    <col min="9729" max="9729" width="65.5703125" style="497" customWidth="1"/>
    <col min="9730" max="9730" width="11" style="497" customWidth="1"/>
    <col min="9731" max="9731" width="4.85546875" style="497" customWidth="1"/>
    <col min="9732" max="9732" width="2.7109375" style="497" customWidth="1"/>
    <col min="9733" max="9983" width="10.28515625" style="497"/>
    <col min="9984" max="9984" width="2.140625" style="497" customWidth="1"/>
    <col min="9985" max="9985" width="65.5703125" style="497" customWidth="1"/>
    <col min="9986" max="9986" width="11" style="497" customWidth="1"/>
    <col min="9987" max="9987" width="4.85546875" style="497" customWidth="1"/>
    <col min="9988" max="9988" width="2.7109375" style="497" customWidth="1"/>
    <col min="9989" max="10239" width="10.28515625" style="497"/>
    <col min="10240" max="10240" width="2.140625" style="497" customWidth="1"/>
    <col min="10241" max="10241" width="65.5703125" style="497" customWidth="1"/>
    <col min="10242" max="10242" width="11" style="497" customWidth="1"/>
    <col min="10243" max="10243" width="4.85546875" style="497" customWidth="1"/>
    <col min="10244" max="10244" width="2.7109375" style="497" customWidth="1"/>
    <col min="10245" max="10495" width="10.28515625" style="497"/>
    <col min="10496" max="10496" width="2.140625" style="497" customWidth="1"/>
    <col min="10497" max="10497" width="65.5703125" style="497" customWidth="1"/>
    <col min="10498" max="10498" width="11" style="497" customWidth="1"/>
    <col min="10499" max="10499" width="4.85546875" style="497" customWidth="1"/>
    <col min="10500" max="10500" width="2.7109375" style="497" customWidth="1"/>
    <col min="10501" max="10751" width="10.28515625" style="497"/>
    <col min="10752" max="10752" width="2.140625" style="497" customWidth="1"/>
    <col min="10753" max="10753" width="65.5703125" style="497" customWidth="1"/>
    <col min="10754" max="10754" width="11" style="497" customWidth="1"/>
    <col min="10755" max="10755" width="4.85546875" style="497" customWidth="1"/>
    <col min="10756" max="10756" width="2.7109375" style="497" customWidth="1"/>
    <col min="10757" max="11007" width="10.28515625" style="497"/>
    <col min="11008" max="11008" width="2.140625" style="497" customWidth="1"/>
    <col min="11009" max="11009" width="65.5703125" style="497" customWidth="1"/>
    <col min="11010" max="11010" width="11" style="497" customWidth="1"/>
    <col min="11011" max="11011" width="4.85546875" style="497" customWidth="1"/>
    <col min="11012" max="11012" width="2.7109375" style="497" customWidth="1"/>
    <col min="11013" max="11263" width="10.28515625" style="497"/>
    <col min="11264" max="11264" width="2.140625" style="497" customWidth="1"/>
    <col min="11265" max="11265" width="65.5703125" style="497" customWidth="1"/>
    <col min="11266" max="11266" width="11" style="497" customWidth="1"/>
    <col min="11267" max="11267" width="4.85546875" style="497" customWidth="1"/>
    <col min="11268" max="11268" width="2.7109375" style="497" customWidth="1"/>
    <col min="11269" max="11519" width="10.28515625" style="497"/>
    <col min="11520" max="11520" width="2.140625" style="497" customWidth="1"/>
    <col min="11521" max="11521" width="65.5703125" style="497" customWidth="1"/>
    <col min="11522" max="11522" width="11" style="497" customWidth="1"/>
    <col min="11523" max="11523" width="4.85546875" style="497" customWidth="1"/>
    <col min="11524" max="11524" width="2.7109375" style="497" customWidth="1"/>
    <col min="11525" max="11775" width="10.28515625" style="497"/>
    <col min="11776" max="11776" width="2.140625" style="497" customWidth="1"/>
    <col min="11777" max="11777" width="65.5703125" style="497" customWidth="1"/>
    <col min="11778" max="11778" width="11" style="497" customWidth="1"/>
    <col min="11779" max="11779" width="4.85546875" style="497" customWidth="1"/>
    <col min="11780" max="11780" width="2.7109375" style="497" customWidth="1"/>
    <col min="11781" max="12031" width="10.28515625" style="497"/>
    <col min="12032" max="12032" width="2.140625" style="497" customWidth="1"/>
    <col min="12033" max="12033" width="65.5703125" style="497" customWidth="1"/>
    <col min="12034" max="12034" width="11" style="497" customWidth="1"/>
    <col min="12035" max="12035" width="4.85546875" style="497" customWidth="1"/>
    <col min="12036" max="12036" width="2.7109375" style="497" customWidth="1"/>
    <col min="12037" max="12287" width="10.28515625" style="497"/>
    <col min="12288" max="12288" width="2.140625" style="497" customWidth="1"/>
    <col min="12289" max="12289" width="65.5703125" style="497" customWidth="1"/>
    <col min="12290" max="12290" width="11" style="497" customWidth="1"/>
    <col min="12291" max="12291" width="4.85546875" style="497" customWidth="1"/>
    <col min="12292" max="12292" width="2.7109375" style="497" customWidth="1"/>
    <col min="12293" max="12543" width="10.28515625" style="497"/>
    <col min="12544" max="12544" width="2.140625" style="497" customWidth="1"/>
    <col min="12545" max="12545" width="65.5703125" style="497" customWidth="1"/>
    <col min="12546" max="12546" width="11" style="497" customWidth="1"/>
    <col min="12547" max="12547" width="4.85546875" style="497" customWidth="1"/>
    <col min="12548" max="12548" width="2.7109375" style="497" customWidth="1"/>
    <col min="12549" max="12799" width="10.28515625" style="497"/>
    <col min="12800" max="12800" width="2.140625" style="497" customWidth="1"/>
    <col min="12801" max="12801" width="65.5703125" style="497" customWidth="1"/>
    <col min="12802" max="12802" width="11" style="497" customWidth="1"/>
    <col min="12803" max="12803" width="4.85546875" style="497" customWidth="1"/>
    <col min="12804" max="12804" width="2.7109375" style="497" customWidth="1"/>
    <col min="12805" max="13055" width="10.28515625" style="497"/>
    <col min="13056" max="13056" width="2.140625" style="497" customWidth="1"/>
    <col min="13057" max="13057" width="65.5703125" style="497" customWidth="1"/>
    <col min="13058" max="13058" width="11" style="497" customWidth="1"/>
    <col min="13059" max="13059" width="4.85546875" style="497" customWidth="1"/>
    <col min="13060" max="13060" width="2.7109375" style="497" customWidth="1"/>
    <col min="13061" max="13311" width="10.28515625" style="497"/>
    <col min="13312" max="13312" width="2.140625" style="497" customWidth="1"/>
    <col min="13313" max="13313" width="65.5703125" style="497" customWidth="1"/>
    <col min="13314" max="13314" width="11" style="497" customWidth="1"/>
    <col min="13315" max="13315" width="4.85546875" style="497" customWidth="1"/>
    <col min="13316" max="13316" width="2.7109375" style="497" customWidth="1"/>
    <col min="13317" max="13567" width="10.28515625" style="497"/>
    <col min="13568" max="13568" width="2.140625" style="497" customWidth="1"/>
    <col min="13569" max="13569" width="65.5703125" style="497" customWidth="1"/>
    <col min="13570" max="13570" width="11" style="497" customWidth="1"/>
    <col min="13571" max="13571" width="4.85546875" style="497" customWidth="1"/>
    <col min="13572" max="13572" width="2.7109375" style="497" customWidth="1"/>
    <col min="13573" max="13823" width="10.28515625" style="497"/>
    <col min="13824" max="13824" width="2.140625" style="497" customWidth="1"/>
    <col min="13825" max="13825" width="65.5703125" style="497" customWidth="1"/>
    <col min="13826" max="13826" width="11" style="497" customWidth="1"/>
    <col min="13827" max="13827" width="4.85546875" style="497" customWidth="1"/>
    <col min="13828" max="13828" width="2.7109375" style="497" customWidth="1"/>
    <col min="13829" max="14079" width="10.28515625" style="497"/>
    <col min="14080" max="14080" width="2.140625" style="497" customWidth="1"/>
    <col min="14081" max="14081" width="65.5703125" style="497" customWidth="1"/>
    <col min="14082" max="14082" width="11" style="497" customWidth="1"/>
    <col min="14083" max="14083" width="4.85546875" style="497" customWidth="1"/>
    <col min="14084" max="14084" width="2.7109375" style="497" customWidth="1"/>
    <col min="14085" max="14335" width="10.28515625" style="497"/>
    <col min="14336" max="14336" width="2.140625" style="497" customWidth="1"/>
    <col min="14337" max="14337" width="65.5703125" style="497" customWidth="1"/>
    <col min="14338" max="14338" width="11" style="497" customWidth="1"/>
    <col min="14339" max="14339" width="4.85546875" style="497" customWidth="1"/>
    <col min="14340" max="14340" width="2.7109375" style="497" customWidth="1"/>
    <col min="14341" max="14591" width="10.28515625" style="497"/>
    <col min="14592" max="14592" width="2.140625" style="497" customWidth="1"/>
    <col min="14593" max="14593" width="65.5703125" style="497" customWidth="1"/>
    <col min="14594" max="14594" width="11" style="497" customWidth="1"/>
    <col min="14595" max="14595" width="4.85546875" style="497" customWidth="1"/>
    <col min="14596" max="14596" width="2.7109375" style="497" customWidth="1"/>
    <col min="14597" max="14847" width="10.28515625" style="497"/>
    <col min="14848" max="14848" width="2.140625" style="497" customWidth="1"/>
    <col min="14849" max="14849" width="65.5703125" style="497" customWidth="1"/>
    <col min="14850" max="14850" width="11" style="497" customWidth="1"/>
    <col min="14851" max="14851" width="4.85546875" style="497" customWidth="1"/>
    <col min="14852" max="14852" width="2.7109375" style="497" customWidth="1"/>
    <col min="14853" max="15103" width="10.28515625" style="497"/>
    <col min="15104" max="15104" width="2.140625" style="497" customWidth="1"/>
    <col min="15105" max="15105" width="65.5703125" style="497" customWidth="1"/>
    <col min="15106" max="15106" width="11" style="497" customWidth="1"/>
    <col min="15107" max="15107" width="4.85546875" style="497" customWidth="1"/>
    <col min="15108" max="15108" width="2.7109375" style="497" customWidth="1"/>
    <col min="15109" max="15359" width="10.28515625" style="497"/>
    <col min="15360" max="15360" width="2.140625" style="497" customWidth="1"/>
    <col min="15361" max="15361" width="65.5703125" style="497" customWidth="1"/>
    <col min="15362" max="15362" width="11" style="497" customWidth="1"/>
    <col min="15363" max="15363" width="4.85546875" style="497" customWidth="1"/>
    <col min="15364" max="15364" width="2.7109375" style="497" customWidth="1"/>
    <col min="15365" max="15615" width="10.28515625" style="497"/>
    <col min="15616" max="15616" width="2.140625" style="497" customWidth="1"/>
    <col min="15617" max="15617" width="65.5703125" style="497" customWidth="1"/>
    <col min="15618" max="15618" width="11" style="497" customWidth="1"/>
    <col min="15619" max="15619" width="4.85546875" style="497" customWidth="1"/>
    <col min="15620" max="15620" width="2.7109375" style="497" customWidth="1"/>
    <col min="15621" max="15871" width="10.28515625" style="497"/>
    <col min="15872" max="15872" width="2.140625" style="497" customWidth="1"/>
    <col min="15873" max="15873" width="65.5703125" style="497" customWidth="1"/>
    <col min="15874" max="15874" width="11" style="497" customWidth="1"/>
    <col min="15875" max="15875" width="4.85546875" style="497" customWidth="1"/>
    <col min="15876" max="15876" width="2.7109375" style="497" customWidth="1"/>
    <col min="15877" max="16127" width="10.28515625" style="497"/>
    <col min="16128" max="16128" width="2.140625" style="497" customWidth="1"/>
    <col min="16129" max="16129" width="65.5703125" style="497" customWidth="1"/>
    <col min="16130" max="16130" width="11" style="497" customWidth="1"/>
    <col min="16131" max="16131" width="4.85546875" style="497" customWidth="1"/>
    <col min="16132" max="16132" width="2.7109375" style="497" customWidth="1"/>
    <col min="16133" max="16384" width="10.28515625" style="497"/>
  </cols>
  <sheetData>
    <row r="1" spans="1:3" ht="15" x14ac:dyDescent="0.25">
      <c r="A1" s="1637" t="s">
        <v>645</v>
      </c>
      <c r="B1" s="1637"/>
      <c r="C1" s="1637"/>
    </row>
    <row r="2" spans="1:3" ht="15.75" customHeight="1" x14ac:dyDescent="0.25"/>
    <row r="3" spans="1:3" s="498" customFormat="1" ht="15.75" x14ac:dyDescent="0.25">
      <c r="A3" s="1638" t="s">
        <v>587</v>
      </c>
      <c r="B3" s="1638"/>
      <c r="C3" s="1638"/>
    </row>
    <row r="4" spans="1:3" s="498" customFormat="1" ht="15.75" customHeight="1" x14ac:dyDescent="0.25">
      <c r="A4" s="1639"/>
      <c r="B4" s="1638"/>
      <c r="C4" s="1638"/>
    </row>
    <row r="5" spans="1:3" ht="14.25" customHeight="1" x14ac:dyDescent="0.25">
      <c r="A5" s="1640"/>
      <c r="B5" s="1640"/>
      <c r="C5" s="1640"/>
    </row>
    <row r="6" spans="1:3" ht="14.25" customHeight="1" x14ac:dyDescent="0.25">
      <c r="A6" s="499"/>
      <c r="B6" s="499"/>
      <c r="C6" s="499"/>
    </row>
    <row r="7" spans="1:3" ht="14.25" customHeight="1" thickBot="1" x14ac:dyDescent="0.3">
      <c r="A7" s="499"/>
      <c r="B7" s="499"/>
      <c r="C7" s="500" t="s">
        <v>418</v>
      </c>
    </row>
    <row r="8" spans="1:3" ht="15.75" thickTop="1" x14ac:dyDescent="0.25">
      <c r="A8" s="732" t="s">
        <v>550</v>
      </c>
      <c r="B8" s="733"/>
      <c r="C8" s="734" t="s">
        <v>551</v>
      </c>
    </row>
    <row r="9" spans="1:3" x14ac:dyDescent="0.25">
      <c r="A9" s="735">
        <v>1</v>
      </c>
      <c r="B9" s="501" t="s">
        <v>552</v>
      </c>
      <c r="C9" s="736">
        <v>3004800000</v>
      </c>
    </row>
    <row r="10" spans="1:3" x14ac:dyDescent="0.25">
      <c r="A10" s="735">
        <v>2</v>
      </c>
      <c r="B10" s="501" t="s">
        <v>553</v>
      </c>
      <c r="C10" s="736">
        <v>0</v>
      </c>
    </row>
    <row r="11" spans="1:3" x14ac:dyDescent="0.25">
      <c r="A11" s="735">
        <v>3</v>
      </c>
      <c r="B11" s="501" t="s">
        <v>554</v>
      </c>
      <c r="C11" s="736">
        <v>6000000</v>
      </c>
    </row>
    <row r="12" spans="1:3" ht="28.5" x14ac:dyDescent="0.25">
      <c r="A12" s="735">
        <v>4</v>
      </c>
      <c r="B12" s="502" t="s">
        <v>555</v>
      </c>
      <c r="C12" s="736">
        <v>517999820</v>
      </c>
    </row>
    <row r="13" spans="1:3" x14ac:dyDescent="0.25">
      <c r="A13" s="735">
        <v>5</v>
      </c>
      <c r="B13" s="501" t="s">
        <v>556</v>
      </c>
      <c r="C13" s="736">
        <v>0</v>
      </c>
    </row>
    <row r="14" spans="1:3" x14ac:dyDescent="0.25">
      <c r="A14" s="735">
        <v>6</v>
      </c>
      <c r="B14" s="501" t="s">
        <v>557</v>
      </c>
      <c r="C14" s="736">
        <v>0</v>
      </c>
    </row>
    <row r="15" spans="1:3" x14ac:dyDescent="0.25">
      <c r="A15" s="735">
        <v>7</v>
      </c>
      <c r="B15" s="501" t="s">
        <v>558</v>
      </c>
      <c r="C15" s="736">
        <v>0</v>
      </c>
    </row>
    <row r="16" spans="1:3" s="504" customFormat="1" ht="15" x14ac:dyDescent="0.25">
      <c r="A16" s="737" t="s">
        <v>559</v>
      </c>
      <c r="B16" s="503"/>
      <c r="C16" s="738">
        <v>3528799820</v>
      </c>
    </row>
    <row r="17" spans="1:3" s="504" customFormat="1" ht="15" x14ac:dyDescent="0.25">
      <c r="A17" s="739"/>
      <c r="B17" s="740"/>
      <c r="C17" s="741"/>
    </row>
    <row r="18" spans="1:3" x14ac:dyDescent="0.25">
      <c r="A18" s="742"/>
      <c r="B18" s="743"/>
      <c r="C18" s="744"/>
    </row>
    <row r="19" spans="1:3" s="504" customFormat="1" ht="21" customHeight="1" thickBot="1" x14ac:dyDescent="0.3">
      <c r="A19" s="745" t="s">
        <v>560</v>
      </c>
      <c r="B19" s="746"/>
      <c r="C19" s="747">
        <v>1764399910</v>
      </c>
    </row>
    <row r="20" spans="1:3" ht="15" thickTop="1" x14ac:dyDescent="0.25">
      <c r="C20" s="505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511" customWidth="1"/>
    <col min="2" max="2" width="16.85546875" style="511" bestFit="1" customWidth="1"/>
    <col min="3" max="5" width="18.140625" style="511" bestFit="1" customWidth="1"/>
    <col min="6" max="6" width="16" style="511" bestFit="1" customWidth="1"/>
    <col min="7" max="9" width="16.7109375" style="511" bestFit="1" customWidth="1"/>
    <col min="10" max="10" width="16.85546875" style="511" bestFit="1" customWidth="1"/>
    <col min="11" max="12" width="16.7109375" style="537" bestFit="1" customWidth="1"/>
    <col min="13" max="13" width="18.140625" style="537" bestFit="1" customWidth="1"/>
    <col min="14" max="14" width="18.7109375" style="511" bestFit="1" customWidth="1"/>
    <col min="15" max="15" width="11.42578125" style="511" customWidth="1"/>
    <col min="16" max="253" width="10.28515625" style="511"/>
    <col min="254" max="254" width="39.7109375" style="511" customWidth="1"/>
    <col min="255" max="256" width="13.5703125" style="511" customWidth="1"/>
    <col min="257" max="257" width="15.140625" style="511" customWidth="1"/>
    <col min="258" max="266" width="13.5703125" style="511" customWidth="1"/>
    <col min="267" max="267" width="19.42578125" style="511" customWidth="1"/>
    <col min="268" max="269" width="0" style="511" hidden="1" customWidth="1"/>
    <col min="270" max="270" width="12.7109375" style="511" customWidth="1"/>
    <col min="271" max="271" width="11.42578125" style="511" customWidth="1"/>
    <col min="272" max="509" width="10.28515625" style="511"/>
    <col min="510" max="510" width="39.7109375" style="511" customWidth="1"/>
    <col min="511" max="512" width="13.5703125" style="511" customWidth="1"/>
    <col min="513" max="513" width="15.140625" style="511" customWidth="1"/>
    <col min="514" max="522" width="13.5703125" style="511" customWidth="1"/>
    <col min="523" max="523" width="19.42578125" style="511" customWidth="1"/>
    <col min="524" max="525" width="0" style="511" hidden="1" customWidth="1"/>
    <col min="526" max="526" width="12.7109375" style="511" customWidth="1"/>
    <col min="527" max="527" width="11.42578125" style="511" customWidth="1"/>
    <col min="528" max="765" width="10.28515625" style="511"/>
    <col min="766" max="766" width="39.7109375" style="511" customWidth="1"/>
    <col min="767" max="768" width="13.5703125" style="511" customWidth="1"/>
    <col min="769" max="769" width="15.140625" style="511" customWidth="1"/>
    <col min="770" max="778" width="13.5703125" style="511" customWidth="1"/>
    <col min="779" max="779" width="19.42578125" style="511" customWidth="1"/>
    <col min="780" max="781" width="0" style="511" hidden="1" customWidth="1"/>
    <col min="782" max="782" width="12.7109375" style="511" customWidth="1"/>
    <col min="783" max="783" width="11.42578125" style="511" customWidth="1"/>
    <col min="784" max="1021" width="10.28515625" style="511"/>
    <col min="1022" max="1022" width="39.7109375" style="511" customWidth="1"/>
    <col min="1023" max="1024" width="13.5703125" style="511" customWidth="1"/>
    <col min="1025" max="1025" width="15.140625" style="511" customWidth="1"/>
    <col min="1026" max="1034" width="13.5703125" style="511" customWidth="1"/>
    <col min="1035" max="1035" width="19.42578125" style="511" customWidth="1"/>
    <col min="1036" max="1037" width="0" style="511" hidden="1" customWidth="1"/>
    <col min="1038" max="1038" width="12.7109375" style="511" customWidth="1"/>
    <col min="1039" max="1039" width="11.42578125" style="511" customWidth="1"/>
    <col min="1040" max="1277" width="10.28515625" style="511"/>
    <col min="1278" max="1278" width="39.7109375" style="511" customWidth="1"/>
    <col min="1279" max="1280" width="13.5703125" style="511" customWidth="1"/>
    <col min="1281" max="1281" width="15.140625" style="511" customWidth="1"/>
    <col min="1282" max="1290" width="13.5703125" style="511" customWidth="1"/>
    <col min="1291" max="1291" width="19.42578125" style="511" customWidth="1"/>
    <col min="1292" max="1293" width="0" style="511" hidden="1" customWidth="1"/>
    <col min="1294" max="1294" width="12.7109375" style="511" customWidth="1"/>
    <col min="1295" max="1295" width="11.42578125" style="511" customWidth="1"/>
    <col min="1296" max="1533" width="10.28515625" style="511"/>
    <col min="1534" max="1534" width="39.7109375" style="511" customWidth="1"/>
    <col min="1535" max="1536" width="13.5703125" style="511" customWidth="1"/>
    <col min="1537" max="1537" width="15.140625" style="511" customWidth="1"/>
    <col min="1538" max="1546" width="13.5703125" style="511" customWidth="1"/>
    <col min="1547" max="1547" width="19.42578125" style="511" customWidth="1"/>
    <col min="1548" max="1549" width="0" style="511" hidden="1" customWidth="1"/>
    <col min="1550" max="1550" width="12.7109375" style="511" customWidth="1"/>
    <col min="1551" max="1551" width="11.42578125" style="511" customWidth="1"/>
    <col min="1552" max="1789" width="10.28515625" style="511"/>
    <col min="1790" max="1790" width="39.7109375" style="511" customWidth="1"/>
    <col min="1791" max="1792" width="13.5703125" style="511" customWidth="1"/>
    <col min="1793" max="1793" width="15.140625" style="511" customWidth="1"/>
    <col min="1794" max="1802" width="13.5703125" style="511" customWidth="1"/>
    <col min="1803" max="1803" width="19.42578125" style="511" customWidth="1"/>
    <col min="1804" max="1805" width="0" style="511" hidden="1" customWidth="1"/>
    <col min="1806" max="1806" width="12.7109375" style="511" customWidth="1"/>
    <col min="1807" max="1807" width="11.42578125" style="511" customWidth="1"/>
    <col min="1808" max="2045" width="10.28515625" style="511"/>
    <col min="2046" max="2046" width="39.7109375" style="511" customWidth="1"/>
    <col min="2047" max="2048" width="13.5703125" style="511" customWidth="1"/>
    <col min="2049" max="2049" width="15.140625" style="511" customWidth="1"/>
    <col min="2050" max="2058" width="13.5703125" style="511" customWidth="1"/>
    <col min="2059" max="2059" width="19.42578125" style="511" customWidth="1"/>
    <col min="2060" max="2061" width="0" style="511" hidden="1" customWidth="1"/>
    <col min="2062" max="2062" width="12.7109375" style="511" customWidth="1"/>
    <col min="2063" max="2063" width="11.42578125" style="511" customWidth="1"/>
    <col min="2064" max="2301" width="10.28515625" style="511"/>
    <col min="2302" max="2302" width="39.7109375" style="511" customWidth="1"/>
    <col min="2303" max="2304" width="13.5703125" style="511" customWidth="1"/>
    <col min="2305" max="2305" width="15.140625" style="511" customWidth="1"/>
    <col min="2306" max="2314" width="13.5703125" style="511" customWidth="1"/>
    <col min="2315" max="2315" width="19.42578125" style="511" customWidth="1"/>
    <col min="2316" max="2317" width="0" style="511" hidden="1" customWidth="1"/>
    <col min="2318" max="2318" width="12.7109375" style="511" customWidth="1"/>
    <col min="2319" max="2319" width="11.42578125" style="511" customWidth="1"/>
    <col min="2320" max="2557" width="10.28515625" style="511"/>
    <col min="2558" max="2558" width="39.7109375" style="511" customWidth="1"/>
    <col min="2559" max="2560" width="13.5703125" style="511" customWidth="1"/>
    <col min="2561" max="2561" width="15.140625" style="511" customWidth="1"/>
    <col min="2562" max="2570" width="13.5703125" style="511" customWidth="1"/>
    <col min="2571" max="2571" width="19.42578125" style="511" customWidth="1"/>
    <col min="2572" max="2573" width="0" style="511" hidden="1" customWidth="1"/>
    <col min="2574" max="2574" width="12.7109375" style="511" customWidth="1"/>
    <col min="2575" max="2575" width="11.42578125" style="511" customWidth="1"/>
    <col min="2576" max="2813" width="10.28515625" style="511"/>
    <col min="2814" max="2814" width="39.7109375" style="511" customWidth="1"/>
    <col min="2815" max="2816" width="13.5703125" style="511" customWidth="1"/>
    <col min="2817" max="2817" width="15.140625" style="511" customWidth="1"/>
    <col min="2818" max="2826" width="13.5703125" style="511" customWidth="1"/>
    <col min="2827" max="2827" width="19.42578125" style="511" customWidth="1"/>
    <col min="2828" max="2829" width="0" style="511" hidden="1" customWidth="1"/>
    <col min="2830" max="2830" width="12.7109375" style="511" customWidth="1"/>
    <col min="2831" max="2831" width="11.42578125" style="511" customWidth="1"/>
    <col min="2832" max="3069" width="10.28515625" style="511"/>
    <col min="3070" max="3070" width="39.7109375" style="511" customWidth="1"/>
    <col min="3071" max="3072" width="13.5703125" style="511" customWidth="1"/>
    <col min="3073" max="3073" width="15.140625" style="511" customWidth="1"/>
    <col min="3074" max="3082" width="13.5703125" style="511" customWidth="1"/>
    <col min="3083" max="3083" width="19.42578125" style="511" customWidth="1"/>
    <col min="3084" max="3085" width="0" style="511" hidden="1" customWidth="1"/>
    <col min="3086" max="3086" width="12.7109375" style="511" customWidth="1"/>
    <col min="3087" max="3087" width="11.42578125" style="511" customWidth="1"/>
    <col min="3088" max="3325" width="10.28515625" style="511"/>
    <col min="3326" max="3326" width="39.7109375" style="511" customWidth="1"/>
    <col min="3327" max="3328" width="13.5703125" style="511" customWidth="1"/>
    <col min="3329" max="3329" width="15.140625" style="511" customWidth="1"/>
    <col min="3330" max="3338" width="13.5703125" style="511" customWidth="1"/>
    <col min="3339" max="3339" width="19.42578125" style="511" customWidth="1"/>
    <col min="3340" max="3341" width="0" style="511" hidden="1" customWidth="1"/>
    <col min="3342" max="3342" width="12.7109375" style="511" customWidth="1"/>
    <col min="3343" max="3343" width="11.42578125" style="511" customWidth="1"/>
    <col min="3344" max="3581" width="10.28515625" style="511"/>
    <col min="3582" max="3582" width="39.7109375" style="511" customWidth="1"/>
    <col min="3583" max="3584" width="13.5703125" style="511" customWidth="1"/>
    <col min="3585" max="3585" width="15.140625" style="511" customWidth="1"/>
    <col min="3586" max="3594" width="13.5703125" style="511" customWidth="1"/>
    <col min="3595" max="3595" width="19.42578125" style="511" customWidth="1"/>
    <col min="3596" max="3597" width="0" style="511" hidden="1" customWidth="1"/>
    <col min="3598" max="3598" width="12.7109375" style="511" customWidth="1"/>
    <col min="3599" max="3599" width="11.42578125" style="511" customWidth="1"/>
    <col min="3600" max="3837" width="10.28515625" style="511"/>
    <col min="3838" max="3838" width="39.7109375" style="511" customWidth="1"/>
    <col min="3839" max="3840" width="13.5703125" style="511" customWidth="1"/>
    <col min="3841" max="3841" width="15.140625" style="511" customWidth="1"/>
    <col min="3842" max="3850" width="13.5703125" style="511" customWidth="1"/>
    <col min="3851" max="3851" width="19.42578125" style="511" customWidth="1"/>
    <col min="3852" max="3853" width="0" style="511" hidden="1" customWidth="1"/>
    <col min="3854" max="3854" width="12.7109375" style="511" customWidth="1"/>
    <col min="3855" max="3855" width="11.42578125" style="511" customWidth="1"/>
    <col min="3856" max="4093" width="10.28515625" style="511"/>
    <col min="4094" max="4094" width="39.7109375" style="511" customWidth="1"/>
    <col min="4095" max="4096" width="13.5703125" style="511" customWidth="1"/>
    <col min="4097" max="4097" width="15.140625" style="511" customWidth="1"/>
    <col min="4098" max="4106" width="13.5703125" style="511" customWidth="1"/>
    <col min="4107" max="4107" width="19.42578125" style="511" customWidth="1"/>
    <col min="4108" max="4109" width="0" style="511" hidden="1" customWidth="1"/>
    <col min="4110" max="4110" width="12.7109375" style="511" customWidth="1"/>
    <col min="4111" max="4111" width="11.42578125" style="511" customWidth="1"/>
    <col min="4112" max="4349" width="10.28515625" style="511"/>
    <col min="4350" max="4350" width="39.7109375" style="511" customWidth="1"/>
    <col min="4351" max="4352" width="13.5703125" style="511" customWidth="1"/>
    <col min="4353" max="4353" width="15.140625" style="511" customWidth="1"/>
    <col min="4354" max="4362" width="13.5703125" style="511" customWidth="1"/>
    <col min="4363" max="4363" width="19.42578125" style="511" customWidth="1"/>
    <col min="4364" max="4365" width="0" style="511" hidden="1" customWidth="1"/>
    <col min="4366" max="4366" width="12.7109375" style="511" customWidth="1"/>
    <col min="4367" max="4367" width="11.42578125" style="511" customWidth="1"/>
    <col min="4368" max="4605" width="10.28515625" style="511"/>
    <col min="4606" max="4606" width="39.7109375" style="511" customWidth="1"/>
    <col min="4607" max="4608" width="13.5703125" style="511" customWidth="1"/>
    <col min="4609" max="4609" width="15.140625" style="511" customWidth="1"/>
    <col min="4610" max="4618" width="13.5703125" style="511" customWidth="1"/>
    <col min="4619" max="4619" width="19.42578125" style="511" customWidth="1"/>
    <col min="4620" max="4621" width="0" style="511" hidden="1" customWidth="1"/>
    <col min="4622" max="4622" width="12.7109375" style="511" customWidth="1"/>
    <col min="4623" max="4623" width="11.42578125" style="511" customWidth="1"/>
    <col min="4624" max="4861" width="10.28515625" style="511"/>
    <col min="4862" max="4862" width="39.7109375" style="511" customWidth="1"/>
    <col min="4863" max="4864" width="13.5703125" style="511" customWidth="1"/>
    <col min="4865" max="4865" width="15.140625" style="511" customWidth="1"/>
    <col min="4866" max="4874" width="13.5703125" style="511" customWidth="1"/>
    <col min="4875" max="4875" width="19.42578125" style="511" customWidth="1"/>
    <col min="4876" max="4877" width="0" style="511" hidden="1" customWidth="1"/>
    <col min="4878" max="4878" width="12.7109375" style="511" customWidth="1"/>
    <col min="4879" max="4879" width="11.42578125" style="511" customWidth="1"/>
    <col min="4880" max="5117" width="10.28515625" style="511"/>
    <col min="5118" max="5118" width="39.7109375" style="511" customWidth="1"/>
    <col min="5119" max="5120" width="13.5703125" style="511" customWidth="1"/>
    <col min="5121" max="5121" width="15.140625" style="511" customWidth="1"/>
    <col min="5122" max="5130" width="13.5703125" style="511" customWidth="1"/>
    <col min="5131" max="5131" width="19.42578125" style="511" customWidth="1"/>
    <col min="5132" max="5133" width="0" style="511" hidden="1" customWidth="1"/>
    <col min="5134" max="5134" width="12.7109375" style="511" customWidth="1"/>
    <col min="5135" max="5135" width="11.42578125" style="511" customWidth="1"/>
    <col min="5136" max="5373" width="10.28515625" style="511"/>
    <col min="5374" max="5374" width="39.7109375" style="511" customWidth="1"/>
    <col min="5375" max="5376" width="13.5703125" style="511" customWidth="1"/>
    <col min="5377" max="5377" width="15.140625" style="511" customWidth="1"/>
    <col min="5378" max="5386" width="13.5703125" style="511" customWidth="1"/>
    <col min="5387" max="5387" width="19.42578125" style="511" customWidth="1"/>
    <col min="5388" max="5389" width="0" style="511" hidden="1" customWidth="1"/>
    <col min="5390" max="5390" width="12.7109375" style="511" customWidth="1"/>
    <col min="5391" max="5391" width="11.42578125" style="511" customWidth="1"/>
    <col min="5392" max="5629" width="10.28515625" style="511"/>
    <col min="5630" max="5630" width="39.7109375" style="511" customWidth="1"/>
    <col min="5631" max="5632" width="13.5703125" style="511" customWidth="1"/>
    <col min="5633" max="5633" width="15.140625" style="511" customWidth="1"/>
    <col min="5634" max="5642" width="13.5703125" style="511" customWidth="1"/>
    <col min="5643" max="5643" width="19.42578125" style="511" customWidth="1"/>
    <col min="5644" max="5645" width="0" style="511" hidden="1" customWidth="1"/>
    <col min="5646" max="5646" width="12.7109375" style="511" customWidth="1"/>
    <col min="5647" max="5647" width="11.42578125" style="511" customWidth="1"/>
    <col min="5648" max="5885" width="10.28515625" style="511"/>
    <col min="5886" max="5886" width="39.7109375" style="511" customWidth="1"/>
    <col min="5887" max="5888" width="13.5703125" style="511" customWidth="1"/>
    <col min="5889" max="5889" width="15.140625" style="511" customWidth="1"/>
    <col min="5890" max="5898" width="13.5703125" style="511" customWidth="1"/>
    <col min="5899" max="5899" width="19.42578125" style="511" customWidth="1"/>
    <col min="5900" max="5901" width="0" style="511" hidden="1" customWidth="1"/>
    <col min="5902" max="5902" width="12.7109375" style="511" customWidth="1"/>
    <col min="5903" max="5903" width="11.42578125" style="511" customWidth="1"/>
    <col min="5904" max="6141" width="10.28515625" style="511"/>
    <col min="6142" max="6142" width="39.7109375" style="511" customWidth="1"/>
    <col min="6143" max="6144" width="13.5703125" style="511" customWidth="1"/>
    <col min="6145" max="6145" width="15.140625" style="511" customWidth="1"/>
    <col min="6146" max="6154" width="13.5703125" style="511" customWidth="1"/>
    <col min="6155" max="6155" width="19.42578125" style="511" customWidth="1"/>
    <col min="6156" max="6157" width="0" style="511" hidden="1" customWidth="1"/>
    <col min="6158" max="6158" width="12.7109375" style="511" customWidth="1"/>
    <col min="6159" max="6159" width="11.42578125" style="511" customWidth="1"/>
    <col min="6160" max="6397" width="10.28515625" style="511"/>
    <col min="6398" max="6398" width="39.7109375" style="511" customWidth="1"/>
    <col min="6399" max="6400" width="13.5703125" style="511" customWidth="1"/>
    <col min="6401" max="6401" width="15.140625" style="511" customWidth="1"/>
    <col min="6402" max="6410" width="13.5703125" style="511" customWidth="1"/>
    <col min="6411" max="6411" width="19.42578125" style="511" customWidth="1"/>
    <col min="6412" max="6413" width="0" style="511" hidden="1" customWidth="1"/>
    <col min="6414" max="6414" width="12.7109375" style="511" customWidth="1"/>
    <col min="6415" max="6415" width="11.42578125" style="511" customWidth="1"/>
    <col min="6416" max="6653" width="10.28515625" style="511"/>
    <col min="6654" max="6654" width="39.7109375" style="511" customWidth="1"/>
    <col min="6655" max="6656" width="13.5703125" style="511" customWidth="1"/>
    <col min="6657" max="6657" width="15.140625" style="511" customWidth="1"/>
    <col min="6658" max="6666" width="13.5703125" style="511" customWidth="1"/>
    <col min="6667" max="6667" width="19.42578125" style="511" customWidth="1"/>
    <col min="6668" max="6669" width="0" style="511" hidden="1" customWidth="1"/>
    <col min="6670" max="6670" width="12.7109375" style="511" customWidth="1"/>
    <col min="6671" max="6671" width="11.42578125" style="511" customWidth="1"/>
    <col min="6672" max="6909" width="10.28515625" style="511"/>
    <col min="6910" max="6910" width="39.7109375" style="511" customWidth="1"/>
    <col min="6911" max="6912" width="13.5703125" style="511" customWidth="1"/>
    <col min="6913" max="6913" width="15.140625" style="511" customWidth="1"/>
    <col min="6914" max="6922" width="13.5703125" style="511" customWidth="1"/>
    <col min="6923" max="6923" width="19.42578125" style="511" customWidth="1"/>
    <col min="6924" max="6925" width="0" style="511" hidden="1" customWidth="1"/>
    <col min="6926" max="6926" width="12.7109375" style="511" customWidth="1"/>
    <col min="6927" max="6927" width="11.42578125" style="511" customWidth="1"/>
    <col min="6928" max="7165" width="10.28515625" style="511"/>
    <col min="7166" max="7166" width="39.7109375" style="511" customWidth="1"/>
    <col min="7167" max="7168" width="13.5703125" style="511" customWidth="1"/>
    <col min="7169" max="7169" width="15.140625" style="511" customWidth="1"/>
    <col min="7170" max="7178" width="13.5703125" style="511" customWidth="1"/>
    <col min="7179" max="7179" width="19.42578125" style="511" customWidth="1"/>
    <col min="7180" max="7181" width="0" style="511" hidden="1" customWidth="1"/>
    <col min="7182" max="7182" width="12.7109375" style="511" customWidth="1"/>
    <col min="7183" max="7183" width="11.42578125" style="511" customWidth="1"/>
    <col min="7184" max="7421" width="10.28515625" style="511"/>
    <col min="7422" max="7422" width="39.7109375" style="511" customWidth="1"/>
    <col min="7423" max="7424" width="13.5703125" style="511" customWidth="1"/>
    <col min="7425" max="7425" width="15.140625" style="511" customWidth="1"/>
    <col min="7426" max="7434" width="13.5703125" style="511" customWidth="1"/>
    <col min="7435" max="7435" width="19.42578125" style="511" customWidth="1"/>
    <col min="7436" max="7437" width="0" style="511" hidden="1" customWidth="1"/>
    <col min="7438" max="7438" width="12.7109375" style="511" customWidth="1"/>
    <col min="7439" max="7439" width="11.42578125" style="511" customWidth="1"/>
    <col min="7440" max="7677" width="10.28515625" style="511"/>
    <col min="7678" max="7678" width="39.7109375" style="511" customWidth="1"/>
    <col min="7679" max="7680" width="13.5703125" style="511" customWidth="1"/>
    <col min="7681" max="7681" width="15.140625" style="511" customWidth="1"/>
    <col min="7682" max="7690" width="13.5703125" style="511" customWidth="1"/>
    <col min="7691" max="7691" width="19.42578125" style="511" customWidth="1"/>
    <col min="7692" max="7693" width="0" style="511" hidden="1" customWidth="1"/>
    <col min="7694" max="7694" width="12.7109375" style="511" customWidth="1"/>
    <col min="7695" max="7695" width="11.42578125" style="511" customWidth="1"/>
    <col min="7696" max="7933" width="10.28515625" style="511"/>
    <col min="7934" max="7934" width="39.7109375" style="511" customWidth="1"/>
    <col min="7935" max="7936" width="13.5703125" style="511" customWidth="1"/>
    <col min="7937" max="7937" width="15.140625" style="511" customWidth="1"/>
    <col min="7938" max="7946" width="13.5703125" style="511" customWidth="1"/>
    <col min="7947" max="7947" width="19.42578125" style="511" customWidth="1"/>
    <col min="7948" max="7949" width="0" style="511" hidden="1" customWidth="1"/>
    <col min="7950" max="7950" width="12.7109375" style="511" customWidth="1"/>
    <col min="7951" max="7951" width="11.42578125" style="511" customWidth="1"/>
    <col min="7952" max="8189" width="10.28515625" style="511"/>
    <col min="8190" max="8190" width="39.7109375" style="511" customWidth="1"/>
    <col min="8191" max="8192" width="13.5703125" style="511" customWidth="1"/>
    <col min="8193" max="8193" width="15.140625" style="511" customWidth="1"/>
    <col min="8194" max="8202" width="13.5703125" style="511" customWidth="1"/>
    <col min="8203" max="8203" width="19.42578125" style="511" customWidth="1"/>
    <col min="8204" max="8205" width="0" style="511" hidden="1" customWidth="1"/>
    <col min="8206" max="8206" width="12.7109375" style="511" customWidth="1"/>
    <col min="8207" max="8207" width="11.42578125" style="511" customWidth="1"/>
    <col min="8208" max="8445" width="10.28515625" style="511"/>
    <col min="8446" max="8446" width="39.7109375" style="511" customWidth="1"/>
    <col min="8447" max="8448" width="13.5703125" style="511" customWidth="1"/>
    <col min="8449" max="8449" width="15.140625" style="511" customWidth="1"/>
    <col min="8450" max="8458" width="13.5703125" style="511" customWidth="1"/>
    <col min="8459" max="8459" width="19.42578125" style="511" customWidth="1"/>
    <col min="8460" max="8461" width="0" style="511" hidden="1" customWidth="1"/>
    <col min="8462" max="8462" width="12.7109375" style="511" customWidth="1"/>
    <col min="8463" max="8463" width="11.42578125" style="511" customWidth="1"/>
    <col min="8464" max="8701" width="10.28515625" style="511"/>
    <col min="8702" max="8702" width="39.7109375" style="511" customWidth="1"/>
    <col min="8703" max="8704" width="13.5703125" style="511" customWidth="1"/>
    <col min="8705" max="8705" width="15.140625" style="511" customWidth="1"/>
    <col min="8706" max="8714" width="13.5703125" style="511" customWidth="1"/>
    <col min="8715" max="8715" width="19.42578125" style="511" customWidth="1"/>
    <col min="8716" max="8717" width="0" style="511" hidden="1" customWidth="1"/>
    <col min="8718" max="8718" width="12.7109375" style="511" customWidth="1"/>
    <col min="8719" max="8719" width="11.42578125" style="511" customWidth="1"/>
    <col min="8720" max="8957" width="10.28515625" style="511"/>
    <col min="8958" max="8958" width="39.7109375" style="511" customWidth="1"/>
    <col min="8959" max="8960" width="13.5703125" style="511" customWidth="1"/>
    <col min="8961" max="8961" width="15.140625" style="511" customWidth="1"/>
    <col min="8962" max="8970" width="13.5703125" style="511" customWidth="1"/>
    <col min="8971" max="8971" width="19.42578125" style="511" customWidth="1"/>
    <col min="8972" max="8973" width="0" style="511" hidden="1" customWidth="1"/>
    <col min="8974" max="8974" width="12.7109375" style="511" customWidth="1"/>
    <col min="8975" max="8975" width="11.42578125" style="511" customWidth="1"/>
    <col min="8976" max="9213" width="10.28515625" style="511"/>
    <col min="9214" max="9214" width="39.7109375" style="511" customWidth="1"/>
    <col min="9215" max="9216" width="13.5703125" style="511" customWidth="1"/>
    <col min="9217" max="9217" width="15.140625" style="511" customWidth="1"/>
    <col min="9218" max="9226" width="13.5703125" style="511" customWidth="1"/>
    <col min="9227" max="9227" width="19.42578125" style="511" customWidth="1"/>
    <col min="9228" max="9229" width="0" style="511" hidden="1" customWidth="1"/>
    <col min="9230" max="9230" width="12.7109375" style="511" customWidth="1"/>
    <col min="9231" max="9231" width="11.42578125" style="511" customWidth="1"/>
    <col min="9232" max="9469" width="10.28515625" style="511"/>
    <col min="9470" max="9470" width="39.7109375" style="511" customWidth="1"/>
    <col min="9471" max="9472" width="13.5703125" style="511" customWidth="1"/>
    <col min="9473" max="9473" width="15.140625" style="511" customWidth="1"/>
    <col min="9474" max="9482" width="13.5703125" style="511" customWidth="1"/>
    <col min="9483" max="9483" width="19.42578125" style="511" customWidth="1"/>
    <col min="9484" max="9485" width="0" style="511" hidden="1" customWidth="1"/>
    <col min="9486" max="9486" width="12.7109375" style="511" customWidth="1"/>
    <col min="9487" max="9487" width="11.42578125" style="511" customWidth="1"/>
    <col min="9488" max="9725" width="10.28515625" style="511"/>
    <col min="9726" max="9726" width="39.7109375" style="511" customWidth="1"/>
    <col min="9727" max="9728" width="13.5703125" style="511" customWidth="1"/>
    <col min="9729" max="9729" width="15.140625" style="511" customWidth="1"/>
    <col min="9730" max="9738" width="13.5703125" style="511" customWidth="1"/>
    <col min="9739" max="9739" width="19.42578125" style="511" customWidth="1"/>
    <col min="9740" max="9741" width="0" style="511" hidden="1" customWidth="1"/>
    <col min="9742" max="9742" width="12.7109375" style="511" customWidth="1"/>
    <col min="9743" max="9743" width="11.42578125" style="511" customWidth="1"/>
    <col min="9744" max="9981" width="10.28515625" style="511"/>
    <col min="9982" max="9982" width="39.7109375" style="511" customWidth="1"/>
    <col min="9983" max="9984" width="13.5703125" style="511" customWidth="1"/>
    <col min="9985" max="9985" width="15.140625" style="511" customWidth="1"/>
    <col min="9986" max="9994" width="13.5703125" style="511" customWidth="1"/>
    <col min="9995" max="9995" width="19.42578125" style="511" customWidth="1"/>
    <col min="9996" max="9997" width="0" style="511" hidden="1" customWidth="1"/>
    <col min="9998" max="9998" width="12.7109375" style="511" customWidth="1"/>
    <col min="9999" max="9999" width="11.42578125" style="511" customWidth="1"/>
    <col min="10000" max="10237" width="10.28515625" style="511"/>
    <col min="10238" max="10238" width="39.7109375" style="511" customWidth="1"/>
    <col min="10239" max="10240" width="13.5703125" style="511" customWidth="1"/>
    <col min="10241" max="10241" width="15.140625" style="511" customWidth="1"/>
    <col min="10242" max="10250" width="13.5703125" style="511" customWidth="1"/>
    <col min="10251" max="10251" width="19.42578125" style="511" customWidth="1"/>
    <col min="10252" max="10253" width="0" style="511" hidden="1" customWidth="1"/>
    <col min="10254" max="10254" width="12.7109375" style="511" customWidth="1"/>
    <col min="10255" max="10255" width="11.42578125" style="511" customWidth="1"/>
    <col min="10256" max="10493" width="10.28515625" style="511"/>
    <col min="10494" max="10494" width="39.7109375" style="511" customWidth="1"/>
    <col min="10495" max="10496" width="13.5703125" style="511" customWidth="1"/>
    <col min="10497" max="10497" width="15.140625" style="511" customWidth="1"/>
    <col min="10498" max="10506" width="13.5703125" style="511" customWidth="1"/>
    <col min="10507" max="10507" width="19.42578125" style="511" customWidth="1"/>
    <col min="10508" max="10509" width="0" style="511" hidden="1" customWidth="1"/>
    <col min="10510" max="10510" width="12.7109375" style="511" customWidth="1"/>
    <col min="10511" max="10511" width="11.42578125" style="511" customWidth="1"/>
    <col min="10512" max="10749" width="10.28515625" style="511"/>
    <col min="10750" max="10750" width="39.7109375" style="511" customWidth="1"/>
    <col min="10751" max="10752" width="13.5703125" style="511" customWidth="1"/>
    <col min="10753" max="10753" width="15.140625" style="511" customWidth="1"/>
    <col min="10754" max="10762" width="13.5703125" style="511" customWidth="1"/>
    <col min="10763" max="10763" width="19.42578125" style="511" customWidth="1"/>
    <col min="10764" max="10765" width="0" style="511" hidden="1" customWidth="1"/>
    <col min="10766" max="10766" width="12.7109375" style="511" customWidth="1"/>
    <col min="10767" max="10767" width="11.42578125" style="511" customWidth="1"/>
    <col min="10768" max="11005" width="10.28515625" style="511"/>
    <col min="11006" max="11006" width="39.7109375" style="511" customWidth="1"/>
    <col min="11007" max="11008" width="13.5703125" style="511" customWidth="1"/>
    <col min="11009" max="11009" width="15.140625" style="511" customWidth="1"/>
    <col min="11010" max="11018" width="13.5703125" style="511" customWidth="1"/>
    <col min="11019" max="11019" width="19.42578125" style="511" customWidth="1"/>
    <col min="11020" max="11021" width="0" style="511" hidden="1" customWidth="1"/>
    <col min="11022" max="11022" width="12.7109375" style="511" customWidth="1"/>
    <col min="11023" max="11023" width="11.42578125" style="511" customWidth="1"/>
    <col min="11024" max="11261" width="10.28515625" style="511"/>
    <col min="11262" max="11262" width="39.7109375" style="511" customWidth="1"/>
    <col min="11263" max="11264" width="13.5703125" style="511" customWidth="1"/>
    <col min="11265" max="11265" width="15.140625" style="511" customWidth="1"/>
    <col min="11266" max="11274" width="13.5703125" style="511" customWidth="1"/>
    <col min="11275" max="11275" width="19.42578125" style="511" customWidth="1"/>
    <col min="11276" max="11277" width="0" style="511" hidden="1" customWidth="1"/>
    <col min="11278" max="11278" width="12.7109375" style="511" customWidth="1"/>
    <col min="11279" max="11279" width="11.42578125" style="511" customWidth="1"/>
    <col min="11280" max="11517" width="10.28515625" style="511"/>
    <col min="11518" max="11518" width="39.7109375" style="511" customWidth="1"/>
    <col min="11519" max="11520" width="13.5703125" style="511" customWidth="1"/>
    <col min="11521" max="11521" width="15.140625" style="511" customWidth="1"/>
    <col min="11522" max="11530" width="13.5703125" style="511" customWidth="1"/>
    <col min="11531" max="11531" width="19.42578125" style="511" customWidth="1"/>
    <col min="11532" max="11533" width="0" style="511" hidden="1" customWidth="1"/>
    <col min="11534" max="11534" width="12.7109375" style="511" customWidth="1"/>
    <col min="11535" max="11535" width="11.42578125" style="511" customWidth="1"/>
    <col min="11536" max="11773" width="10.28515625" style="511"/>
    <col min="11774" max="11774" width="39.7109375" style="511" customWidth="1"/>
    <col min="11775" max="11776" width="13.5703125" style="511" customWidth="1"/>
    <col min="11777" max="11777" width="15.140625" style="511" customWidth="1"/>
    <col min="11778" max="11786" width="13.5703125" style="511" customWidth="1"/>
    <col min="11787" max="11787" width="19.42578125" style="511" customWidth="1"/>
    <col min="11788" max="11789" width="0" style="511" hidden="1" customWidth="1"/>
    <col min="11790" max="11790" width="12.7109375" style="511" customWidth="1"/>
    <col min="11791" max="11791" width="11.42578125" style="511" customWidth="1"/>
    <col min="11792" max="12029" width="10.28515625" style="511"/>
    <col min="12030" max="12030" width="39.7109375" style="511" customWidth="1"/>
    <col min="12031" max="12032" width="13.5703125" style="511" customWidth="1"/>
    <col min="12033" max="12033" width="15.140625" style="511" customWidth="1"/>
    <col min="12034" max="12042" width="13.5703125" style="511" customWidth="1"/>
    <col min="12043" max="12043" width="19.42578125" style="511" customWidth="1"/>
    <col min="12044" max="12045" width="0" style="511" hidden="1" customWidth="1"/>
    <col min="12046" max="12046" width="12.7109375" style="511" customWidth="1"/>
    <col min="12047" max="12047" width="11.42578125" style="511" customWidth="1"/>
    <col min="12048" max="12285" width="10.28515625" style="511"/>
    <col min="12286" max="12286" width="39.7109375" style="511" customWidth="1"/>
    <col min="12287" max="12288" width="13.5703125" style="511" customWidth="1"/>
    <col min="12289" max="12289" width="15.140625" style="511" customWidth="1"/>
    <col min="12290" max="12298" width="13.5703125" style="511" customWidth="1"/>
    <col min="12299" max="12299" width="19.42578125" style="511" customWidth="1"/>
    <col min="12300" max="12301" width="0" style="511" hidden="1" customWidth="1"/>
    <col min="12302" max="12302" width="12.7109375" style="511" customWidth="1"/>
    <col min="12303" max="12303" width="11.42578125" style="511" customWidth="1"/>
    <col min="12304" max="12541" width="10.28515625" style="511"/>
    <col min="12542" max="12542" width="39.7109375" style="511" customWidth="1"/>
    <col min="12543" max="12544" width="13.5703125" style="511" customWidth="1"/>
    <col min="12545" max="12545" width="15.140625" style="511" customWidth="1"/>
    <col min="12546" max="12554" width="13.5703125" style="511" customWidth="1"/>
    <col min="12555" max="12555" width="19.42578125" style="511" customWidth="1"/>
    <col min="12556" max="12557" width="0" style="511" hidden="1" customWidth="1"/>
    <col min="12558" max="12558" width="12.7109375" style="511" customWidth="1"/>
    <col min="12559" max="12559" width="11.42578125" style="511" customWidth="1"/>
    <col min="12560" max="12797" width="10.28515625" style="511"/>
    <col min="12798" max="12798" width="39.7109375" style="511" customWidth="1"/>
    <col min="12799" max="12800" width="13.5703125" style="511" customWidth="1"/>
    <col min="12801" max="12801" width="15.140625" style="511" customWidth="1"/>
    <col min="12802" max="12810" width="13.5703125" style="511" customWidth="1"/>
    <col min="12811" max="12811" width="19.42578125" style="511" customWidth="1"/>
    <col min="12812" max="12813" width="0" style="511" hidden="1" customWidth="1"/>
    <col min="12814" max="12814" width="12.7109375" style="511" customWidth="1"/>
    <col min="12815" max="12815" width="11.42578125" style="511" customWidth="1"/>
    <col min="12816" max="13053" width="10.28515625" style="511"/>
    <col min="13054" max="13054" width="39.7109375" style="511" customWidth="1"/>
    <col min="13055" max="13056" width="13.5703125" style="511" customWidth="1"/>
    <col min="13057" max="13057" width="15.140625" style="511" customWidth="1"/>
    <col min="13058" max="13066" width="13.5703125" style="511" customWidth="1"/>
    <col min="13067" max="13067" width="19.42578125" style="511" customWidth="1"/>
    <col min="13068" max="13069" width="0" style="511" hidden="1" customWidth="1"/>
    <col min="13070" max="13070" width="12.7109375" style="511" customWidth="1"/>
    <col min="13071" max="13071" width="11.42578125" style="511" customWidth="1"/>
    <col min="13072" max="13309" width="10.28515625" style="511"/>
    <col min="13310" max="13310" width="39.7109375" style="511" customWidth="1"/>
    <col min="13311" max="13312" width="13.5703125" style="511" customWidth="1"/>
    <col min="13313" max="13313" width="15.140625" style="511" customWidth="1"/>
    <col min="13314" max="13322" width="13.5703125" style="511" customWidth="1"/>
    <col min="13323" max="13323" width="19.42578125" style="511" customWidth="1"/>
    <col min="13324" max="13325" width="0" style="511" hidden="1" customWidth="1"/>
    <col min="13326" max="13326" width="12.7109375" style="511" customWidth="1"/>
    <col min="13327" max="13327" width="11.42578125" style="511" customWidth="1"/>
    <col min="13328" max="13565" width="10.28515625" style="511"/>
    <col min="13566" max="13566" width="39.7109375" style="511" customWidth="1"/>
    <col min="13567" max="13568" width="13.5703125" style="511" customWidth="1"/>
    <col min="13569" max="13569" width="15.140625" style="511" customWidth="1"/>
    <col min="13570" max="13578" width="13.5703125" style="511" customWidth="1"/>
    <col min="13579" max="13579" width="19.42578125" style="511" customWidth="1"/>
    <col min="13580" max="13581" width="0" style="511" hidden="1" customWidth="1"/>
    <col min="13582" max="13582" width="12.7109375" style="511" customWidth="1"/>
    <col min="13583" max="13583" width="11.42578125" style="511" customWidth="1"/>
    <col min="13584" max="13821" width="10.28515625" style="511"/>
    <col min="13822" max="13822" width="39.7109375" style="511" customWidth="1"/>
    <col min="13823" max="13824" width="13.5703125" style="511" customWidth="1"/>
    <col min="13825" max="13825" width="15.140625" style="511" customWidth="1"/>
    <col min="13826" max="13834" width="13.5703125" style="511" customWidth="1"/>
    <col min="13835" max="13835" width="19.42578125" style="511" customWidth="1"/>
    <col min="13836" max="13837" width="0" style="511" hidden="1" customWidth="1"/>
    <col min="13838" max="13838" width="12.7109375" style="511" customWidth="1"/>
    <col min="13839" max="13839" width="11.42578125" style="511" customWidth="1"/>
    <col min="13840" max="14077" width="10.28515625" style="511"/>
    <col min="14078" max="14078" width="39.7109375" style="511" customWidth="1"/>
    <col min="14079" max="14080" width="13.5703125" style="511" customWidth="1"/>
    <col min="14081" max="14081" width="15.140625" style="511" customWidth="1"/>
    <col min="14082" max="14090" width="13.5703125" style="511" customWidth="1"/>
    <col min="14091" max="14091" width="19.42578125" style="511" customWidth="1"/>
    <col min="14092" max="14093" width="0" style="511" hidden="1" customWidth="1"/>
    <col min="14094" max="14094" width="12.7109375" style="511" customWidth="1"/>
    <col min="14095" max="14095" width="11.42578125" style="511" customWidth="1"/>
    <col min="14096" max="14333" width="10.28515625" style="511"/>
    <col min="14334" max="14334" width="39.7109375" style="511" customWidth="1"/>
    <col min="14335" max="14336" width="13.5703125" style="511" customWidth="1"/>
    <col min="14337" max="14337" width="15.140625" style="511" customWidth="1"/>
    <col min="14338" max="14346" width="13.5703125" style="511" customWidth="1"/>
    <col min="14347" max="14347" width="19.42578125" style="511" customWidth="1"/>
    <col min="14348" max="14349" width="0" style="511" hidden="1" customWidth="1"/>
    <col min="14350" max="14350" width="12.7109375" style="511" customWidth="1"/>
    <col min="14351" max="14351" width="11.42578125" style="511" customWidth="1"/>
    <col min="14352" max="14589" width="10.28515625" style="511"/>
    <col min="14590" max="14590" width="39.7109375" style="511" customWidth="1"/>
    <col min="14591" max="14592" width="13.5703125" style="511" customWidth="1"/>
    <col min="14593" max="14593" width="15.140625" style="511" customWidth="1"/>
    <col min="14594" max="14602" width="13.5703125" style="511" customWidth="1"/>
    <col min="14603" max="14603" width="19.42578125" style="511" customWidth="1"/>
    <col min="14604" max="14605" width="0" style="511" hidden="1" customWidth="1"/>
    <col min="14606" max="14606" width="12.7109375" style="511" customWidth="1"/>
    <col min="14607" max="14607" width="11.42578125" style="511" customWidth="1"/>
    <col min="14608" max="14845" width="10.28515625" style="511"/>
    <col min="14846" max="14846" width="39.7109375" style="511" customWidth="1"/>
    <col min="14847" max="14848" width="13.5703125" style="511" customWidth="1"/>
    <col min="14849" max="14849" width="15.140625" style="511" customWidth="1"/>
    <col min="14850" max="14858" width="13.5703125" style="511" customWidth="1"/>
    <col min="14859" max="14859" width="19.42578125" style="511" customWidth="1"/>
    <col min="14860" max="14861" width="0" style="511" hidden="1" customWidth="1"/>
    <col min="14862" max="14862" width="12.7109375" style="511" customWidth="1"/>
    <col min="14863" max="14863" width="11.42578125" style="511" customWidth="1"/>
    <col min="14864" max="15101" width="10.28515625" style="511"/>
    <col min="15102" max="15102" width="39.7109375" style="511" customWidth="1"/>
    <col min="15103" max="15104" width="13.5703125" style="511" customWidth="1"/>
    <col min="15105" max="15105" width="15.140625" style="511" customWidth="1"/>
    <col min="15106" max="15114" width="13.5703125" style="511" customWidth="1"/>
    <col min="15115" max="15115" width="19.42578125" style="511" customWidth="1"/>
    <col min="15116" max="15117" width="0" style="511" hidden="1" customWidth="1"/>
    <col min="15118" max="15118" width="12.7109375" style="511" customWidth="1"/>
    <col min="15119" max="15119" width="11.42578125" style="511" customWidth="1"/>
    <col min="15120" max="15357" width="10.28515625" style="511"/>
    <col min="15358" max="15358" width="39.7109375" style="511" customWidth="1"/>
    <col min="15359" max="15360" width="13.5703125" style="511" customWidth="1"/>
    <col min="15361" max="15361" width="15.140625" style="511" customWidth="1"/>
    <col min="15362" max="15370" width="13.5703125" style="511" customWidth="1"/>
    <col min="15371" max="15371" width="19.42578125" style="511" customWidth="1"/>
    <col min="15372" max="15373" width="0" style="511" hidden="1" customWidth="1"/>
    <col min="15374" max="15374" width="12.7109375" style="511" customWidth="1"/>
    <col min="15375" max="15375" width="11.42578125" style="511" customWidth="1"/>
    <col min="15376" max="15613" width="10.28515625" style="511"/>
    <col min="15614" max="15614" width="39.7109375" style="511" customWidth="1"/>
    <col min="15615" max="15616" width="13.5703125" style="511" customWidth="1"/>
    <col min="15617" max="15617" width="15.140625" style="511" customWidth="1"/>
    <col min="15618" max="15626" width="13.5703125" style="511" customWidth="1"/>
    <col min="15627" max="15627" width="19.42578125" style="511" customWidth="1"/>
    <col min="15628" max="15629" width="0" style="511" hidden="1" customWidth="1"/>
    <col min="15630" max="15630" width="12.7109375" style="511" customWidth="1"/>
    <col min="15631" max="15631" width="11.42578125" style="511" customWidth="1"/>
    <col min="15632" max="15869" width="10.28515625" style="511"/>
    <col min="15870" max="15870" width="39.7109375" style="511" customWidth="1"/>
    <col min="15871" max="15872" width="13.5703125" style="511" customWidth="1"/>
    <col min="15873" max="15873" width="15.140625" style="511" customWidth="1"/>
    <col min="15874" max="15882" width="13.5703125" style="511" customWidth="1"/>
    <col min="15883" max="15883" width="19.42578125" style="511" customWidth="1"/>
    <col min="15884" max="15885" width="0" style="511" hidden="1" customWidth="1"/>
    <col min="15886" max="15886" width="12.7109375" style="511" customWidth="1"/>
    <col min="15887" max="15887" width="11.42578125" style="511" customWidth="1"/>
    <col min="15888" max="16125" width="10.28515625" style="511"/>
    <col min="16126" max="16126" width="39.7109375" style="511" customWidth="1"/>
    <col min="16127" max="16128" width="13.5703125" style="511" customWidth="1"/>
    <col min="16129" max="16129" width="15.140625" style="511" customWidth="1"/>
    <col min="16130" max="16138" width="13.5703125" style="511" customWidth="1"/>
    <col min="16139" max="16139" width="19.42578125" style="511" customWidth="1"/>
    <col min="16140" max="16141" width="0" style="511" hidden="1" customWidth="1"/>
    <col min="16142" max="16142" width="12.7109375" style="511" customWidth="1"/>
    <col min="16143" max="16143" width="11.42578125" style="511" customWidth="1"/>
    <col min="16144" max="16384" width="10.28515625" style="511"/>
  </cols>
  <sheetData>
    <row r="1" spans="1:14" ht="18.75" customHeight="1" thickBot="1" x14ac:dyDescent="0.3">
      <c r="A1" s="506"/>
      <c r="B1" s="506"/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8"/>
      <c r="N1" s="509" t="s">
        <v>418</v>
      </c>
    </row>
    <row r="2" spans="1:14" ht="18.75" customHeight="1" thickTop="1" x14ac:dyDescent="0.25">
      <c r="A2" s="1641" t="s">
        <v>55</v>
      </c>
      <c r="B2" s="1643" t="s">
        <v>639</v>
      </c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5"/>
      <c r="N2" s="1646" t="s">
        <v>439</v>
      </c>
    </row>
    <row r="3" spans="1:14" s="516" customFormat="1" ht="78" customHeight="1" thickBot="1" x14ac:dyDescent="0.3">
      <c r="A3" s="1642"/>
      <c r="B3" s="512" t="s">
        <v>561</v>
      </c>
      <c r="C3" s="513" t="s">
        <v>562</v>
      </c>
      <c r="D3" s="513" t="s">
        <v>563</v>
      </c>
      <c r="E3" s="513" t="s">
        <v>564</v>
      </c>
      <c r="F3" s="513" t="s">
        <v>565</v>
      </c>
      <c r="G3" s="513" t="s">
        <v>566</v>
      </c>
      <c r="H3" s="513" t="s">
        <v>567</v>
      </c>
      <c r="I3" s="513" t="s">
        <v>568</v>
      </c>
      <c r="J3" s="513" t="s">
        <v>569</v>
      </c>
      <c r="K3" s="513" t="s">
        <v>570</v>
      </c>
      <c r="L3" s="513" t="s">
        <v>571</v>
      </c>
      <c r="M3" s="514" t="s">
        <v>572</v>
      </c>
      <c r="N3" s="1647"/>
    </row>
    <row r="4" spans="1:14" s="510" customFormat="1" ht="26.25" customHeight="1" thickTop="1" x14ac:dyDescent="0.25">
      <c r="A4" s="1648" t="s">
        <v>573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50"/>
    </row>
    <row r="5" spans="1:14" s="510" customFormat="1" ht="21.95" customHeight="1" x14ac:dyDescent="0.25">
      <c r="A5" s="518" t="s">
        <v>4</v>
      </c>
      <c r="B5" s="519">
        <v>119083546</v>
      </c>
      <c r="C5" s="519">
        <v>122761505</v>
      </c>
      <c r="D5" s="519">
        <v>129429382</v>
      </c>
      <c r="E5" s="519">
        <v>119083546</v>
      </c>
      <c r="F5" s="519">
        <v>115718346</v>
      </c>
      <c r="G5" s="519">
        <v>115718346</v>
      </c>
      <c r="H5" s="519">
        <v>119083546</v>
      </c>
      <c r="I5" s="519">
        <v>115718346</v>
      </c>
      <c r="J5" s="519">
        <v>115718346</v>
      </c>
      <c r="K5" s="519">
        <v>119083546</v>
      </c>
      <c r="L5" s="519">
        <v>115718346</v>
      </c>
      <c r="M5" s="519">
        <v>117887143</v>
      </c>
      <c r="N5" s="517">
        <v>1425003944</v>
      </c>
    </row>
    <row r="6" spans="1:14" s="510" customFormat="1" ht="21.95" customHeight="1" x14ac:dyDescent="0.25">
      <c r="A6" s="518" t="s">
        <v>6</v>
      </c>
      <c r="B6" s="519">
        <v>0</v>
      </c>
      <c r="C6" s="519">
        <v>17312500</v>
      </c>
      <c r="D6" s="519">
        <v>0</v>
      </c>
      <c r="E6" s="519">
        <v>0</v>
      </c>
      <c r="F6" s="519">
        <v>0</v>
      </c>
      <c r="G6" s="519">
        <v>0</v>
      </c>
      <c r="H6" s="519">
        <v>0</v>
      </c>
      <c r="I6" s="519">
        <v>0</v>
      </c>
      <c r="J6" s="519">
        <v>0</v>
      </c>
      <c r="K6" s="519">
        <v>0</v>
      </c>
      <c r="L6" s="519">
        <v>0</v>
      </c>
      <c r="M6" s="519">
        <v>0</v>
      </c>
      <c r="N6" s="517">
        <v>17312500</v>
      </c>
    </row>
    <row r="7" spans="1:14" s="510" customFormat="1" ht="21.95" customHeight="1" x14ac:dyDescent="0.25">
      <c r="A7" s="518" t="s">
        <v>8</v>
      </c>
      <c r="B7" s="519">
        <v>20943000</v>
      </c>
      <c r="C7" s="519">
        <v>9965000</v>
      </c>
      <c r="D7" s="519">
        <v>1132785000</v>
      </c>
      <c r="E7" s="519">
        <v>86535000</v>
      </c>
      <c r="F7" s="519">
        <v>46477000</v>
      </c>
      <c r="G7" s="519">
        <v>196835000</v>
      </c>
      <c r="H7" s="519">
        <v>13435000</v>
      </c>
      <c r="I7" s="519">
        <v>39935000</v>
      </c>
      <c r="J7" s="519">
        <v>1132935000</v>
      </c>
      <c r="K7" s="519">
        <v>114435000</v>
      </c>
      <c r="L7" s="519">
        <v>24435000</v>
      </c>
      <c r="M7" s="519">
        <v>284435000</v>
      </c>
      <c r="N7" s="517">
        <v>3103150000</v>
      </c>
    </row>
    <row r="8" spans="1:14" s="510" customFormat="1" ht="21.95" customHeight="1" x14ac:dyDescent="0.25">
      <c r="A8" s="518" t="s">
        <v>12</v>
      </c>
      <c r="B8" s="519">
        <v>40715096</v>
      </c>
      <c r="C8" s="519">
        <v>49695416</v>
      </c>
      <c r="D8" s="519">
        <v>49695416</v>
      </c>
      <c r="E8" s="519">
        <v>49695416</v>
      </c>
      <c r="F8" s="519">
        <v>49695416</v>
      </c>
      <c r="G8" s="519">
        <v>49695416</v>
      </c>
      <c r="H8" s="519">
        <v>120656916</v>
      </c>
      <c r="I8" s="519">
        <v>49695416</v>
      </c>
      <c r="J8" s="519">
        <v>49695416</v>
      </c>
      <c r="K8" s="519">
        <v>49695416</v>
      </c>
      <c r="L8" s="519">
        <v>49695416</v>
      </c>
      <c r="M8" s="519">
        <v>120656919</v>
      </c>
      <c r="N8" s="517">
        <v>729287675</v>
      </c>
    </row>
    <row r="9" spans="1:14" s="510" customFormat="1" ht="21.95" customHeight="1" x14ac:dyDescent="0.25">
      <c r="A9" s="520" t="s">
        <v>14</v>
      </c>
      <c r="B9" s="519">
        <v>5716666</v>
      </c>
      <c r="C9" s="519">
        <v>5607638</v>
      </c>
      <c r="D9" s="519">
        <v>28316666</v>
      </c>
      <c r="E9" s="519">
        <v>11441866</v>
      </c>
      <c r="F9" s="519">
        <v>4133016</v>
      </c>
      <c r="G9" s="519">
        <v>6716666</v>
      </c>
      <c r="H9" s="519">
        <v>9816666</v>
      </c>
      <c r="I9" s="519">
        <v>316666</v>
      </c>
      <c r="J9" s="519">
        <v>316666</v>
      </c>
      <c r="K9" s="519">
        <v>316666</v>
      </c>
      <c r="L9" s="519">
        <v>316666</v>
      </c>
      <c r="M9" s="519">
        <v>316674</v>
      </c>
      <c r="N9" s="517">
        <v>73332522</v>
      </c>
    </row>
    <row r="10" spans="1:14" s="510" customFormat="1" ht="21.95" customHeight="1" x14ac:dyDescent="0.25">
      <c r="A10" s="520" t="s">
        <v>16</v>
      </c>
      <c r="B10" s="519">
        <v>0</v>
      </c>
      <c r="C10" s="519">
        <v>0</v>
      </c>
      <c r="D10" s="519">
        <v>0</v>
      </c>
      <c r="E10" s="519">
        <v>0</v>
      </c>
      <c r="F10" s="519">
        <v>0</v>
      </c>
      <c r="G10" s="519">
        <v>0</v>
      </c>
      <c r="H10" s="519">
        <v>0</v>
      </c>
      <c r="I10" s="519">
        <v>0</v>
      </c>
      <c r="J10" s="519">
        <v>74783522</v>
      </c>
      <c r="K10" s="519">
        <v>0</v>
      </c>
      <c r="L10" s="519">
        <v>0</v>
      </c>
      <c r="M10" s="519">
        <v>0</v>
      </c>
      <c r="N10" s="517">
        <v>74783522</v>
      </c>
    </row>
    <row r="11" spans="1:14" s="510" customFormat="1" ht="21.95" customHeight="1" x14ac:dyDescent="0.25">
      <c r="A11" s="518" t="s">
        <v>18</v>
      </c>
      <c r="B11" s="519">
        <v>725000</v>
      </c>
      <c r="C11" s="519">
        <v>725000</v>
      </c>
      <c r="D11" s="519">
        <v>725000</v>
      </c>
      <c r="E11" s="519">
        <v>725000</v>
      </c>
      <c r="F11" s="519">
        <v>725000</v>
      </c>
      <c r="G11" s="519">
        <v>725000</v>
      </c>
      <c r="H11" s="519">
        <v>725000</v>
      </c>
      <c r="I11" s="519">
        <v>725000</v>
      </c>
      <c r="J11" s="519">
        <v>725000</v>
      </c>
      <c r="K11" s="519">
        <v>725000</v>
      </c>
      <c r="L11" s="519">
        <v>725000</v>
      </c>
      <c r="M11" s="519">
        <v>725000</v>
      </c>
      <c r="N11" s="517">
        <v>8700000</v>
      </c>
    </row>
    <row r="12" spans="1:14" s="510" customFormat="1" ht="21.95" customHeight="1" x14ac:dyDescent="0.25">
      <c r="A12" s="520" t="s">
        <v>641</v>
      </c>
      <c r="B12" s="519">
        <v>3941280</v>
      </c>
      <c r="C12" s="519">
        <v>12918780</v>
      </c>
      <c r="D12" s="519">
        <v>532818124</v>
      </c>
      <c r="E12" s="519">
        <v>340060114</v>
      </c>
      <c r="F12" s="519">
        <v>176380579</v>
      </c>
      <c r="G12" s="519">
        <v>118023178</v>
      </c>
      <c r="H12" s="519">
        <v>122199141</v>
      </c>
      <c r="I12" s="519">
        <v>175184981</v>
      </c>
      <c r="J12" s="519">
        <v>197087361</v>
      </c>
      <c r="K12" s="519">
        <v>167317541</v>
      </c>
      <c r="L12" s="519">
        <v>427737939</v>
      </c>
      <c r="M12" s="519">
        <v>1703353988</v>
      </c>
      <c r="N12" s="517">
        <v>3977023006</v>
      </c>
    </row>
    <row r="13" spans="1:14" s="510" customFormat="1" ht="21.95" customHeight="1" x14ac:dyDescent="0.25">
      <c r="A13" s="518" t="s">
        <v>24</v>
      </c>
      <c r="B13" s="519">
        <v>0</v>
      </c>
      <c r="C13" s="519">
        <v>0</v>
      </c>
      <c r="D13" s="519">
        <v>0</v>
      </c>
      <c r="E13" s="519">
        <v>0</v>
      </c>
      <c r="F13" s="519">
        <v>0</v>
      </c>
      <c r="G13" s="519">
        <v>0</v>
      </c>
      <c r="H13" s="519">
        <v>500000000</v>
      </c>
      <c r="I13" s="519">
        <v>0</v>
      </c>
      <c r="J13" s="519">
        <v>0</v>
      </c>
      <c r="K13" s="519">
        <v>0</v>
      </c>
      <c r="L13" s="519">
        <v>0</v>
      </c>
      <c r="M13" s="519">
        <v>0</v>
      </c>
      <c r="N13" s="517">
        <v>500000000</v>
      </c>
    </row>
    <row r="14" spans="1:14" s="510" customFormat="1" ht="21.95" customHeight="1" x14ac:dyDescent="0.25">
      <c r="A14" s="521" t="s">
        <v>26</v>
      </c>
      <c r="B14" s="522">
        <v>150000000</v>
      </c>
      <c r="C14" s="522">
        <v>100000000</v>
      </c>
      <c r="D14" s="522">
        <v>50000000</v>
      </c>
      <c r="E14" s="522">
        <v>0</v>
      </c>
      <c r="F14" s="522">
        <v>50000000</v>
      </c>
      <c r="G14" s="522">
        <v>0</v>
      </c>
      <c r="H14" s="522">
        <v>0</v>
      </c>
      <c r="I14" s="522">
        <v>0</v>
      </c>
      <c r="J14" s="522">
        <v>0</v>
      </c>
      <c r="K14" s="522">
        <v>0</v>
      </c>
      <c r="L14" s="522">
        <v>0</v>
      </c>
      <c r="M14" s="523">
        <v>0</v>
      </c>
      <c r="N14" s="517">
        <v>350000000</v>
      </c>
    </row>
    <row r="15" spans="1:14" s="510" customFormat="1" ht="21.95" customHeight="1" x14ac:dyDescent="0.25">
      <c r="A15" s="521" t="s">
        <v>28</v>
      </c>
      <c r="B15" s="522">
        <v>64572343</v>
      </c>
      <c r="C15" s="522">
        <v>72550436</v>
      </c>
      <c r="D15" s="522">
        <v>0</v>
      </c>
      <c r="E15" s="522">
        <v>79369067</v>
      </c>
      <c r="F15" s="522">
        <v>358449372</v>
      </c>
      <c r="G15" s="522">
        <v>306468277</v>
      </c>
      <c r="H15" s="522">
        <v>413595714</v>
      </c>
      <c r="I15" s="522">
        <v>72853473</v>
      </c>
      <c r="J15" s="522">
        <v>0</v>
      </c>
      <c r="K15" s="522">
        <v>0</v>
      </c>
      <c r="L15" s="522">
        <v>0</v>
      </c>
      <c r="M15" s="523">
        <v>0</v>
      </c>
      <c r="N15" s="517">
        <v>1367858682</v>
      </c>
    </row>
    <row r="16" spans="1:14" s="510" customFormat="1" ht="21.95" customHeight="1" x14ac:dyDescent="0.25">
      <c r="A16" s="521" t="s">
        <v>30</v>
      </c>
      <c r="B16" s="522">
        <v>162352298</v>
      </c>
      <c r="C16" s="522">
        <v>162352298</v>
      </c>
      <c r="D16" s="522">
        <v>162352298</v>
      </c>
      <c r="E16" s="522">
        <v>162352298</v>
      </c>
      <c r="F16" s="522">
        <v>162352298</v>
      </c>
      <c r="G16" s="522">
        <v>162352298</v>
      </c>
      <c r="H16" s="522">
        <v>162352298</v>
      </c>
      <c r="I16" s="522">
        <v>162352298</v>
      </c>
      <c r="J16" s="522">
        <v>162352298</v>
      </c>
      <c r="K16" s="522">
        <v>162352298</v>
      </c>
      <c r="L16" s="522">
        <v>162352298</v>
      </c>
      <c r="M16" s="522">
        <v>162352298</v>
      </c>
      <c r="N16" s="517">
        <v>1948227576</v>
      </c>
    </row>
    <row r="17" spans="1:14" s="510" customFormat="1" ht="21.95" customHeight="1" thickBot="1" x14ac:dyDescent="0.3">
      <c r="A17" s="524" t="s">
        <v>32</v>
      </c>
      <c r="B17" s="525">
        <v>0</v>
      </c>
      <c r="C17" s="525">
        <v>0</v>
      </c>
      <c r="D17" s="525">
        <v>0</v>
      </c>
      <c r="E17" s="525">
        <v>0</v>
      </c>
      <c r="F17" s="525">
        <v>0</v>
      </c>
      <c r="G17" s="525">
        <v>0</v>
      </c>
      <c r="H17" s="525">
        <v>0</v>
      </c>
      <c r="I17" s="525">
        <v>0</v>
      </c>
      <c r="J17" s="525">
        <v>0</v>
      </c>
      <c r="K17" s="525">
        <v>0</v>
      </c>
      <c r="L17" s="525">
        <v>0</v>
      </c>
      <c r="M17" s="526">
        <v>0</v>
      </c>
      <c r="N17" s="527">
        <v>0</v>
      </c>
    </row>
    <row r="18" spans="1:14" s="515" customFormat="1" ht="35.1" customHeight="1" thickBot="1" x14ac:dyDescent="0.3">
      <c r="A18" s="528" t="s">
        <v>559</v>
      </c>
      <c r="B18" s="529">
        <v>568049229</v>
      </c>
      <c r="C18" s="529">
        <v>553888573</v>
      </c>
      <c r="D18" s="529">
        <v>2086121886</v>
      </c>
      <c r="E18" s="529">
        <v>849262307</v>
      </c>
      <c r="F18" s="529">
        <v>963931027</v>
      </c>
      <c r="G18" s="529">
        <v>956534181</v>
      </c>
      <c r="H18" s="529">
        <v>1461864281</v>
      </c>
      <c r="I18" s="529">
        <v>616781180</v>
      </c>
      <c r="J18" s="529">
        <v>1733613609</v>
      </c>
      <c r="K18" s="529">
        <v>613925467</v>
      </c>
      <c r="L18" s="529">
        <v>780980665</v>
      </c>
      <c r="M18" s="529">
        <v>2389727022</v>
      </c>
      <c r="N18" s="531">
        <v>13574679427</v>
      </c>
    </row>
    <row r="19" spans="1:14" s="510" customFormat="1" ht="26.25" customHeight="1" thickTop="1" x14ac:dyDescent="0.25">
      <c r="A19" s="1648" t="s">
        <v>574</v>
      </c>
      <c r="B19" s="1649"/>
      <c r="C19" s="1649"/>
      <c r="D19" s="1649"/>
      <c r="E19" s="1649"/>
      <c r="F19" s="1649"/>
      <c r="G19" s="1649"/>
      <c r="H19" s="1649"/>
      <c r="I19" s="1649"/>
      <c r="J19" s="1649"/>
      <c r="K19" s="1649"/>
      <c r="L19" s="1649"/>
      <c r="M19" s="1649"/>
      <c r="N19" s="1650"/>
    </row>
    <row r="20" spans="1:14" s="510" customFormat="1" ht="21.95" customHeight="1" x14ac:dyDescent="0.25">
      <c r="A20" s="521" t="s">
        <v>5</v>
      </c>
      <c r="B20" s="522">
        <v>136206268</v>
      </c>
      <c r="C20" s="522">
        <v>136206268</v>
      </c>
      <c r="D20" s="522">
        <v>136206268</v>
      </c>
      <c r="E20" s="522">
        <v>136206268</v>
      </c>
      <c r="F20" s="522">
        <v>136206268</v>
      </c>
      <c r="G20" s="522">
        <v>136206268</v>
      </c>
      <c r="H20" s="522">
        <v>136206268</v>
      </c>
      <c r="I20" s="522">
        <v>136206268</v>
      </c>
      <c r="J20" s="522">
        <v>136206268</v>
      </c>
      <c r="K20" s="522">
        <v>136206268</v>
      </c>
      <c r="L20" s="522">
        <v>136206268</v>
      </c>
      <c r="M20" s="522">
        <v>136206268</v>
      </c>
      <c r="N20" s="517">
        <v>1634475216</v>
      </c>
    </row>
    <row r="21" spans="1:14" s="510" customFormat="1" ht="30" x14ac:dyDescent="0.25">
      <c r="A21" s="533" t="s">
        <v>7</v>
      </c>
      <c r="B21" s="522">
        <v>28466501</v>
      </c>
      <c r="C21" s="522">
        <v>28466501</v>
      </c>
      <c r="D21" s="522">
        <v>28466501</v>
      </c>
      <c r="E21" s="522">
        <v>28466501</v>
      </c>
      <c r="F21" s="522">
        <v>28466501</v>
      </c>
      <c r="G21" s="522">
        <v>28466501</v>
      </c>
      <c r="H21" s="522">
        <v>28466501</v>
      </c>
      <c r="I21" s="522">
        <v>28466501</v>
      </c>
      <c r="J21" s="522">
        <v>28466501</v>
      </c>
      <c r="K21" s="522">
        <v>28466501</v>
      </c>
      <c r="L21" s="522">
        <v>28466501</v>
      </c>
      <c r="M21" s="522">
        <v>28466501</v>
      </c>
      <c r="N21" s="517">
        <v>341598012</v>
      </c>
    </row>
    <row r="22" spans="1:14" s="510" customFormat="1" ht="21.95" customHeight="1" x14ac:dyDescent="0.25">
      <c r="A22" s="518" t="s">
        <v>9</v>
      </c>
      <c r="B22" s="519">
        <v>132805956</v>
      </c>
      <c r="C22" s="519">
        <v>145689876</v>
      </c>
      <c r="D22" s="519">
        <v>158354956</v>
      </c>
      <c r="E22" s="519">
        <v>176388036</v>
      </c>
      <c r="F22" s="519">
        <v>176800956</v>
      </c>
      <c r="G22" s="519">
        <v>185685956</v>
      </c>
      <c r="H22" s="519">
        <v>173600956</v>
      </c>
      <c r="I22" s="519">
        <v>177585956</v>
      </c>
      <c r="J22" s="519">
        <v>170245956</v>
      </c>
      <c r="K22" s="519">
        <v>168436706</v>
      </c>
      <c r="L22" s="519">
        <v>160845956</v>
      </c>
      <c r="M22" s="519">
        <v>174838955</v>
      </c>
      <c r="N22" s="517">
        <v>2001280221</v>
      </c>
    </row>
    <row r="23" spans="1:14" s="510" customFormat="1" ht="21.95" customHeight="1" x14ac:dyDescent="0.25">
      <c r="A23" s="518" t="s">
        <v>11</v>
      </c>
      <c r="B23" s="519">
        <v>6319083</v>
      </c>
      <c r="C23" s="519">
        <v>6319083</v>
      </c>
      <c r="D23" s="519">
        <v>6319083</v>
      </c>
      <c r="E23" s="519">
        <v>6319083</v>
      </c>
      <c r="F23" s="519">
        <v>6319083</v>
      </c>
      <c r="G23" s="519">
        <v>6319083</v>
      </c>
      <c r="H23" s="519">
        <v>6319083</v>
      </c>
      <c r="I23" s="519">
        <v>6319083</v>
      </c>
      <c r="J23" s="519">
        <v>6319083</v>
      </c>
      <c r="K23" s="519">
        <v>6319083</v>
      </c>
      <c r="L23" s="519">
        <v>6319083</v>
      </c>
      <c r="M23" s="519">
        <v>6319087</v>
      </c>
      <c r="N23" s="517">
        <v>75829000</v>
      </c>
    </row>
    <row r="24" spans="1:14" s="510" customFormat="1" ht="21.95" customHeight="1" x14ac:dyDescent="0.25">
      <c r="A24" s="518" t="s">
        <v>13</v>
      </c>
      <c r="B24" s="519">
        <v>52748880</v>
      </c>
      <c r="C24" s="519">
        <v>52748880</v>
      </c>
      <c r="D24" s="519">
        <v>111346931</v>
      </c>
      <c r="E24" s="519">
        <v>85888031</v>
      </c>
      <c r="F24" s="519">
        <v>111346931</v>
      </c>
      <c r="G24" s="519">
        <v>85888031</v>
      </c>
      <c r="H24" s="519">
        <v>85888031</v>
      </c>
      <c r="I24" s="519">
        <v>111346931</v>
      </c>
      <c r="J24" s="519">
        <v>85888031</v>
      </c>
      <c r="K24" s="519">
        <v>85888031</v>
      </c>
      <c r="L24" s="519">
        <v>115791931</v>
      </c>
      <c r="M24" s="519">
        <v>85888034</v>
      </c>
      <c r="N24" s="517">
        <v>1070658673</v>
      </c>
    </row>
    <row r="25" spans="1:14" s="510" customFormat="1" ht="21.95" customHeight="1" x14ac:dyDescent="0.25">
      <c r="A25" s="518" t="s">
        <v>575</v>
      </c>
      <c r="B25" s="519">
        <v>149000</v>
      </c>
      <c r="C25" s="519">
        <v>149000</v>
      </c>
      <c r="D25" s="519">
        <v>2996000</v>
      </c>
      <c r="E25" s="519">
        <v>8982017</v>
      </c>
      <c r="F25" s="519">
        <v>9064493</v>
      </c>
      <c r="G25" s="519">
        <v>11559210</v>
      </c>
      <c r="H25" s="519">
        <v>32379000</v>
      </c>
      <c r="I25" s="519">
        <v>38014000</v>
      </c>
      <c r="J25" s="519">
        <v>42270000</v>
      </c>
      <c r="K25" s="519">
        <v>51030000</v>
      </c>
      <c r="L25" s="519">
        <v>32379000</v>
      </c>
      <c r="M25" s="519">
        <v>104613475</v>
      </c>
      <c r="N25" s="517">
        <v>333585195</v>
      </c>
    </row>
    <row r="26" spans="1:14" s="510" customFormat="1" ht="21.95" customHeight="1" x14ac:dyDescent="0.25">
      <c r="A26" s="518" t="s">
        <v>576</v>
      </c>
      <c r="B26" s="519">
        <v>100000</v>
      </c>
      <c r="C26" s="519">
        <v>7149791</v>
      </c>
      <c r="D26" s="519">
        <v>8457000</v>
      </c>
      <c r="E26" s="519">
        <v>8725000</v>
      </c>
      <c r="F26" s="519">
        <v>12710250</v>
      </c>
      <c r="G26" s="519">
        <v>14000000</v>
      </c>
      <c r="H26" s="519">
        <v>12000000</v>
      </c>
      <c r="I26" s="519">
        <v>5500000</v>
      </c>
      <c r="J26" s="519">
        <v>13914934</v>
      </c>
      <c r="K26" s="519">
        <v>20000000</v>
      </c>
      <c r="L26" s="519">
        <v>49625000</v>
      </c>
      <c r="M26" s="519">
        <v>332719000</v>
      </c>
      <c r="N26" s="517">
        <v>484900975</v>
      </c>
    </row>
    <row r="27" spans="1:14" s="510" customFormat="1" ht="21.95" customHeight="1" x14ac:dyDescent="0.25">
      <c r="A27" s="518" t="s">
        <v>20</v>
      </c>
      <c r="B27" s="519">
        <v>0</v>
      </c>
      <c r="C27" s="519">
        <v>0</v>
      </c>
      <c r="D27" s="519">
        <v>0</v>
      </c>
      <c r="E27" s="519">
        <v>3450000</v>
      </c>
      <c r="F27" s="519">
        <v>3450000</v>
      </c>
      <c r="G27" s="519">
        <v>7500000</v>
      </c>
      <c r="H27" s="519">
        <v>15000000</v>
      </c>
      <c r="I27" s="519">
        <v>15000000</v>
      </c>
      <c r="J27" s="519">
        <v>92080581</v>
      </c>
      <c r="K27" s="519">
        <v>15000000</v>
      </c>
      <c r="L27" s="519">
        <v>3450000</v>
      </c>
      <c r="M27" s="519">
        <v>0</v>
      </c>
      <c r="N27" s="517">
        <v>154930581</v>
      </c>
    </row>
    <row r="28" spans="1:14" s="510" customFormat="1" ht="21.95" customHeight="1" x14ac:dyDescent="0.25">
      <c r="A28" s="520" t="s">
        <v>642</v>
      </c>
      <c r="B28" s="519">
        <v>7998176</v>
      </c>
      <c r="C28" s="519">
        <v>14806876</v>
      </c>
      <c r="D28" s="519">
        <v>75828080</v>
      </c>
      <c r="E28" s="519">
        <v>185276740</v>
      </c>
      <c r="F28" s="519">
        <v>228412341</v>
      </c>
      <c r="G28" s="519">
        <v>229754928</v>
      </c>
      <c r="H28" s="519">
        <v>540580237</v>
      </c>
      <c r="I28" s="519">
        <v>593566077</v>
      </c>
      <c r="J28" s="519">
        <v>615468457</v>
      </c>
      <c r="K28" s="519">
        <v>669031970</v>
      </c>
      <c r="L28" s="519">
        <v>450652644</v>
      </c>
      <c r="M28" s="519">
        <v>1303521547</v>
      </c>
      <c r="N28" s="517">
        <v>4914898073</v>
      </c>
    </row>
    <row r="29" spans="1:14" s="510" customFormat="1" ht="21.95" customHeight="1" x14ac:dyDescent="0.25">
      <c r="A29" s="518" t="s">
        <v>21</v>
      </c>
      <c r="B29" s="519">
        <v>0</v>
      </c>
      <c r="C29" s="519">
        <v>0</v>
      </c>
      <c r="D29" s="519">
        <v>47208333</v>
      </c>
      <c r="E29" s="519">
        <v>47208333</v>
      </c>
      <c r="F29" s="519">
        <v>88801906</v>
      </c>
      <c r="G29" s="519">
        <v>88801906</v>
      </c>
      <c r="H29" s="519">
        <v>88801907</v>
      </c>
      <c r="I29" s="519">
        <v>43512215</v>
      </c>
      <c r="J29" s="519">
        <v>43512215</v>
      </c>
      <c r="K29" s="519">
        <v>43512215</v>
      </c>
      <c r="L29" s="519">
        <v>39067215</v>
      </c>
      <c r="M29" s="519">
        <v>27177121</v>
      </c>
      <c r="N29" s="517">
        <v>557603366</v>
      </c>
    </row>
    <row r="30" spans="1:14" s="510" customFormat="1" ht="21.95" customHeight="1" x14ac:dyDescent="0.25">
      <c r="A30" s="518" t="s">
        <v>25</v>
      </c>
      <c r="B30" s="519">
        <v>40903067</v>
      </c>
      <c r="C30" s="519">
        <v>0</v>
      </c>
      <c r="D30" s="519">
        <v>0</v>
      </c>
      <c r="E30" s="519">
        <v>0</v>
      </c>
      <c r="F30" s="519">
        <v>0</v>
      </c>
      <c r="G30" s="519">
        <v>0</v>
      </c>
      <c r="H30" s="519">
        <v>0</v>
      </c>
      <c r="I30" s="519">
        <v>0</v>
      </c>
      <c r="J30" s="519">
        <v>7894736</v>
      </c>
      <c r="K30" s="519">
        <v>0</v>
      </c>
      <c r="L30" s="519">
        <v>0</v>
      </c>
      <c r="M30" s="519">
        <v>7894736</v>
      </c>
      <c r="N30" s="517">
        <v>56692539</v>
      </c>
    </row>
    <row r="31" spans="1:14" s="510" customFormat="1" ht="21.95" customHeight="1" x14ac:dyDescent="0.25">
      <c r="A31" s="518" t="s">
        <v>27</v>
      </c>
      <c r="B31" s="519">
        <v>0</v>
      </c>
      <c r="C31" s="519">
        <v>0</v>
      </c>
      <c r="D31" s="519">
        <v>0</v>
      </c>
      <c r="E31" s="519">
        <v>0</v>
      </c>
      <c r="F31" s="519">
        <v>0</v>
      </c>
      <c r="G31" s="519">
        <v>0</v>
      </c>
      <c r="H31" s="519">
        <v>0</v>
      </c>
      <c r="I31" s="519">
        <v>0</v>
      </c>
      <c r="J31" s="519">
        <v>0</v>
      </c>
      <c r="K31" s="519">
        <v>0</v>
      </c>
      <c r="L31" s="519">
        <v>0</v>
      </c>
      <c r="M31" s="519">
        <v>0</v>
      </c>
      <c r="N31" s="517">
        <v>0</v>
      </c>
    </row>
    <row r="32" spans="1:14" s="510" customFormat="1" ht="30" x14ac:dyDescent="0.25">
      <c r="A32" s="584" t="s">
        <v>29</v>
      </c>
      <c r="B32" s="522">
        <v>162352298</v>
      </c>
      <c r="C32" s="522">
        <v>162352298</v>
      </c>
      <c r="D32" s="522">
        <v>162352298</v>
      </c>
      <c r="E32" s="522">
        <v>162352298</v>
      </c>
      <c r="F32" s="522">
        <v>162352298</v>
      </c>
      <c r="G32" s="522">
        <v>162352298</v>
      </c>
      <c r="H32" s="522">
        <v>162352298</v>
      </c>
      <c r="I32" s="522">
        <v>162352298</v>
      </c>
      <c r="J32" s="522">
        <v>162352298</v>
      </c>
      <c r="K32" s="522">
        <v>162352298</v>
      </c>
      <c r="L32" s="522">
        <v>162352298</v>
      </c>
      <c r="M32" s="522">
        <v>162352298</v>
      </c>
      <c r="N32" s="517">
        <v>1948227576</v>
      </c>
    </row>
    <row r="33" spans="1:14" s="510" customFormat="1" ht="21.95" customHeight="1" x14ac:dyDescent="0.25">
      <c r="A33" s="518" t="s">
        <v>31</v>
      </c>
      <c r="B33" s="534">
        <v>0</v>
      </c>
      <c r="C33" s="534">
        <v>0</v>
      </c>
      <c r="D33" s="534">
        <v>0</v>
      </c>
      <c r="E33" s="534">
        <v>0</v>
      </c>
      <c r="F33" s="534">
        <v>0</v>
      </c>
      <c r="G33" s="534">
        <v>0</v>
      </c>
      <c r="H33" s="534">
        <v>0</v>
      </c>
      <c r="I33" s="534">
        <v>0</v>
      </c>
      <c r="J33" s="534">
        <v>0</v>
      </c>
      <c r="K33" s="534">
        <v>0</v>
      </c>
      <c r="L33" s="534">
        <v>0</v>
      </c>
      <c r="M33" s="534">
        <v>0</v>
      </c>
      <c r="N33" s="532">
        <v>0</v>
      </c>
    </row>
    <row r="34" spans="1:14" s="515" customFormat="1" ht="27" customHeight="1" thickBot="1" x14ac:dyDescent="0.3">
      <c r="A34" s="528" t="s">
        <v>463</v>
      </c>
      <c r="B34" s="529">
        <v>568049229</v>
      </c>
      <c r="C34" s="529">
        <v>553888573</v>
      </c>
      <c r="D34" s="529">
        <v>737535450</v>
      </c>
      <c r="E34" s="529">
        <v>849262307</v>
      </c>
      <c r="F34" s="529">
        <v>963931027</v>
      </c>
      <c r="G34" s="529">
        <v>956534181</v>
      </c>
      <c r="H34" s="529">
        <v>1281594281</v>
      </c>
      <c r="I34" s="529">
        <v>1317869329</v>
      </c>
      <c r="J34" s="529">
        <v>1404619060</v>
      </c>
      <c r="K34" s="529">
        <v>1386243072</v>
      </c>
      <c r="L34" s="529">
        <v>1185155896</v>
      </c>
      <c r="M34" s="529">
        <v>2369997022</v>
      </c>
      <c r="N34" s="531">
        <v>13574679427</v>
      </c>
    </row>
    <row r="35" spans="1:14" s="516" customFormat="1" ht="35.1" customHeight="1" thickTop="1" thickBot="1" x14ac:dyDescent="0.3">
      <c r="A35" s="535" t="s">
        <v>577</v>
      </c>
      <c r="B35" s="529">
        <v>0</v>
      </c>
      <c r="C35" s="529">
        <v>0</v>
      </c>
      <c r="D35" s="529">
        <v>1348586436</v>
      </c>
      <c r="E35" s="529">
        <v>0</v>
      </c>
      <c r="F35" s="529">
        <v>0</v>
      </c>
      <c r="G35" s="529">
        <v>0</v>
      </c>
      <c r="H35" s="529">
        <v>200000000</v>
      </c>
      <c r="I35" s="529">
        <v>-701088149</v>
      </c>
      <c r="J35" s="529">
        <v>328994549</v>
      </c>
      <c r="K35" s="529">
        <v>-772317605</v>
      </c>
      <c r="L35" s="529">
        <v>-404175231</v>
      </c>
      <c r="M35" s="530">
        <v>0</v>
      </c>
      <c r="N35" s="536"/>
    </row>
    <row r="36" spans="1:14" s="516" customFormat="1" ht="30.75" customHeight="1" thickTop="1" thickBot="1" x14ac:dyDescent="0.3">
      <c r="A36" s="528" t="s">
        <v>578</v>
      </c>
      <c r="B36" s="529">
        <v>0</v>
      </c>
      <c r="C36" s="529">
        <v>0</v>
      </c>
      <c r="D36" s="529">
        <v>1348586436</v>
      </c>
      <c r="E36" s="529">
        <v>1348586436</v>
      </c>
      <c r="F36" s="529">
        <v>1348586436</v>
      </c>
      <c r="G36" s="529">
        <v>1348586436</v>
      </c>
      <c r="H36" s="529">
        <v>1548586436</v>
      </c>
      <c r="I36" s="529">
        <v>847498287</v>
      </c>
      <c r="J36" s="529">
        <v>1176492836</v>
      </c>
      <c r="K36" s="529">
        <v>404175231</v>
      </c>
      <c r="L36" s="529">
        <v>0</v>
      </c>
      <c r="M36" s="529">
        <v>0</v>
      </c>
      <c r="N36" s="536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38" t="s">
        <v>418</v>
      </c>
    </row>
    <row r="2" spans="1:12" ht="39" customHeight="1" thickTop="1" x14ac:dyDescent="0.25">
      <c r="A2" s="539" t="s">
        <v>0</v>
      </c>
      <c r="B2" s="540" t="s">
        <v>1</v>
      </c>
      <c r="C2" s="725" t="s">
        <v>579</v>
      </c>
      <c r="D2" s="725" t="s">
        <v>580</v>
      </c>
      <c r="E2" s="725" t="s">
        <v>586</v>
      </c>
      <c r="F2" s="542" t="s">
        <v>0</v>
      </c>
      <c r="G2" s="540" t="s">
        <v>2</v>
      </c>
      <c r="H2" s="541" t="s">
        <v>579</v>
      </c>
      <c r="I2" s="541" t="s">
        <v>580</v>
      </c>
      <c r="J2" s="726" t="s">
        <v>586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85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85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85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85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85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85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85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85">
        <v>200000000</v>
      </c>
    </row>
    <row r="11" spans="1:12" ht="25.5" x14ac:dyDescent="0.25">
      <c r="A11" s="1392"/>
      <c r="B11" s="1393"/>
      <c r="C11" s="1393"/>
      <c r="D11" s="1393"/>
      <c r="E11" s="1394"/>
      <c r="F11" s="6">
        <v>8</v>
      </c>
      <c r="G11" s="5" t="s">
        <v>20</v>
      </c>
      <c r="H11" s="11">
        <v>200000</v>
      </c>
      <c r="I11" s="11">
        <v>200000</v>
      </c>
      <c r="J11" s="585">
        <v>200000</v>
      </c>
    </row>
    <row r="12" spans="1:12" ht="20.100000000000001" customHeight="1" x14ac:dyDescent="0.25">
      <c r="A12" s="1395"/>
      <c r="B12" s="1396"/>
      <c r="C12" s="1396"/>
      <c r="D12" s="1396"/>
      <c r="E12" s="1397"/>
      <c r="F12" s="6">
        <v>10</v>
      </c>
      <c r="G12" s="5" t="s">
        <v>21</v>
      </c>
      <c r="H12" s="11">
        <v>300000</v>
      </c>
      <c r="I12" s="11">
        <v>300000</v>
      </c>
      <c r="J12" s="585">
        <v>300000</v>
      </c>
    </row>
    <row r="13" spans="1:12" ht="38.25" x14ac:dyDescent="0.25">
      <c r="A13" s="12">
        <v>9</v>
      </c>
      <c r="B13" s="13" t="s">
        <v>581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582</v>
      </c>
      <c r="H13" s="15">
        <v>5566500000</v>
      </c>
      <c r="I13" s="14">
        <v>5658500000</v>
      </c>
      <c r="J13" s="586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112</v>
      </c>
      <c r="I14" s="727" t="s">
        <v>112</v>
      </c>
      <c r="J14" s="728" t="s">
        <v>112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729">
        <v>0</v>
      </c>
      <c r="J15" s="585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729">
        <v>0</v>
      </c>
      <c r="J16" s="585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729">
        <v>2000000000</v>
      </c>
      <c r="J17" s="585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729">
        <v>0</v>
      </c>
      <c r="J18" s="585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583</v>
      </c>
      <c r="H19" s="20">
        <v>1950000000</v>
      </c>
      <c r="I19" s="587">
        <v>2000000000</v>
      </c>
      <c r="J19" s="588">
        <v>2050000000</v>
      </c>
    </row>
    <row r="20" spans="1:10" ht="38.25" x14ac:dyDescent="0.25">
      <c r="A20" s="21">
        <v>16</v>
      </c>
      <c r="B20" s="19" t="s">
        <v>584</v>
      </c>
      <c r="C20" s="553">
        <v>2258500000</v>
      </c>
      <c r="D20" s="553">
        <v>2300500000</v>
      </c>
      <c r="E20" s="553">
        <v>2342500000</v>
      </c>
      <c r="F20" s="543"/>
      <c r="G20" s="1651"/>
      <c r="H20" s="1651"/>
      <c r="I20" s="1651"/>
      <c r="J20" s="1652"/>
    </row>
    <row r="21" spans="1:10" ht="27.75" customHeight="1" thickBot="1" x14ac:dyDescent="0.3">
      <c r="A21" s="22">
        <v>17</v>
      </c>
      <c r="B21" s="23" t="s">
        <v>585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638</v>
      </c>
      <c r="H21" s="25">
        <v>7516500000</v>
      </c>
      <c r="I21" s="25">
        <v>7658500000</v>
      </c>
      <c r="J21" s="589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93" customWidth="1"/>
    <col min="2" max="2" width="32.140625" style="193" customWidth="1"/>
    <col min="3" max="3" width="33.42578125" style="193" customWidth="1"/>
    <col min="4" max="4" width="34.7109375" style="193" customWidth="1"/>
    <col min="5" max="5" width="32.140625" style="193" customWidth="1"/>
    <col min="6" max="256" width="9.140625" style="193"/>
    <col min="257" max="257" width="10.85546875" style="193" customWidth="1"/>
    <col min="258" max="258" width="32.140625" style="193" customWidth="1"/>
    <col min="259" max="259" width="33.42578125" style="193" customWidth="1"/>
    <col min="260" max="260" width="34.7109375" style="193" customWidth="1"/>
    <col min="261" max="261" width="32.140625" style="193" customWidth="1"/>
    <col min="262" max="512" width="9.140625" style="193"/>
    <col min="513" max="513" width="10.85546875" style="193" customWidth="1"/>
    <col min="514" max="514" width="32.140625" style="193" customWidth="1"/>
    <col min="515" max="515" width="33.42578125" style="193" customWidth="1"/>
    <col min="516" max="516" width="34.7109375" style="193" customWidth="1"/>
    <col min="517" max="517" width="32.140625" style="193" customWidth="1"/>
    <col min="518" max="768" width="9.140625" style="193"/>
    <col min="769" max="769" width="10.85546875" style="193" customWidth="1"/>
    <col min="770" max="770" width="32.140625" style="193" customWidth="1"/>
    <col min="771" max="771" width="33.42578125" style="193" customWidth="1"/>
    <col min="772" max="772" width="34.7109375" style="193" customWidth="1"/>
    <col min="773" max="773" width="32.140625" style="193" customWidth="1"/>
    <col min="774" max="1024" width="9.140625" style="193"/>
    <col min="1025" max="1025" width="10.85546875" style="193" customWidth="1"/>
    <col min="1026" max="1026" width="32.140625" style="193" customWidth="1"/>
    <col min="1027" max="1027" width="33.42578125" style="193" customWidth="1"/>
    <col min="1028" max="1028" width="34.7109375" style="193" customWidth="1"/>
    <col min="1029" max="1029" width="32.140625" style="193" customWidth="1"/>
    <col min="1030" max="1280" width="9.140625" style="193"/>
    <col min="1281" max="1281" width="10.85546875" style="193" customWidth="1"/>
    <col min="1282" max="1282" width="32.140625" style="193" customWidth="1"/>
    <col min="1283" max="1283" width="33.42578125" style="193" customWidth="1"/>
    <col min="1284" max="1284" width="34.7109375" style="193" customWidth="1"/>
    <col min="1285" max="1285" width="32.140625" style="193" customWidth="1"/>
    <col min="1286" max="1536" width="9.140625" style="193"/>
    <col min="1537" max="1537" width="10.85546875" style="193" customWidth="1"/>
    <col min="1538" max="1538" width="32.140625" style="193" customWidth="1"/>
    <col min="1539" max="1539" width="33.42578125" style="193" customWidth="1"/>
    <col min="1540" max="1540" width="34.7109375" style="193" customWidth="1"/>
    <col min="1541" max="1541" width="32.140625" style="193" customWidth="1"/>
    <col min="1542" max="1792" width="9.140625" style="193"/>
    <col min="1793" max="1793" width="10.85546875" style="193" customWidth="1"/>
    <col min="1794" max="1794" width="32.140625" style="193" customWidth="1"/>
    <col min="1795" max="1795" width="33.42578125" style="193" customWidth="1"/>
    <col min="1796" max="1796" width="34.7109375" style="193" customWidth="1"/>
    <col min="1797" max="1797" width="32.140625" style="193" customWidth="1"/>
    <col min="1798" max="2048" width="9.140625" style="193"/>
    <col min="2049" max="2049" width="10.85546875" style="193" customWidth="1"/>
    <col min="2050" max="2050" width="32.140625" style="193" customWidth="1"/>
    <col min="2051" max="2051" width="33.42578125" style="193" customWidth="1"/>
    <col min="2052" max="2052" width="34.7109375" style="193" customWidth="1"/>
    <col min="2053" max="2053" width="32.140625" style="193" customWidth="1"/>
    <col min="2054" max="2304" width="9.140625" style="193"/>
    <col min="2305" max="2305" width="10.85546875" style="193" customWidth="1"/>
    <col min="2306" max="2306" width="32.140625" style="193" customWidth="1"/>
    <col min="2307" max="2307" width="33.42578125" style="193" customWidth="1"/>
    <col min="2308" max="2308" width="34.7109375" style="193" customWidth="1"/>
    <col min="2309" max="2309" width="32.140625" style="193" customWidth="1"/>
    <col min="2310" max="2560" width="9.140625" style="193"/>
    <col min="2561" max="2561" width="10.85546875" style="193" customWidth="1"/>
    <col min="2562" max="2562" width="32.140625" style="193" customWidth="1"/>
    <col min="2563" max="2563" width="33.42578125" style="193" customWidth="1"/>
    <col min="2564" max="2564" width="34.7109375" style="193" customWidth="1"/>
    <col min="2565" max="2565" width="32.140625" style="193" customWidth="1"/>
    <col min="2566" max="2816" width="9.140625" style="193"/>
    <col min="2817" max="2817" width="10.85546875" style="193" customWidth="1"/>
    <col min="2818" max="2818" width="32.140625" style="193" customWidth="1"/>
    <col min="2819" max="2819" width="33.42578125" style="193" customWidth="1"/>
    <col min="2820" max="2820" width="34.7109375" style="193" customWidth="1"/>
    <col min="2821" max="2821" width="32.140625" style="193" customWidth="1"/>
    <col min="2822" max="3072" width="9.140625" style="193"/>
    <col min="3073" max="3073" width="10.85546875" style="193" customWidth="1"/>
    <col min="3074" max="3074" width="32.140625" style="193" customWidth="1"/>
    <col min="3075" max="3075" width="33.42578125" style="193" customWidth="1"/>
    <col min="3076" max="3076" width="34.7109375" style="193" customWidth="1"/>
    <col min="3077" max="3077" width="32.140625" style="193" customWidth="1"/>
    <col min="3078" max="3328" width="9.140625" style="193"/>
    <col min="3329" max="3329" width="10.85546875" style="193" customWidth="1"/>
    <col min="3330" max="3330" width="32.140625" style="193" customWidth="1"/>
    <col min="3331" max="3331" width="33.42578125" style="193" customWidth="1"/>
    <col min="3332" max="3332" width="34.7109375" style="193" customWidth="1"/>
    <col min="3333" max="3333" width="32.140625" style="193" customWidth="1"/>
    <col min="3334" max="3584" width="9.140625" style="193"/>
    <col min="3585" max="3585" width="10.85546875" style="193" customWidth="1"/>
    <col min="3586" max="3586" width="32.140625" style="193" customWidth="1"/>
    <col min="3587" max="3587" width="33.42578125" style="193" customWidth="1"/>
    <col min="3588" max="3588" width="34.7109375" style="193" customWidth="1"/>
    <col min="3589" max="3589" width="32.140625" style="193" customWidth="1"/>
    <col min="3590" max="3840" width="9.140625" style="193"/>
    <col min="3841" max="3841" width="10.85546875" style="193" customWidth="1"/>
    <col min="3842" max="3842" width="32.140625" style="193" customWidth="1"/>
    <col min="3843" max="3843" width="33.42578125" style="193" customWidth="1"/>
    <col min="3844" max="3844" width="34.7109375" style="193" customWidth="1"/>
    <col min="3845" max="3845" width="32.140625" style="193" customWidth="1"/>
    <col min="3846" max="4096" width="9.140625" style="193"/>
    <col min="4097" max="4097" width="10.85546875" style="193" customWidth="1"/>
    <col min="4098" max="4098" width="32.140625" style="193" customWidth="1"/>
    <col min="4099" max="4099" width="33.42578125" style="193" customWidth="1"/>
    <col min="4100" max="4100" width="34.7109375" style="193" customWidth="1"/>
    <col min="4101" max="4101" width="32.140625" style="193" customWidth="1"/>
    <col min="4102" max="4352" width="9.140625" style="193"/>
    <col min="4353" max="4353" width="10.85546875" style="193" customWidth="1"/>
    <col min="4354" max="4354" width="32.140625" style="193" customWidth="1"/>
    <col min="4355" max="4355" width="33.42578125" style="193" customWidth="1"/>
    <col min="4356" max="4356" width="34.7109375" style="193" customWidth="1"/>
    <col min="4357" max="4357" width="32.140625" style="193" customWidth="1"/>
    <col min="4358" max="4608" width="9.140625" style="193"/>
    <col min="4609" max="4609" width="10.85546875" style="193" customWidth="1"/>
    <col min="4610" max="4610" width="32.140625" style="193" customWidth="1"/>
    <col min="4611" max="4611" width="33.42578125" style="193" customWidth="1"/>
    <col min="4612" max="4612" width="34.7109375" style="193" customWidth="1"/>
    <col min="4613" max="4613" width="32.140625" style="193" customWidth="1"/>
    <col min="4614" max="4864" width="9.140625" style="193"/>
    <col min="4865" max="4865" width="10.85546875" style="193" customWidth="1"/>
    <col min="4866" max="4866" width="32.140625" style="193" customWidth="1"/>
    <col min="4867" max="4867" width="33.42578125" style="193" customWidth="1"/>
    <col min="4868" max="4868" width="34.7109375" style="193" customWidth="1"/>
    <col min="4869" max="4869" width="32.140625" style="193" customWidth="1"/>
    <col min="4870" max="5120" width="9.140625" style="193"/>
    <col min="5121" max="5121" width="10.85546875" style="193" customWidth="1"/>
    <col min="5122" max="5122" width="32.140625" style="193" customWidth="1"/>
    <col min="5123" max="5123" width="33.42578125" style="193" customWidth="1"/>
    <col min="5124" max="5124" width="34.7109375" style="193" customWidth="1"/>
    <col min="5125" max="5125" width="32.140625" style="193" customWidth="1"/>
    <col min="5126" max="5376" width="9.140625" style="193"/>
    <col min="5377" max="5377" width="10.85546875" style="193" customWidth="1"/>
    <col min="5378" max="5378" width="32.140625" style="193" customWidth="1"/>
    <col min="5379" max="5379" width="33.42578125" style="193" customWidth="1"/>
    <col min="5380" max="5380" width="34.7109375" style="193" customWidth="1"/>
    <col min="5381" max="5381" width="32.140625" style="193" customWidth="1"/>
    <col min="5382" max="5632" width="9.140625" style="193"/>
    <col min="5633" max="5633" width="10.85546875" style="193" customWidth="1"/>
    <col min="5634" max="5634" width="32.140625" style="193" customWidth="1"/>
    <col min="5635" max="5635" width="33.42578125" style="193" customWidth="1"/>
    <col min="5636" max="5636" width="34.7109375" style="193" customWidth="1"/>
    <col min="5637" max="5637" width="32.140625" style="193" customWidth="1"/>
    <col min="5638" max="5888" width="9.140625" style="193"/>
    <col min="5889" max="5889" width="10.85546875" style="193" customWidth="1"/>
    <col min="5890" max="5890" width="32.140625" style="193" customWidth="1"/>
    <col min="5891" max="5891" width="33.42578125" style="193" customWidth="1"/>
    <col min="5892" max="5892" width="34.7109375" style="193" customWidth="1"/>
    <col min="5893" max="5893" width="32.140625" style="193" customWidth="1"/>
    <col min="5894" max="6144" width="9.140625" style="193"/>
    <col min="6145" max="6145" width="10.85546875" style="193" customWidth="1"/>
    <col min="6146" max="6146" width="32.140625" style="193" customWidth="1"/>
    <col min="6147" max="6147" width="33.42578125" style="193" customWidth="1"/>
    <col min="6148" max="6148" width="34.7109375" style="193" customWidth="1"/>
    <col min="6149" max="6149" width="32.140625" style="193" customWidth="1"/>
    <col min="6150" max="6400" width="9.140625" style="193"/>
    <col min="6401" max="6401" width="10.85546875" style="193" customWidth="1"/>
    <col min="6402" max="6402" width="32.140625" style="193" customWidth="1"/>
    <col min="6403" max="6403" width="33.42578125" style="193" customWidth="1"/>
    <col min="6404" max="6404" width="34.7109375" style="193" customWidth="1"/>
    <col min="6405" max="6405" width="32.140625" style="193" customWidth="1"/>
    <col min="6406" max="6656" width="9.140625" style="193"/>
    <col min="6657" max="6657" width="10.85546875" style="193" customWidth="1"/>
    <col min="6658" max="6658" width="32.140625" style="193" customWidth="1"/>
    <col min="6659" max="6659" width="33.42578125" style="193" customWidth="1"/>
    <col min="6660" max="6660" width="34.7109375" style="193" customWidth="1"/>
    <col min="6661" max="6661" width="32.140625" style="193" customWidth="1"/>
    <col min="6662" max="6912" width="9.140625" style="193"/>
    <col min="6913" max="6913" width="10.85546875" style="193" customWidth="1"/>
    <col min="6914" max="6914" width="32.140625" style="193" customWidth="1"/>
    <col min="6915" max="6915" width="33.42578125" style="193" customWidth="1"/>
    <col min="6916" max="6916" width="34.7109375" style="193" customWidth="1"/>
    <col min="6917" max="6917" width="32.140625" style="193" customWidth="1"/>
    <col min="6918" max="7168" width="9.140625" style="193"/>
    <col min="7169" max="7169" width="10.85546875" style="193" customWidth="1"/>
    <col min="7170" max="7170" width="32.140625" style="193" customWidth="1"/>
    <col min="7171" max="7171" width="33.42578125" style="193" customWidth="1"/>
    <col min="7172" max="7172" width="34.7109375" style="193" customWidth="1"/>
    <col min="7173" max="7173" width="32.140625" style="193" customWidth="1"/>
    <col min="7174" max="7424" width="9.140625" style="193"/>
    <col min="7425" max="7425" width="10.85546875" style="193" customWidth="1"/>
    <col min="7426" max="7426" width="32.140625" style="193" customWidth="1"/>
    <col min="7427" max="7427" width="33.42578125" style="193" customWidth="1"/>
    <col min="7428" max="7428" width="34.7109375" style="193" customWidth="1"/>
    <col min="7429" max="7429" width="32.140625" style="193" customWidth="1"/>
    <col min="7430" max="7680" width="9.140625" style="193"/>
    <col min="7681" max="7681" width="10.85546875" style="193" customWidth="1"/>
    <col min="7682" max="7682" width="32.140625" style="193" customWidth="1"/>
    <col min="7683" max="7683" width="33.42578125" style="193" customWidth="1"/>
    <col min="7684" max="7684" width="34.7109375" style="193" customWidth="1"/>
    <col min="7685" max="7685" width="32.140625" style="193" customWidth="1"/>
    <col min="7686" max="7936" width="9.140625" style="193"/>
    <col min="7937" max="7937" width="10.85546875" style="193" customWidth="1"/>
    <col min="7938" max="7938" width="32.140625" style="193" customWidth="1"/>
    <col min="7939" max="7939" width="33.42578125" style="193" customWidth="1"/>
    <col min="7940" max="7940" width="34.7109375" style="193" customWidth="1"/>
    <col min="7941" max="7941" width="32.140625" style="193" customWidth="1"/>
    <col min="7942" max="8192" width="9.140625" style="193"/>
    <col min="8193" max="8193" width="10.85546875" style="193" customWidth="1"/>
    <col min="8194" max="8194" width="32.140625" style="193" customWidth="1"/>
    <col min="8195" max="8195" width="33.42578125" style="193" customWidth="1"/>
    <col min="8196" max="8196" width="34.7109375" style="193" customWidth="1"/>
    <col min="8197" max="8197" width="32.140625" style="193" customWidth="1"/>
    <col min="8198" max="8448" width="9.140625" style="193"/>
    <col min="8449" max="8449" width="10.85546875" style="193" customWidth="1"/>
    <col min="8450" max="8450" width="32.140625" style="193" customWidth="1"/>
    <col min="8451" max="8451" width="33.42578125" style="193" customWidth="1"/>
    <col min="8452" max="8452" width="34.7109375" style="193" customWidth="1"/>
    <col min="8453" max="8453" width="32.140625" style="193" customWidth="1"/>
    <col min="8454" max="8704" width="9.140625" style="193"/>
    <col min="8705" max="8705" width="10.85546875" style="193" customWidth="1"/>
    <col min="8706" max="8706" width="32.140625" style="193" customWidth="1"/>
    <col min="8707" max="8707" width="33.42578125" style="193" customWidth="1"/>
    <col min="8708" max="8708" width="34.7109375" style="193" customWidth="1"/>
    <col min="8709" max="8709" width="32.140625" style="193" customWidth="1"/>
    <col min="8710" max="8960" width="9.140625" style="193"/>
    <col min="8961" max="8961" width="10.85546875" style="193" customWidth="1"/>
    <col min="8962" max="8962" width="32.140625" style="193" customWidth="1"/>
    <col min="8963" max="8963" width="33.42578125" style="193" customWidth="1"/>
    <col min="8964" max="8964" width="34.7109375" style="193" customWidth="1"/>
    <col min="8965" max="8965" width="32.140625" style="193" customWidth="1"/>
    <col min="8966" max="9216" width="9.140625" style="193"/>
    <col min="9217" max="9217" width="10.85546875" style="193" customWidth="1"/>
    <col min="9218" max="9218" width="32.140625" style="193" customWidth="1"/>
    <col min="9219" max="9219" width="33.42578125" style="193" customWidth="1"/>
    <col min="9220" max="9220" width="34.7109375" style="193" customWidth="1"/>
    <col min="9221" max="9221" width="32.140625" style="193" customWidth="1"/>
    <col min="9222" max="9472" width="9.140625" style="193"/>
    <col min="9473" max="9473" width="10.85546875" style="193" customWidth="1"/>
    <col min="9474" max="9474" width="32.140625" style="193" customWidth="1"/>
    <col min="9475" max="9475" width="33.42578125" style="193" customWidth="1"/>
    <col min="9476" max="9476" width="34.7109375" style="193" customWidth="1"/>
    <col min="9477" max="9477" width="32.140625" style="193" customWidth="1"/>
    <col min="9478" max="9728" width="9.140625" style="193"/>
    <col min="9729" max="9729" width="10.85546875" style="193" customWidth="1"/>
    <col min="9730" max="9730" width="32.140625" style="193" customWidth="1"/>
    <col min="9731" max="9731" width="33.42578125" style="193" customWidth="1"/>
    <col min="9732" max="9732" width="34.7109375" style="193" customWidth="1"/>
    <col min="9733" max="9733" width="32.140625" style="193" customWidth="1"/>
    <col min="9734" max="9984" width="9.140625" style="193"/>
    <col min="9985" max="9985" width="10.85546875" style="193" customWidth="1"/>
    <col min="9986" max="9986" width="32.140625" style="193" customWidth="1"/>
    <col min="9987" max="9987" width="33.42578125" style="193" customWidth="1"/>
    <col min="9988" max="9988" width="34.7109375" style="193" customWidth="1"/>
    <col min="9989" max="9989" width="32.140625" style="193" customWidth="1"/>
    <col min="9990" max="10240" width="9.140625" style="193"/>
    <col min="10241" max="10241" width="10.85546875" style="193" customWidth="1"/>
    <col min="10242" max="10242" width="32.140625" style="193" customWidth="1"/>
    <col min="10243" max="10243" width="33.42578125" style="193" customWidth="1"/>
    <col min="10244" max="10244" width="34.7109375" style="193" customWidth="1"/>
    <col min="10245" max="10245" width="32.140625" style="193" customWidth="1"/>
    <col min="10246" max="10496" width="9.140625" style="193"/>
    <col min="10497" max="10497" width="10.85546875" style="193" customWidth="1"/>
    <col min="10498" max="10498" width="32.140625" style="193" customWidth="1"/>
    <col min="10499" max="10499" width="33.42578125" style="193" customWidth="1"/>
    <col min="10500" max="10500" width="34.7109375" style="193" customWidth="1"/>
    <col min="10501" max="10501" width="32.140625" style="193" customWidth="1"/>
    <col min="10502" max="10752" width="9.140625" style="193"/>
    <col min="10753" max="10753" width="10.85546875" style="193" customWidth="1"/>
    <col min="10754" max="10754" width="32.140625" style="193" customWidth="1"/>
    <col min="10755" max="10755" width="33.42578125" style="193" customWidth="1"/>
    <col min="10756" max="10756" width="34.7109375" style="193" customWidth="1"/>
    <col min="10757" max="10757" width="32.140625" style="193" customWidth="1"/>
    <col min="10758" max="11008" width="9.140625" style="193"/>
    <col min="11009" max="11009" width="10.85546875" style="193" customWidth="1"/>
    <col min="11010" max="11010" width="32.140625" style="193" customWidth="1"/>
    <col min="11011" max="11011" width="33.42578125" style="193" customWidth="1"/>
    <col min="11012" max="11012" width="34.7109375" style="193" customWidth="1"/>
    <col min="11013" max="11013" width="32.140625" style="193" customWidth="1"/>
    <col min="11014" max="11264" width="9.140625" style="193"/>
    <col min="11265" max="11265" width="10.85546875" style="193" customWidth="1"/>
    <col min="11266" max="11266" width="32.140625" style="193" customWidth="1"/>
    <col min="11267" max="11267" width="33.42578125" style="193" customWidth="1"/>
    <col min="11268" max="11268" width="34.7109375" style="193" customWidth="1"/>
    <col min="11269" max="11269" width="32.140625" style="193" customWidth="1"/>
    <col min="11270" max="11520" width="9.140625" style="193"/>
    <col min="11521" max="11521" width="10.85546875" style="193" customWidth="1"/>
    <col min="11522" max="11522" width="32.140625" style="193" customWidth="1"/>
    <col min="11523" max="11523" width="33.42578125" style="193" customWidth="1"/>
    <col min="11524" max="11524" width="34.7109375" style="193" customWidth="1"/>
    <col min="11525" max="11525" width="32.140625" style="193" customWidth="1"/>
    <col min="11526" max="11776" width="9.140625" style="193"/>
    <col min="11777" max="11777" width="10.85546875" style="193" customWidth="1"/>
    <col min="11778" max="11778" width="32.140625" style="193" customWidth="1"/>
    <col min="11779" max="11779" width="33.42578125" style="193" customWidth="1"/>
    <col min="11780" max="11780" width="34.7109375" style="193" customWidth="1"/>
    <col min="11781" max="11781" width="32.140625" style="193" customWidth="1"/>
    <col min="11782" max="12032" width="9.140625" style="193"/>
    <col min="12033" max="12033" width="10.85546875" style="193" customWidth="1"/>
    <col min="12034" max="12034" width="32.140625" style="193" customWidth="1"/>
    <col min="12035" max="12035" width="33.42578125" style="193" customWidth="1"/>
    <col min="12036" max="12036" width="34.7109375" style="193" customWidth="1"/>
    <col min="12037" max="12037" width="32.140625" style="193" customWidth="1"/>
    <col min="12038" max="12288" width="9.140625" style="193"/>
    <col min="12289" max="12289" width="10.85546875" style="193" customWidth="1"/>
    <col min="12290" max="12290" width="32.140625" style="193" customWidth="1"/>
    <col min="12291" max="12291" width="33.42578125" style="193" customWidth="1"/>
    <col min="12292" max="12292" width="34.7109375" style="193" customWidth="1"/>
    <col min="12293" max="12293" width="32.140625" style="193" customWidth="1"/>
    <col min="12294" max="12544" width="9.140625" style="193"/>
    <col min="12545" max="12545" width="10.85546875" style="193" customWidth="1"/>
    <col min="12546" max="12546" width="32.140625" style="193" customWidth="1"/>
    <col min="12547" max="12547" width="33.42578125" style="193" customWidth="1"/>
    <col min="12548" max="12548" width="34.7109375" style="193" customWidth="1"/>
    <col min="12549" max="12549" width="32.140625" style="193" customWidth="1"/>
    <col min="12550" max="12800" width="9.140625" style="193"/>
    <col min="12801" max="12801" width="10.85546875" style="193" customWidth="1"/>
    <col min="12802" max="12802" width="32.140625" style="193" customWidth="1"/>
    <col min="12803" max="12803" width="33.42578125" style="193" customWidth="1"/>
    <col min="12804" max="12804" width="34.7109375" style="193" customWidth="1"/>
    <col min="12805" max="12805" width="32.140625" style="193" customWidth="1"/>
    <col min="12806" max="13056" width="9.140625" style="193"/>
    <col min="13057" max="13057" width="10.85546875" style="193" customWidth="1"/>
    <col min="13058" max="13058" width="32.140625" style="193" customWidth="1"/>
    <col min="13059" max="13059" width="33.42578125" style="193" customWidth="1"/>
    <col min="13060" max="13060" width="34.7109375" style="193" customWidth="1"/>
    <col min="13061" max="13061" width="32.140625" style="193" customWidth="1"/>
    <col min="13062" max="13312" width="9.140625" style="193"/>
    <col min="13313" max="13313" width="10.85546875" style="193" customWidth="1"/>
    <col min="13314" max="13314" width="32.140625" style="193" customWidth="1"/>
    <col min="13315" max="13315" width="33.42578125" style="193" customWidth="1"/>
    <col min="13316" max="13316" width="34.7109375" style="193" customWidth="1"/>
    <col min="13317" max="13317" width="32.140625" style="193" customWidth="1"/>
    <col min="13318" max="13568" width="9.140625" style="193"/>
    <col min="13569" max="13569" width="10.85546875" style="193" customWidth="1"/>
    <col min="13570" max="13570" width="32.140625" style="193" customWidth="1"/>
    <col min="13571" max="13571" width="33.42578125" style="193" customWidth="1"/>
    <col min="13572" max="13572" width="34.7109375" style="193" customWidth="1"/>
    <col min="13573" max="13573" width="32.140625" style="193" customWidth="1"/>
    <col min="13574" max="13824" width="9.140625" style="193"/>
    <col min="13825" max="13825" width="10.85546875" style="193" customWidth="1"/>
    <col min="13826" max="13826" width="32.140625" style="193" customWidth="1"/>
    <col min="13827" max="13827" width="33.42578125" style="193" customWidth="1"/>
    <col min="13828" max="13828" width="34.7109375" style="193" customWidth="1"/>
    <col min="13829" max="13829" width="32.140625" style="193" customWidth="1"/>
    <col min="13830" max="14080" width="9.140625" style="193"/>
    <col min="14081" max="14081" width="10.85546875" style="193" customWidth="1"/>
    <col min="14082" max="14082" width="32.140625" style="193" customWidth="1"/>
    <col min="14083" max="14083" width="33.42578125" style="193" customWidth="1"/>
    <col min="14084" max="14084" width="34.7109375" style="193" customWidth="1"/>
    <col min="14085" max="14085" width="32.140625" style="193" customWidth="1"/>
    <col min="14086" max="14336" width="9.140625" style="193"/>
    <col min="14337" max="14337" width="10.85546875" style="193" customWidth="1"/>
    <col min="14338" max="14338" width="32.140625" style="193" customWidth="1"/>
    <col min="14339" max="14339" width="33.42578125" style="193" customWidth="1"/>
    <col min="14340" max="14340" width="34.7109375" style="193" customWidth="1"/>
    <col min="14341" max="14341" width="32.140625" style="193" customWidth="1"/>
    <col min="14342" max="14592" width="9.140625" style="193"/>
    <col min="14593" max="14593" width="10.85546875" style="193" customWidth="1"/>
    <col min="14594" max="14594" width="32.140625" style="193" customWidth="1"/>
    <col min="14595" max="14595" width="33.42578125" style="193" customWidth="1"/>
    <col min="14596" max="14596" width="34.7109375" style="193" customWidth="1"/>
    <col min="14597" max="14597" width="32.140625" style="193" customWidth="1"/>
    <col min="14598" max="14848" width="9.140625" style="193"/>
    <col min="14849" max="14849" width="10.85546875" style="193" customWidth="1"/>
    <col min="14850" max="14850" width="32.140625" style="193" customWidth="1"/>
    <col min="14851" max="14851" width="33.42578125" style="193" customWidth="1"/>
    <col min="14852" max="14852" width="34.7109375" style="193" customWidth="1"/>
    <col min="14853" max="14853" width="32.140625" style="193" customWidth="1"/>
    <col min="14854" max="15104" width="9.140625" style="193"/>
    <col min="15105" max="15105" width="10.85546875" style="193" customWidth="1"/>
    <col min="15106" max="15106" width="32.140625" style="193" customWidth="1"/>
    <col min="15107" max="15107" width="33.42578125" style="193" customWidth="1"/>
    <col min="15108" max="15108" width="34.7109375" style="193" customWidth="1"/>
    <col min="15109" max="15109" width="32.140625" style="193" customWidth="1"/>
    <col min="15110" max="15360" width="9.140625" style="193"/>
    <col min="15361" max="15361" width="10.85546875" style="193" customWidth="1"/>
    <col min="15362" max="15362" width="32.140625" style="193" customWidth="1"/>
    <col min="15363" max="15363" width="33.42578125" style="193" customWidth="1"/>
    <col min="15364" max="15364" width="34.7109375" style="193" customWidth="1"/>
    <col min="15365" max="15365" width="32.140625" style="193" customWidth="1"/>
    <col min="15366" max="15616" width="9.140625" style="193"/>
    <col min="15617" max="15617" width="10.85546875" style="193" customWidth="1"/>
    <col min="15618" max="15618" width="32.140625" style="193" customWidth="1"/>
    <col min="15619" max="15619" width="33.42578125" style="193" customWidth="1"/>
    <col min="15620" max="15620" width="34.7109375" style="193" customWidth="1"/>
    <col min="15621" max="15621" width="32.140625" style="193" customWidth="1"/>
    <col min="15622" max="15872" width="9.140625" style="193"/>
    <col min="15873" max="15873" width="10.85546875" style="193" customWidth="1"/>
    <col min="15874" max="15874" width="32.140625" style="193" customWidth="1"/>
    <col min="15875" max="15875" width="33.42578125" style="193" customWidth="1"/>
    <col min="15876" max="15876" width="34.7109375" style="193" customWidth="1"/>
    <col min="15877" max="15877" width="32.140625" style="193" customWidth="1"/>
    <col min="15878" max="16128" width="9.140625" style="193"/>
    <col min="16129" max="16129" width="10.85546875" style="193" customWidth="1"/>
    <col min="16130" max="16130" width="32.140625" style="193" customWidth="1"/>
    <col min="16131" max="16131" width="33.42578125" style="193" customWidth="1"/>
    <col min="16132" max="16132" width="34.7109375" style="193" customWidth="1"/>
    <col min="16133" max="16133" width="32.140625" style="193" customWidth="1"/>
    <col min="16134" max="16384" width="9.140625" style="193"/>
  </cols>
  <sheetData>
    <row r="1" spans="1:5" ht="33" customHeight="1" x14ac:dyDescent="0.25">
      <c r="A1" s="1655" t="s">
        <v>289</v>
      </c>
      <c r="B1" s="1656"/>
      <c r="C1" s="1656"/>
      <c r="D1" s="1656"/>
      <c r="E1" s="1657"/>
    </row>
    <row r="2" spans="1:5" ht="15" x14ac:dyDescent="0.25">
      <c r="A2" s="1658" t="s">
        <v>290</v>
      </c>
      <c r="B2" s="194" t="s">
        <v>291</v>
      </c>
      <c r="C2" s="194" t="s">
        <v>292</v>
      </c>
      <c r="D2" s="194" t="s">
        <v>293</v>
      </c>
      <c r="E2" s="195" t="s">
        <v>294</v>
      </c>
    </row>
    <row r="3" spans="1:5" ht="30.75" customHeight="1" thickBot="1" x14ac:dyDescent="0.25">
      <c r="A3" s="1654"/>
      <c r="B3" s="196" t="s">
        <v>295</v>
      </c>
      <c r="C3" s="196" t="s">
        <v>296</v>
      </c>
      <c r="D3" s="196" t="s">
        <v>297</v>
      </c>
      <c r="E3" s="197" t="s">
        <v>298</v>
      </c>
    </row>
    <row r="4" spans="1:5" s="203" customFormat="1" ht="15.75" customHeight="1" x14ac:dyDescent="0.25">
      <c r="A4" s="198" t="s">
        <v>299</v>
      </c>
      <c r="B4" s="199"/>
      <c r="C4" s="200"/>
      <c r="D4" s="201" t="s">
        <v>300</v>
      </c>
      <c r="E4" s="202" t="s">
        <v>301</v>
      </c>
    </row>
    <row r="5" spans="1:5" s="203" customFormat="1" ht="15.75" customHeight="1" x14ac:dyDescent="0.25">
      <c r="A5" s="198"/>
      <c r="B5" s="204"/>
      <c r="C5" s="200"/>
      <c r="D5" s="205" t="s">
        <v>302</v>
      </c>
      <c r="E5" s="202" t="s">
        <v>303</v>
      </c>
    </row>
    <row r="6" spans="1:5" s="203" customFormat="1" ht="15.75" customHeight="1" x14ac:dyDescent="0.25">
      <c r="A6" s="198"/>
      <c r="B6" s="206"/>
      <c r="C6" s="200"/>
      <c r="D6" s="205" t="s">
        <v>304</v>
      </c>
      <c r="E6" s="202" t="s">
        <v>305</v>
      </c>
    </row>
    <row r="7" spans="1:5" s="203" customFormat="1" ht="15.75" customHeight="1" x14ac:dyDescent="0.25">
      <c r="A7" s="198"/>
      <c r="B7" s="199"/>
      <c r="C7" s="200"/>
      <c r="D7" s="205" t="s">
        <v>306</v>
      </c>
      <c r="E7" s="202" t="s">
        <v>307</v>
      </c>
    </row>
    <row r="8" spans="1:5" s="203" customFormat="1" ht="15.75" customHeight="1" x14ac:dyDescent="0.25">
      <c r="A8" s="198"/>
      <c r="B8" s="199"/>
      <c r="C8" s="200"/>
      <c r="D8" s="205" t="s">
        <v>308</v>
      </c>
      <c r="E8" s="202" t="s">
        <v>309</v>
      </c>
    </row>
    <row r="9" spans="1:5" s="203" customFormat="1" ht="15.75" customHeight="1" x14ac:dyDescent="0.25">
      <c r="A9" s="198"/>
      <c r="B9" s="199"/>
      <c r="C9" s="200"/>
      <c r="D9" s="205" t="s">
        <v>310</v>
      </c>
      <c r="E9" s="207"/>
    </row>
    <row r="10" spans="1:5" s="203" customFormat="1" ht="15.75" customHeight="1" x14ac:dyDescent="0.25">
      <c r="A10" s="198"/>
      <c r="B10" s="199"/>
      <c r="C10" s="200"/>
      <c r="D10" s="205" t="s">
        <v>311</v>
      </c>
      <c r="E10" s="207"/>
    </row>
    <row r="11" spans="1:5" s="203" customFormat="1" ht="15.75" customHeight="1" x14ac:dyDescent="0.25">
      <c r="A11" s="198"/>
      <c r="B11" s="199"/>
      <c r="C11" s="200"/>
      <c r="D11" s="208"/>
      <c r="E11" s="207"/>
    </row>
    <row r="12" spans="1:5" s="203" customFormat="1" ht="15.75" customHeight="1" x14ac:dyDescent="0.25">
      <c r="A12" s="198"/>
      <c r="B12" s="199"/>
      <c r="C12" s="200"/>
      <c r="D12" s="204"/>
      <c r="E12" s="207"/>
    </row>
    <row r="13" spans="1:5" ht="13.5" customHeight="1" x14ac:dyDescent="0.2">
      <c r="A13" s="1659" t="s">
        <v>312</v>
      </c>
      <c r="B13" s="1661"/>
      <c r="C13" s="209" t="s">
        <v>313</v>
      </c>
      <c r="D13" s="210" t="s">
        <v>314</v>
      </c>
      <c r="E13" s="211"/>
    </row>
    <row r="14" spans="1:5" ht="13.5" customHeight="1" x14ac:dyDescent="0.2">
      <c r="A14" s="1660"/>
      <c r="B14" s="1662"/>
      <c r="C14" s="212" t="s">
        <v>315</v>
      </c>
      <c r="D14" s="213"/>
      <c r="E14" s="214"/>
    </row>
    <row r="15" spans="1:5" ht="13.5" customHeight="1" x14ac:dyDescent="0.2">
      <c r="A15" s="1660"/>
      <c r="B15" s="1662"/>
      <c r="C15" s="212" t="s">
        <v>316</v>
      </c>
      <c r="D15" s="213"/>
      <c r="E15" s="214"/>
    </row>
    <row r="16" spans="1:5" ht="13.5" customHeight="1" x14ac:dyDescent="0.2">
      <c r="A16" s="1660"/>
      <c r="B16" s="1662"/>
      <c r="C16" s="215" t="s">
        <v>317</v>
      </c>
      <c r="D16" s="213"/>
      <c r="E16" s="214"/>
    </row>
    <row r="17" spans="1:5" ht="16.5" customHeight="1" x14ac:dyDescent="0.2">
      <c r="A17" s="1660" t="s">
        <v>34</v>
      </c>
      <c r="B17" s="1664" t="s">
        <v>318</v>
      </c>
      <c r="C17" s="1665"/>
      <c r="D17" s="1665"/>
      <c r="E17" s="1666"/>
    </row>
    <row r="18" spans="1:5" ht="16.5" customHeight="1" x14ac:dyDescent="0.2">
      <c r="A18" s="1663"/>
      <c r="B18" s="1667" t="s">
        <v>319</v>
      </c>
      <c r="C18" s="1668"/>
      <c r="D18" s="1668"/>
      <c r="E18" s="1669"/>
    </row>
    <row r="19" spans="1:5" ht="16.5" customHeight="1" x14ac:dyDescent="0.2">
      <c r="A19" s="1670" t="s">
        <v>320</v>
      </c>
      <c r="B19" s="1665" t="s">
        <v>321</v>
      </c>
      <c r="C19" s="1665"/>
      <c r="D19" s="1665"/>
      <c r="E19" s="1666"/>
    </row>
    <row r="20" spans="1:5" ht="16.5" customHeight="1" x14ac:dyDescent="0.2">
      <c r="A20" s="1671"/>
      <c r="B20" s="1667" t="s">
        <v>322</v>
      </c>
      <c r="C20" s="1668"/>
      <c r="D20" s="1668"/>
      <c r="E20" s="1669"/>
    </row>
    <row r="21" spans="1:5" ht="16.5" customHeight="1" x14ac:dyDescent="0.2">
      <c r="A21" s="1672" t="s">
        <v>35</v>
      </c>
      <c r="B21" s="201" t="s">
        <v>300</v>
      </c>
      <c r="C21" s="201" t="s">
        <v>300</v>
      </c>
      <c r="D21" s="216" t="s">
        <v>323</v>
      </c>
      <c r="E21" s="217" t="s">
        <v>323</v>
      </c>
    </row>
    <row r="22" spans="1:5" ht="16.5" customHeight="1" x14ac:dyDescent="0.2">
      <c r="A22" s="1673"/>
      <c r="B22" s="205" t="s">
        <v>302</v>
      </c>
      <c r="C22" s="205" t="s">
        <v>302</v>
      </c>
      <c r="D22" s="212"/>
      <c r="E22" s="214"/>
    </row>
    <row r="23" spans="1:5" ht="16.5" customHeight="1" x14ac:dyDescent="0.2">
      <c r="A23" s="1673"/>
      <c r="B23" s="205" t="s">
        <v>304</v>
      </c>
      <c r="C23" s="205" t="s">
        <v>306</v>
      </c>
      <c r="D23" s="218"/>
      <c r="E23" s="214"/>
    </row>
    <row r="24" spans="1:5" ht="16.5" customHeight="1" x14ac:dyDescent="0.2">
      <c r="A24" s="1673"/>
      <c r="B24" s="205" t="s">
        <v>306</v>
      </c>
      <c r="C24" s="205" t="s">
        <v>308</v>
      </c>
      <c r="D24" s="218"/>
      <c r="E24" s="214"/>
    </row>
    <row r="25" spans="1:5" ht="16.5" customHeight="1" x14ac:dyDescent="0.2">
      <c r="A25" s="1673"/>
      <c r="B25" s="205" t="s">
        <v>308</v>
      </c>
      <c r="C25" s="205" t="s">
        <v>310</v>
      </c>
      <c r="D25" s="218"/>
      <c r="E25" s="214"/>
    </row>
    <row r="26" spans="1:5" ht="16.5" customHeight="1" x14ac:dyDescent="0.2">
      <c r="A26" s="1673"/>
      <c r="B26" s="205" t="s">
        <v>310</v>
      </c>
      <c r="C26" s="205" t="s">
        <v>311</v>
      </c>
      <c r="D26" s="218"/>
      <c r="E26" s="214"/>
    </row>
    <row r="27" spans="1:5" ht="16.5" customHeight="1" x14ac:dyDescent="0.2">
      <c r="A27" s="1673"/>
      <c r="B27" s="205" t="s">
        <v>311</v>
      </c>
      <c r="C27" s="205" t="s">
        <v>324</v>
      </c>
      <c r="D27" s="218"/>
      <c r="E27" s="214"/>
    </row>
    <row r="28" spans="1:5" ht="16.5" customHeight="1" thickBot="1" x14ac:dyDescent="0.25">
      <c r="A28" s="1674"/>
      <c r="B28" s="219" t="s">
        <v>324</v>
      </c>
      <c r="C28" s="219"/>
      <c r="D28" s="220"/>
      <c r="E28" s="221"/>
    </row>
    <row r="29" spans="1:5" ht="13.5" thickBot="1" x14ac:dyDescent="0.25"/>
    <row r="30" spans="1:5" ht="33" customHeight="1" thickBot="1" x14ac:dyDescent="0.3">
      <c r="A30" s="1675" t="s">
        <v>325</v>
      </c>
      <c r="B30" s="1676"/>
      <c r="C30" s="1676"/>
      <c r="D30" s="1676"/>
      <c r="E30" s="1677"/>
    </row>
    <row r="31" spans="1:5" ht="15" x14ac:dyDescent="0.25">
      <c r="A31" s="1653" t="s">
        <v>290</v>
      </c>
      <c r="B31" s="222" t="s">
        <v>291</v>
      </c>
      <c r="C31" s="222" t="s">
        <v>292</v>
      </c>
      <c r="D31" s="222" t="s">
        <v>293</v>
      </c>
      <c r="E31" s="223" t="s">
        <v>294</v>
      </c>
    </row>
    <row r="32" spans="1:5" ht="30.75" customHeight="1" thickBot="1" x14ac:dyDescent="0.25">
      <c r="A32" s="1654"/>
      <c r="B32" s="196" t="s">
        <v>295</v>
      </c>
      <c r="C32" s="196" t="s">
        <v>296</v>
      </c>
      <c r="D32" s="196" t="s">
        <v>297</v>
      </c>
      <c r="E32" s="197" t="s">
        <v>298</v>
      </c>
    </row>
    <row r="33" spans="1:5" ht="13.5" customHeight="1" x14ac:dyDescent="0.2">
      <c r="A33" s="1660" t="s">
        <v>299</v>
      </c>
      <c r="B33" s="212"/>
      <c r="C33" s="212"/>
      <c r="D33" s="224" t="s">
        <v>326</v>
      </c>
      <c r="E33" s="202" t="s">
        <v>327</v>
      </c>
    </row>
    <row r="34" spans="1:5" ht="25.5" x14ac:dyDescent="0.2">
      <c r="A34" s="1660"/>
      <c r="B34" s="212"/>
      <c r="C34" s="212"/>
      <c r="D34" s="225" t="s">
        <v>328</v>
      </c>
      <c r="E34" s="202" t="s">
        <v>329</v>
      </c>
    </row>
    <row r="35" spans="1:5" ht="25.5" x14ac:dyDescent="0.2">
      <c r="A35" s="1660"/>
      <c r="B35" s="212"/>
      <c r="C35" s="212"/>
      <c r="D35" s="226" t="s">
        <v>330</v>
      </c>
      <c r="E35" s="202" t="s">
        <v>331</v>
      </c>
    </row>
    <row r="36" spans="1:5" ht="13.5" customHeight="1" x14ac:dyDescent="0.2">
      <c r="A36" s="1660"/>
      <c r="B36" s="212"/>
      <c r="C36" s="212"/>
      <c r="D36" s="226" t="s">
        <v>332</v>
      </c>
      <c r="E36" s="202" t="s">
        <v>333</v>
      </c>
    </row>
    <row r="37" spans="1:5" ht="13.5" customHeight="1" x14ac:dyDescent="0.2">
      <c r="A37" s="1660"/>
      <c r="B37" s="212"/>
      <c r="C37" s="212"/>
      <c r="D37" s="226" t="s">
        <v>334</v>
      </c>
      <c r="E37" s="227"/>
    </row>
    <row r="38" spans="1:5" ht="13.5" customHeight="1" x14ac:dyDescent="0.2">
      <c r="A38" s="1660"/>
      <c r="B38" s="212"/>
      <c r="C38" s="212"/>
      <c r="D38" s="226" t="s">
        <v>335</v>
      </c>
      <c r="E38" s="227"/>
    </row>
    <row r="39" spans="1:5" ht="13.5" customHeight="1" x14ac:dyDescent="0.2">
      <c r="A39" s="1660"/>
      <c r="B39" s="212"/>
      <c r="C39" s="212"/>
      <c r="D39" s="226" t="s">
        <v>336</v>
      </c>
      <c r="E39" s="227"/>
    </row>
    <row r="40" spans="1:5" ht="13.5" customHeight="1" x14ac:dyDescent="0.2">
      <c r="A40" s="1660"/>
      <c r="B40" s="212"/>
      <c r="C40" s="212"/>
      <c r="D40" s="226" t="s">
        <v>337</v>
      </c>
      <c r="E40" s="227"/>
    </row>
    <row r="41" spans="1:5" ht="13.5" customHeight="1" x14ac:dyDescent="0.2">
      <c r="A41" s="1660"/>
      <c r="B41" s="212"/>
      <c r="C41" s="212"/>
      <c r="D41" s="228" t="s">
        <v>338</v>
      </c>
      <c r="E41" s="229"/>
    </row>
    <row r="42" spans="1:5" ht="13.5" customHeight="1" x14ac:dyDescent="0.2">
      <c r="A42" s="1659" t="s">
        <v>312</v>
      </c>
      <c r="B42" s="1661"/>
      <c r="C42" s="209" t="s">
        <v>313</v>
      </c>
      <c r="D42" s="210" t="s">
        <v>314</v>
      </c>
      <c r="E42" s="211"/>
    </row>
    <row r="43" spans="1:5" ht="13.5" customHeight="1" x14ac:dyDescent="0.2">
      <c r="A43" s="1660"/>
      <c r="B43" s="1662"/>
      <c r="C43" s="212" t="s">
        <v>315</v>
      </c>
      <c r="D43" s="213"/>
      <c r="E43" s="214"/>
    </row>
    <row r="44" spans="1:5" ht="13.5" customHeight="1" x14ac:dyDescent="0.2">
      <c r="A44" s="1660"/>
      <c r="B44" s="1662"/>
      <c r="C44" s="212" t="s">
        <v>316</v>
      </c>
      <c r="D44" s="213"/>
      <c r="E44" s="214"/>
    </row>
    <row r="45" spans="1:5" ht="13.5" customHeight="1" x14ac:dyDescent="0.2">
      <c r="A45" s="1660"/>
      <c r="B45" s="1662"/>
      <c r="C45" s="215" t="s">
        <v>317</v>
      </c>
      <c r="D45" s="213"/>
      <c r="E45" s="214"/>
    </row>
    <row r="46" spans="1:5" ht="13.5" customHeight="1" x14ac:dyDescent="0.2">
      <c r="A46" s="1659" t="s">
        <v>34</v>
      </c>
      <c r="B46" s="230" t="s">
        <v>339</v>
      </c>
      <c r="C46" s="231"/>
      <c r="D46" s="231"/>
      <c r="E46" s="232"/>
    </row>
    <row r="47" spans="1:5" ht="13.5" customHeight="1" x14ac:dyDescent="0.2">
      <c r="A47" s="1663"/>
      <c r="B47" s="233" t="s">
        <v>340</v>
      </c>
      <c r="C47" s="234"/>
      <c r="D47" s="234"/>
      <c r="E47" s="235"/>
    </row>
    <row r="48" spans="1:5" ht="13.5" customHeight="1" x14ac:dyDescent="0.2">
      <c r="A48" s="1693" t="s">
        <v>320</v>
      </c>
      <c r="B48" s="236" t="s">
        <v>341</v>
      </c>
      <c r="C48" s="210"/>
      <c r="D48" s="210"/>
      <c r="E48" s="237"/>
    </row>
    <row r="49" spans="1:7" ht="13.5" customHeight="1" x14ac:dyDescent="0.2">
      <c r="A49" s="1694"/>
      <c r="B49" s="233" t="s">
        <v>342</v>
      </c>
      <c r="C49" s="234"/>
      <c r="D49" s="234"/>
      <c r="E49" s="235"/>
    </row>
    <row r="50" spans="1:7" ht="13.5" customHeight="1" x14ac:dyDescent="0.2">
      <c r="A50" s="1678" t="s">
        <v>35</v>
      </c>
      <c r="B50" s="1681" t="s">
        <v>326</v>
      </c>
      <c r="C50" s="1682"/>
      <c r="D50" s="1683"/>
      <c r="E50" s="217" t="s">
        <v>314</v>
      </c>
    </row>
    <row r="51" spans="1:7" ht="13.5" customHeight="1" x14ac:dyDescent="0.2">
      <c r="A51" s="1679"/>
      <c r="B51" s="1684" t="s">
        <v>328</v>
      </c>
      <c r="C51" s="1685"/>
      <c r="D51" s="1686"/>
      <c r="E51" s="238"/>
    </row>
    <row r="52" spans="1:7" ht="13.5" customHeight="1" x14ac:dyDescent="0.2">
      <c r="A52" s="1679"/>
      <c r="B52" s="1684" t="s">
        <v>330</v>
      </c>
      <c r="C52" s="1685"/>
      <c r="D52" s="1686"/>
      <c r="E52" s="238"/>
      <c r="G52" s="213"/>
    </row>
    <row r="53" spans="1:7" ht="13.5" customHeight="1" x14ac:dyDescent="0.2">
      <c r="A53" s="1679"/>
      <c r="B53" s="1684" t="s">
        <v>343</v>
      </c>
      <c r="C53" s="1685"/>
      <c r="D53" s="1686"/>
      <c r="E53" s="238"/>
    </row>
    <row r="54" spans="1:7" ht="13.5" customHeight="1" x14ac:dyDescent="0.2">
      <c r="A54" s="1679"/>
      <c r="B54" s="1684" t="s">
        <v>344</v>
      </c>
      <c r="C54" s="1685"/>
      <c r="D54" s="1686"/>
      <c r="E54" s="238"/>
    </row>
    <row r="55" spans="1:7" ht="13.5" customHeight="1" x14ac:dyDescent="0.2">
      <c r="A55" s="1679"/>
      <c r="B55" s="1684" t="s">
        <v>345</v>
      </c>
      <c r="C55" s="1685"/>
      <c r="D55" s="1686"/>
      <c r="E55" s="238"/>
    </row>
    <row r="56" spans="1:7" ht="13.5" customHeight="1" x14ac:dyDescent="0.2">
      <c r="A56" s="1679"/>
      <c r="B56" s="1684" t="s">
        <v>346</v>
      </c>
      <c r="C56" s="1685"/>
      <c r="D56" s="1686"/>
      <c r="E56" s="238"/>
    </row>
    <row r="57" spans="1:7" ht="13.5" customHeight="1" x14ac:dyDescent="0.2">
      <c r="A57" s="1679"/>
      <c r="B57" s="1687" t="s">
        <v>347</v>
      </c>
      <c r="C57" s="1688"/>
      <c r="D57" s="1689"/>
      <c r="E57" s="239"/>
    </row>
    <row r="58" spans="1:7" ht="13.5" customHeight="1" thickBot="1" x14ac:dyDescent="0.25">
      <c r="A58" s="1680"/>
      <c r="B58" s="1690" t="s">
        <v>348</v>
      </c>
      <c r="C58" s="1691"/>
      <c r="D58" s="1692"/>
      <c r="E58" s="240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110" zoomScaleNormal="110" workbookViewId="0">
      <selection activeCell="N23" sqref="N23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4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4" style="1" bestFit="1" customWidth="1"/>
    <col min="15" max="15" width="12.85546875" style="1" customWidth="1"/>
    <col min="16" max="16" width="13.7109375" style="1205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38"/>
      <c r="N1" s="538"/>
      <c r="O1" s="538"/>
      <c r="P1" s="1190" t="s">
        <v>418</v>
      </c>
    </row>
    <row r="2" spans="1:16" ht="39" customHeight="1" thickTop="1" x14ac:dyDescent="0.25">
      <c r="A2" s="1398" t="s">
        <v>0</v>
      </c>
      <c r="B2" s="1400" t="s">
        <v>1</v>
      </c>
      <c r="C2" s="1402" t="s">
        <v>644</v>
      </c>
      <c r="D2" s="1403"/>
      <c r="E2" s="1404"/>
      <c r="F2" s="1389" t="s">
        <v>655</v>
      </c>
      <c r="G2" s="1390"/>
      <c r="H2" s="1405"/>
      <c r="I2" s="1191" t="s">
        <v>0</v>
      </c>
      <c r="J2" s="1191" t="s">
        <v>2</v>
      </c>
      <c r="K2" s="1402" t="s">
        <v>644</v>
      </c>
      <c r="L2" s="1403"/>
      <c r="M2" s="1404"/>
      <c r="N2" s="1389" t="s">
        <v>655</v>
      </c>
      <c r="O2" s="1390"/>
      <c r="P2" s="1391"/>
    </row>
    <row r="3" spans="1:16" s="1197" customFormat="1" ht="25.5" customHeight="1" x14ac:dyDescent="0.25">
      <c r="A3" s="1399"/>
      <c r="B3" s="1401"/>
      <c r="C3" s="1193" t="s">
        <v>917</v>
      </c>
      <c r="D3" s="1193" t="s">
        <v>918</v>
      </c>
      <c r="E3" s="1193" t="s">
        <v>3</v>
      </c>
      <c r="F3" s="1194" t="s">
        <v>917</v>
      </c>
      <c r="G3" s="1194" t="s">
        <v>918</v>
      </c>
      <c r="H3" s="1195" t="s">
        <v>3</v>
      </c>
      <c r="I3" s="1192"/>
      <c r="J3" s="1192"/>
      <c r="K3" s="1193" t="s">
        <v>917</v>
      </c>
      <c r="L3" s="1194" t="s">
        <v>918</v>
      </c>
      <c r="M3" s="1194" t="s">
        <v>3</v>
      </c>
      <c r="N3" s="1194" t="s">
        <v>917</v>
      </c>
      <c r="O3" s="1194" t="s">
        <v>918</v>
      </c>
      <c r="P3" s="1196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1555068952</v>
      </c>
      <c r="G4" s="8">
        <v>0</v>
      </c>
      <c r="H4" s="8">
        <v>1555068952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1198">
        <v>1685290659.7457874</v>
      </c>
      <c r="O4" s="1198">
        <v>0</v>
      </c>
      <c r="P4" s="1199">
        <v>1685290659.7457874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3129753981</v>
      </c>
      <c r="H5" s="8">
        <v>3129753981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1198">
        <v>344386414.42000002</v>
      </c>
      <c r="O5" s="1198">
        <v>0</v>
      </c>
      <c r="P5" s="1199">
        <v>344386414.42000002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3103150000</v>
      </c>
      <c r="G6" s="8">
        <v>0</v>
      </c>
      <c r="H6" s="8">
        <v>3103150000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1198">
        <v>2156015168</v>
      </c>
      <c r="O6" s="1198">
        <v>0</v>
      </c>
      <c r="P6" s="1199">
        <v>2156015168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3004800000</v>
      </c>
      <c r="G7" s="8">
        <v>0</v>
      </c>
      <c r="H7" s="8">
        <v>3004800000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1198">
        <v>75829000</v>
      </c>
      <c r="O7" s="1198">
        <v>0</v>
      </c>
      <c r="P7" s="1199">
        <v>75829000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1437554174</v>
      </c>
      <c r="G8" s="8">
        <v>0</v>
      </c>
      <c r="H8" s="8">
        <v>1437554174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1198">
        <v>1204906760</v>
      </c>
      <c r="O8" s="1198">
        <v>0</v>
      </c>
      <c r="P8" s="1199">
        <v>1204906760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8">
        <v>0</v>
      </c>
      <c r="G9" s="8">
        <v>73332522</v>
      </c>
      <c r="H9" s="8">
        <v>73332522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1198">
        <v>0</v>
      </c>
      <c r="O9" s="1198">
        <v>4284775144</v>
      </c>
      <c r="P9" s="1199">
        <v>4283825144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8">
        <v>74783540</v>
      </c>
      <c r="G10" s="8">
        <v>0</v>
      </c>
      <c r="H10" s="8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1198">
        <v>500000</v>
      </c>
      <c r="O10" s="1198">
        <v>52400</v>
      </c>
      <c r="P10" s="1199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8">
        <v>0</v>
      </c>
      <c r="G11" s="8">
        <v>8700000</v>
      </c>
      <c r="H11" s="8">
        <v>8700000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1198">
        <v>0</v>
      </c>
      <c r="O11" s="1198">
        <v>1401537778.21</v>
      </c>
      <c r="P11" s="1199">
        <v>1401537778.21</v>
      </c>
    </row>
    <row r="12" spans="1:16" ht="24.75" customHeight="1" x14ac:dyDescent="0.25">
      <c r="A12" s="1392"/>
      <c r="B12" s="1393"/>
      <c r="C12" s="1393"/>
      <c r="D12" s="1393"/>
      <c r="E12" s="1393"/>
      <c r="F12" s="1393"/>
      <c r="G12" s="1393"/>
      <c r="H12" s="1394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1198">
        <v>0</v>
      </c>
      <c r="O12" s="1198">
        <v>353514662</v>
      </c>
      <c r="P12" s="585">
        <v>353514662</v>
      </c>
    </row>
    <row r="13" spans="1:16" ht="20.100000000000001" customHeight="1" x14ac:dyDescent="0.25">
      <c r="A13" s="1395"/>
      <c r="B13" s="1396"/>
      <c r="C13" s="1396"/>
      <c r="D13" s="1396"/>
      <c r="E13" s="1396"/>
      <c r="F13" s="1396"/>
      <c r="G13" s="1396"/>
      <c r="H13" s="1397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1198">
        <v>-27695484</v>
      </c>
      <c r="O13" s="1198">
        <v>401264699</v>
      </c>
      <c r="P13" s="585">
        <v>373569215</v>
      </c>
    </row>
    <row r="14" spans="1:16" ht="25.5" x14ac:dyDescent="0.25">
      <c r="A14" s="12">
        <v>8</v>
      </c>
      <c r="B14" s="13" t="s">
        <v>919</v>
      </c>
      <c r="C14" s="15">
        <v>6203806666</v>
      </c>
      <c r="D14" s="15">
        <v>3204786503</v>
      </c>
      <c r="E14" s="15">
        <v>9408593169</v>
      </c>
      <c r="F14" s="14">
        <v>6170556666</v>
      </c>
      <c r="G14" s="14">
        <v>3211786503</v>
      </c>
      <c r="H14" s="14">
        <v>9382343169</v>
      </c>
      <c r="I14" s="16">
        <v>10</v>
      </c>
      <c r="J14" s="13" t="s">
        <v>920</v>
      </c>
      <c r="K14" s="15">
        <v>5262456605.1657877</v>
      </c>
      <c r="L14" s="15">
        <v>6307302707.21</v>
      </c>
      <c r="M14" s="14">
        <v>11569759312.375788</v>
      </c>
      <c r="N14" s="1200">
        <v>5438732518</v>
      </c>
      <c r="O14" s="1200">
        <v>6441092283</v>
      </c>
      <c r="P14" s="586">
        <v>11879824801.375788</v>
      </c>
    </row>
    <row r="15" spans="1:16" ht="19.5" customHeight="1" x14ac:dyDescent="0.25">
      <c r="A15" s="12">
        <v>9</v>
      </c>
      <c r="B15" s="13" t="s">
        <v>22</v>
      </c>
      <c r="C15" s="17" t="s">
        <v>112</v>
      </c>
      <c r="D15" s="17">
        <v>3102516204.21</v>
      </c>
      <c r="E15" s="17">
        <v>2161166143.3757877</v>
      </c>
      <c r="F15" s="17" t="s">
        <v>112</v>
      </c>
      <c r="G15" s="15">
        <v>3203016204.21</v>
      </c>
      <c r="H15" s="14">
        <v>2269341729.3757877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1200">
        <v>1039526244.8342123</v>
      </c>
      <c r="O15" s="1200">
        <v>0</v>
      </c>
      <c r="P15" s="586">
        <v>0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10">
        <v>0</v>
      </c>
      <c r="G16" s="10">
        <v>600000000</v>
      </c>
      <c r="H16" s="10">
        <v>600000000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1198">
        <v>63950860</v>
      </c>
      <c r="O16" s="1198">
        <v>0</v>
      </c>
      <c r="P16" s="585">
        <v>63950860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742600000</v>
      </c>
      <c r="G17" s="8">
        <v>0</v>
      </c>
      <c r="H17" s="8">
        <v>742600000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1198">
        <v>392600000</v>
      </c>
      <c r="O17" s="1198">
        <v>0</v>
      </c>
      <c r="P17" s="585">
        <v>392600000</v>
      </c>
    </row>
    <row r="18" spans="1:16" ht="25.5" x14ac:dyDescent="0.25">
      <c r="A18" s="4">
        <v>12</v>
      </c>
      <c r="B18" s="5" t="s">
        <v>923</v>
      </c>
      <c r="C18" s="7">
        <v>0</v>
      </c>
      <c r="D18" s="7">
        <v>0</v>
      </c>
      <c r="E18" s="7">
        <v>0</v>
      </c>
      <c r="F18" s="8">
        <v>41787</v>
      </c>
      <c r="G18" s="8">
        <v>0</v>
      </c>
      <c r="H18" s="8">
        <v>41787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1198">
        <v>1908270732</v>
      </c>
      <c r="O18" s="1198">
        <v>0</v>
      </c>
      <c r="P18" s="585">
        <v>1908270732</v>
      </c>
    </row>
    <row r="19" spans="1:16" ht="20.100000000000001" customHeight="1" x14ac:dyDescent="0.25">
      <c r="A19" s="4">
        <v>13</v>
      </c>
      <c r="B19" s="5" t="s">
        <v>28</v>
      </c>
      <c r="C19" s="7">
        <v>239393051</v>
      </c>
      <c r="D19" s="7">
        <v>1128465631</v>
      </c>
      <c r="E19" s="7">
        <v>1367858682</v>
      </c>
      <c r="F19" s="8">
        <v>242119081</v>
      </c>
      <c r="G19" s="8">
        <v>2263954187</v>
      </c>
      <c r="H19" s="10">
        <v>2506073268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1198">
        <v>0</v>
      </c>
      <c r="O19" s="1198">
        <v>0</v>
      </c>
      <c r="P19" s="585">
        <v>0</v>
      </c>
    </row>
    <row r="20" spans="1:16" ht="24" customHeight="1" x14ac:dyDescent="0.25">
      <c r="A20" s="4">
        <v>14</v>
      </c>
      <c r="B20" s="5" t="s">
        <v>30</v>
      </c>
      <c r="C20" s="11">
        <v>1948227576</v>
      </c>
      <c r="D20" s="11">
        <v>0</v>
      </c>
      <c r="E20" s="11">
        <v>1948227576</v>
      </c>
      <c r="F20" s="10">
        <v>1896188872</v>
      </c>
      <c r="G20" s="10">
        <v>12081860</v>
      </c>
      <c r="H20" s="10">
        <v>1908270732</v>
      </c>
      <c r="I20" s="6">
        <v>16</v>
      </c>
      <c r="J20" s="19" t="s">
        <v>921</v>
      </c>
      <c r="K20" s="20">
        <v>2004920115</v>
      </c>
      <c r="L20" s="1201">
        <v>0</v>
      </c>
      <c r="M20" s="1201">
        <v>2004920115</v>
      </c>
      <c r="N20" s="587">
        <v>2364821592</v>
      </c>
      <c r="O20" s="587">
        <v>0</v>
      </c>
      <c r="P20" s="588">
        <v>2364821592</v>
      </c>
    </row>
    <row r="21" spans="1:16" ht="18.75" customHeight="1" x14ac:dyDescent="0.25">
      <c r="A21" s="4">
        <v>15</v>
      </c>
      <c r="B21" s="5" t="s">
        <v>32</v>
      </c>
      <c r="C21" s="7">
        <v>0</v>
      </c>
      <c r="D21" s="7">
        <v>0</v>
      </c>
      <c r="E21" s="7">
        <v>0</v>
      </c>
      <c r="F21" s="8">
        <v>0</v>
      </c>
      <c r="G21" s="8">
        <v>0</v>
      </c>
      <c r="H21" s="8">
        <v>0</v>
      </c>
      <c r="I21" s="1383"/>
      <c r="J21" s="1384"/>
      <c r="K21" s="1384"/>
      <c r="L21" s="1384"/>
      <c r="M21" s="1384"/>
      <c r="N21" s="1384"/>
      <c r="O21" s="1384"/>
      <c r="P21" s="1385"/>
    </row>
    <row r="22" spans="1:16" ht="23.25" customHeight="1" x14ac:dyDescent="0.25">
      <c r="A22" s="21">
        <v>16</v>
      </c>
      <c r="B22" s="19" t="s">
        <v>924</v>
      </c>
      <c r="C22" s="553">
        <v>2537620627</v>
      </c>
      <c r="D22" s="553">
        <v>1628465631</v>
      </c>
      <c r="E22" s="553">
        <v>4166086258</v>
      </c>
      <c r="F22" s="1202">
        <v>2880949740</v>
      </c>
      <c r="G22" s="1202">
        <v>2876036047</v>
      </c>
      <c r="H22" s="1202">
        <v>5756985787</v>
      </c>
      <c r="I22" s="1386"/>
      <c r="J22" s="1387"/>
      <c r="K22" s="1387"/>
      <c r="L22" s="1387"/>
      <c r="M22" s="1387"/>
      <c r="N22" s="1387"/>
      <c r="O22" s="1387"/>
      <c r="P22" s="1388"/>
    </row>
    <row r="23" spans="1:16" ht="26.25" thickBot="1" x14ac:dyDescent="0.3">
      <c r="A23" s="22">
        <v>17</v>
      </c>
      <c r="B23" s="23" t="s">
        <v>925</v>
      </c>
      <c r="C23" s="25">
        <v>8741427293</v>
      </c>
      <c r="D23" s="25">
        <v>4833252134</v>
      </c>
      <c r="E23" s="25">
        <v>13574679427</v>
      </c>
      <c r="F23" s="1203">
        <v>9149140138</v>
      </c>
      <c r="G23" s="1203">
        <v>5095506255</v>
      </c>
      <c r="H23" s="1203">
        <v>14244646393</v>
      </c>
      <c r="I23" s="24">
        <v>17</v>
      </c>
      <c r="J23" s="23" t="s">
        <v>922</v>
      </c>
      <c r="K23" s="25">
        <v>7267376720.1657877</v>
      </c>
      <c r="L23" s="25">
        <v>6307302707.21</v>
      </c>
      <c r="M23" s="1203">
        <v>13574679427.375788</v>
      </c>
      <c r="N23" s="1204">
        <v>7803554110</v>
      </c>
      <c r="O23" s="1204">
        <v>6441092283</v>
      </c>
      <c r="P23" s="589">
        <v>14244646393.375788</v>
      </c>
    </row>
    <row r="24" spans="1:16" ht="15" customHeight="1" thickTop="1" x14ac:dyDescent="0.25"/>
    <row r="25" spans="1:16" x14ac:dyDescent="0.25">
      <c r="E25" s="26">
        <v>-0.37578773498535156</v>
      </c>
    </row>
  </sheetData>
  <mergeCells count="8">
    <mergeCell ref="I21:P22"/>
    <mergeCell ref="N2:P2"/>
    <mergeCell ref="A12:H13"/>
    <mergeCell ref="A2:A3"/>
    <mergeCell ref="B2:B3"/>
    <mergeCell ref="C2:E2"/>
    <mergeCell ref="F2:H2"/>
    <mergeCell ref="K2:M2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6" orientation="landscape" r:id="rId1"/>
  <headerFooter alignWithMargins="0">
    <oddHeader xml:space="preserve">&amp;C&amp;"Arial,Félkövér"&amp;12GYÖNGYÖS VÁROS ÖNKORMÁNYZATA
KÖLTSÉGVETÉSI MÉRLEGE 2018&amp;R&amp;"Arial,Félkövér"&amp;12 1.  melléklet a ./2018. (..) önkormányzati rendelethez
</oddHeader>
    <oddFooter>&amp;L&amp;F&amp;C&amp;D &amp;T&amp;R&amp;"Arial,Normál" 1.  melléklet a ./2018. (..)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4" sqref="A4"/>
    </sheetView>
  </sheetViews>
  <sheetFormatPr defaultColWidth="9.140625" defaultRowHeight="15" x14ac:dyDescent="0.25"/>
  <cols>
    <col min="1" max="1" width="49.28515625" style="343" customWidth="1"/>
    <col min="2" max="2" width="12.7109375" style="339" bestFit="1" customWidth="1"/>
    <col min="3" max="3" width="15.7109375" style="339" customWidth="1"/>
    <col min="4" max="16384" width="9.140625" style="339"/>
  </cols>
  <sheetData>
    <row r="1" spans="1:6" ht="16.5" thickBot="1" x14ac:dyDescent="0.3">
      <c r="A1" s="338"/>
      <c r="B1" s="403"/>
      <c r="C1" s="866" t="s">
        <v>418</v>
      </c>
    </row>
    <row r="2" spans="1:6" ht="45.75" thickTop="1" x14ac:dyDescent="0.25">
      <c r="A2" s="758" t="s">
        <v>403</v>
      </c>
      <c r="B2" s="759" t="s">
        <v>643</v>
      </c>
      <c r="C2" s="760" t="s">
        <v>658</v>
      </c>
    </row>
    <row r="3" spans="1:6" ht="28.5" x14ac:dyDescent="0.25">
      <c r="A3" s="761" t="s">
        <v>59</v>
      </c>
      <c r="B3" s="762">
        <v>8500000</v>
      </c>
      <c r="C3" s="763">
        <v>8500000</v>
      </c>
    </row>
    <row r="4" spans="1:6" x14ac:dyDescent="0.25">
      <c r="A4" s="761" t="s">
        <v>454</v>
      </c>
      <c r="B4" s="762">
        <v>6350000</v>
      </c>
      <c r="C4" s="763">
        <v>6350000</v>
      </c>
    </row>
    <row r="5" spans="1:6" ht="28.5" x14ac:dyDescent="0.25">
      <c r="A5" s="761" t="s">
        <v>513</v>
      </c>
      <c r="B5" s="762">
        <v>65000000</v>
      </c>
      <c r="C5" s="763">
        <v>65000000</v>
      </c>
    </row>
    <row r="6" spans="1:6" x14ac:dyDescent="0.25">
      <c r="A6" s="761" t="s">
        <v>409</v>
      </c>
      <c r="B6" s="762">
        <v>10320000</v>
      </c>
      <c r="C6" s="763">
        <v>10320000</v>
      </c>
    </row>
    <row r="7" spans="1:6" x14ac:dyDescent="0.25">
      <c r="A7" s="761" t="s">
        <v>453</v>
      </c>
      <c r="B7" s="762">
        <v>0</v>
      </c>
      <c r="C7" s="763">
        <v>0</v>
      </c>
    </row>
    <row r="8" spans="1:6" ht="15.75" thickBot="1" x14ac:dyDescent="0.3">
      <c r="A8" s="764" t="s">
        <v>404</v>
      </c>
      <c r="B8" s="765">
        <v>90170000</v>
      </c>
      <c r="C8" s="766">
        <v>90170000</v>
      </c>
    </row>
    <row r="9" spans="1:6" ht="31.5" customHeight="1" thickTop="1" thickBot="1" x14ac:dyDescent="0.3">
      <c r="A9" s="767"/>
      <c r="B9" s="768"/>
      <c r="C9" s="768"/>
      <c r="F9" s="340"/>
    </row>
    <row r="10" spans="1:6" ht="45.75" thickTop="1" x14ac:dyDescent="0.25">
      <c r="A10" s="758" t="s">
        <v>405</v>
      </c>
      <c r="B10" s="759" t="s">
        <v>643</v>
      </c>
      <c r="C10" s="760" t="s">
        <v>656</v>
      </c>
    </row>
    <row r="11" spans="1:6" ht="28.5" x14ac:dyDescent="0.25">
      <c r="A11" s="769" t="s">
        <v>455</v>
      </c>
      <c r="B11" s="770">
        <v>8636000</v>
      </c>
      <c r="C11" s="771">
        <v>8636000</v>
      </c>
    </row>
    <row r="12" spans="1:6" ht="28.5" x14ac:dyDescent="0.25">
      <c r="A12" s="769" t="s">
        <v>456</v>
      </c>
      <c r="B12" s="770">
        <v>11176000</v>
      </c>
      <c r="C12" s="771">
        <v>11176000</v>
      </c>
    </row>
    <row r="13" spans="1:6" x14ac:dyDescent="0.25">
      <c r="A13" s="769" t="s">
        <v>458</v>
      </c>
      <c r="B13" s="770">
        <v>8636000</v>
      </c>
      <c r="C13" s="771">
        <v>8636000</v>
      </c>
    </row>
    <row r="14" spans="1:6" x14ac:dyDescent="0.25">
      <c r="A14" s="769" t="s">
        <v>459</v>
      </c>
      <c r="B14" s="770">
        <v>9271000</v>
      </c>
      <c r="C14" s="771">
        <v>9271000</v>
      </c>
    </row>
    <row r="15" spans="1:6" x14ac:dyDescent="0.25">
      <c r="A15" s="769" t="s">
        <v>460</v>
      </c>
      <c r="B15" s="770">
        <v>635000</v>
      </c>
      <c r="C15" s="771">
        <v>635000</v>
      </c>
    </row>
    <row r="16" spans="1:6" x14ac:dyDescent="0.25">
      <c r="A16" s="769" t="s">
        <v>457</v>
      </c>
      <c r="B16" s="770">
        <v>6033000</v>
      </c>
      <c r="C16" s="771">
        <v>6033000</v>
      </c>
    </row>
    <row r="17" spans="1:3" x14ac:dyDescent="0.25">
      <c r="A17" s="769" t="s">
        <v>406</v>
      </c>
      <c r="B17" s="770">
        <v>7300000</v>
      </c>
      <c r="C17" s="772">
        <v>7300000</v>
      </c>
    </row>
    <row r="18" spans="1:3" x14ac:dyDescent="0.25">
      <c r="A18" s="769" t="s">
        <v>409</v>
      </c>
      <c r="B18" s="770">
        <v>66000</v>
      </c>
      <c r="C18" s="771">
        <v>66000</v>
      </c>
    </row>
    <row r="19" spans="1:3" x14ac:dyDescent="0.25">
      <c r="A19" s="761" t="s">
        <v>453</v>
      </c>
      <c r="B19" s="770">
        <v>0</v>
      </c>
      <c r="C19" s="772">
        <v>0</v>
      </c>
    </row>
    <row r="20" spans="1:3" ht="15.75" thickBot="1" x14ac:dyDescent="0.3">
      <c r="A20" s="764" t="s">
        <v>404</v>
      </c>
      <c r="B20" s="773">
        <v>51753000</v>
      </c>
      <c r="C20" s="774">
        <v>51753000</v>
      </c>
    </row>
    <row r="21" spans="1:3" ht="15.75" thickTop="1" x14ac:dyDescent="0.25">
      <c r="A21" s="341"/>
    </row>
    <row r="22" spans="1:3" x14ac:dyDescent="0.25">
      <c r="A22" s="341"/>
    </row>
    <row r="23" spans="1:3" ht="15.75" x14ac:dyDescent="0.25">
      <c r="A23" s="730" t="s">
        <v>407</v>
      </c>
      <c r="B23" s="731">
        <v>141923000</v>
      </c>
      <c r="C23" s="731">
        <v>141923000</v>
      </c>
    </row>
    <row r="24" spans="1:3" ht="15.75" x14ac:dyDescent="0.25">
      <c r="A24" s="730" t="s">
        <v>599</v>
      </c>
      <c r="B24" s="731">
        <v>141923000</v>
      </c>
      <c r="C24" s="731">
        <v>141923000</v>
      </c>
    </row>
    <row r="25" spans="1:3" ht="15.75" x14ac:dyDescent="0.25">
      <c r="A25" s="730" t="s">
        <v>408</v>
      </c>
      <c r="B25" s="731">
        <v>0</v>
      </c>
      <c r="C25" s="731">
        <v>0</v>
      </c>
    </row>
    <row r="26" spans="1:3" ht="15.75" x14ac:dyDescent="0.25">
      <c r="A26" s="342"/>
    </row>
    <row r="27" spans="1:3" ht="15.75" x14ac:dyDescent="0.25">
      <c r="A27" s="342"/>
      <c r="C27" s="748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409" customWidth="1"/>
    <col min="2" max="2" width="21.85546875" style="409" customWidth="1"/>
    <col min="3" max="3" width="9.85546875" style="408" bestFit="1" customWidth="1"/>
    <col min="4" max="4" width="9.28515625" style="408" customWidth="1"/>
    <col min="5" max="5" width="10.85546875" style="408" bestFit="1" customWidth="1"/>
    <col min="6" max="6" width="12.28515625" style="408" bestFit="1" customWidth="1"/>
    <col min="7" max="7" width="10.85546875" style="408" bestFit="1" customWidth="1"/>
    <col min="8" max="8" width="12.28515625" style="408" bestFit="1" customWidth="1"/>
    <col min="9" max="9" width="11" style="405" customWidth="1"/>
    <col min="10" max="10" width="12.28515625" style="405" bestFit="1" customWidth="1"/>
    <col min="11" max="11" width="10.5703125" style="405" customWidth="1"/>
    <col min="12" max="12" width="13.7109375" style="405" customWidth="1"/>
    <col min="13" max="13" width="12.28515625" style="405" bestFit="1" customWidth="1"/>
    <col min="14" max="16384" width="9.140625" style="405"/>
  </cols>
  <sheetData>
    <row r="1" spans="1:13" x14ac:dyDescent="0.25">
      <c r="A1" s="1695" t="s">
        <v>461</v>
      </c>
      <c r="B1" s="1697" t="s">
        <v>462</v>
      </c>
      <c r="C1" s="1699" t="s">
        <v>593</v>
      </c>
      <c r="D1" s="1700"/>
      <c r="E1" s="1700"/>
      <c r="F1" s="1700"/>
      <c r="G1" s="1700"/>
      <c r="H1" s="1701"/>
      <c r="I1" s="1702" t="s">
        <v>594</v>
      </c>
      <c r="J1" s="1703"/>
      <c r="K1" s="1703"/>
      <c r="L1" s="1704"/>
      <c r="M1" s="1705"/>
    </row>
    <row r="2" spans="1:13" s="404" customFormat="1" ht="45" x14ac:dyDescent="0.25">
      <c r="A2" s="1696"/>
      <c r="B2" s="1698"/>
      <c r="C2" s="775" t="s">
        <v>464</v>
      </c>
      <c r="D2" s="776" t="s">
        <v>438</v>
      </c>
      <c r="E2" s="777" t="s">
        <v>46</v>
      </c>
      <c r="F2" s="776" t="s">
        <v>465</v>
      </c>
      <c r="G2" s="776" t="s">
        <v>466</v>
      </c>
      <c r="H2" s="778" t="s">
        <v>463</v>
      </c>
      <c r="I2" s="779" t="s">
        <v>595</v>
      </c>
      <c r="J2" s="777" t="s">
        <v>596</v>
      </c>
      <c r="K2" s="777" t="s">
        <v>597</v>
      </c>
      <c r="L2" s="777" t="s">
        <v>598</v>
      </c>
      <c r="M2" s="778" t="s">
        <v>504</v>
      </c>
    </row>
    <row r="3" spans="1:13" s="551" customFormat="1" ht="48" x14ac:dyDescent="0.25">
      <c r="A3" s="780" t="s">
        <v>467</v>
      </c>
      <c r="B3" s="781" t="s">
        <v>468</v>
      </c>
      <c r="C3" s="782">
        <v>0</v>
      </c>
      <c r="D3" s="757">
        <v>0</v>
      </c>
      <c r="E3" s="757">
        <v>57805108</v>
      </c>
      <c r="F3" s="757">
        <v>244320060</v>
      </c>
      <c r="G3" s="757">
        <v>345325700</v>
      </c>
      <c r="H3" s="783">
        <v>647450868</v>
      </c>
      <c r="I3" s="756">
        <v>561191808</v>
      </c>
      <c r="J3" s="784">
        <v>0</v>
      </c>
      <c r="K3" s="785">
        <v>0</v>
      </c>
      <c r="L3" s="757">
        <v>86259060</v>
      </c>
      <c r="M3" s="783">
        <v>647450868</v>
      </c>
    </row>
    <row r="4" spans="1:13" s="551" customFormat="1" ht="36" x14ac:dyDescent="0.25">
      <c r="A4" s="780" t="s">
        <v>469</v>
      </c>
      <c r="B4" s="781" t="s">
        <v>470</v>
      </c>
      <c r="C4" s="782">
        <v>0</v>
      </c>
      <c r="D4" s="757">
        <v>0</v>
      </c>
      <c r="E4" s="757">
        <v>43222825</v>
      </c>
      <c r="F4" s="757">
        <v>0</v>
      </c>
      <c r="G4" s="757">
        <v>131826000</v>
      </c>
      <c r="H4" s="783">
        <v>175048825</v>
      </c>
      <c r="I4" s="756">
        <v>175048825</v>
      </c>
      <c r="J4" s="784">
        <v>0</v>
      </c>
      <c r="K4" s="784">
        <v>0</v>
      </c>
      <c r="L4" s="786">
        <v>0</v>
      </c>
      <c r="M4" s="783">
        <v>175048825</v>
      </c>
    </row>
    <row r="5" spans="1:13" s="551" customFormat="1" ht="48" x14ac:dyDescent="0.25">
      <c r="A5" s="780" t="s">
        <v>471</v>
      </c>
      <c r="B5" s="781" t="s">
        <v>472</v>
      </c>
      <c r="C5" s="782">
        <v>621714</v>
      </c>
      <c r="D5" s="757">
        <v>184956</v>
      </c>
      <c r="E5" s="757">
        <v>4557285</v>
      </c>
      <c r="F5" s="757">
        <v>0</v>
      </c>
      <c r="G5" s="757">
        <v>0</v>
      </c>
      <c r="H5" s="783">
        <v>5363955</v>
      </c>
      <c r="I5" s="787">
        <v>0</v>
      </c>
      <c r="J5" s="757">
        <v>2168800</v>
      </c>
      <c r="K5" s="784">
        <v>0</v>
      </c>
      <c r="L5" s="786">
        <v>0</v>
      </c>
      <c r="M5" s="783">
        <v>2168800</v>
      </c>
    </row>
    <row r="6" spans="1:13" s="551" customFormat="1" ht="24" x14ac:dyDescent="0.25">
      <c r="A6" s="780" t="s">
        <v>473</v>
      </c>
      <c r="B6" s="781" t="s">
        <v>474</v>
      </c>
      <c r="C6" s="782">
        <v>0</v>
      </c>
      <c r="D6" s="757">
        <v>0</v>
      </c>
      <c r="E6" s="757">
        <v>12554354</v>
      </c>
      <c r="F6" s="757">
        <v>0</v>
      </c>
      <c r="G6" s="757">
        <v>210180000</v>
      </c>
      <c r="H6" s="783">
        <v>222734354</v>
      </c>
      <c r="I6" s="787">
        <v>222734354</v>
      </c>
      <c r="J6" s="788">
        <v>0</v>
      </c>
      <c r="K6" s="784">
        <v>0</v>
      </c>
      <c r="L6" s="786">
        <v>0</v>
      </c>
      <c r="M6" s="783">
        <v>222734354</v>
      </c>
    </row>
    <row r="7" spans="1:13" s="551" customFormat="1" ht="48" x14ac:dyDescent="0.25">
      <c r="A7" s="780" t="s">
        <v>475</v>
      </c>
      <c r="B7" s="781" t="s">
        <v>476</v>
      </c>
      <c r="C7" s="782">
        <v>0</v>
      </c>
      <c r="D7" s="757">
        <v>0</v>
      </c>
      <c r="E7" s="757">
        <v>38117020</v>
      </c>
      <c r="F7" s="757">
        <v>620000</v>
      </c>
      <c r="G7" s="757">
        <v>0</v>
      </c>
      <c r="H7" s="783">
        <v>38737020</v>
      </c>
      <c r="I7" s="756">
        <v>36294820</v>
      </c>
      <c r="J7" s="788">
        <v>0</v>
      </c>
      <c r="K7" s="784">
        <v>0</v>
      </c>
      <c r="L7" s="786">
        <v>0</v>
      </c>
      <c r="M7" s="783">
        <v>36294820</v>
      </c>
    </row>
    <row r="8" spans="1:13" s="551" customFormat="1" ht="72" x14ac:dyDescent="0.25">
      <c r="A8" s="780" t="s">
        <v>477</v>
      </c>
      <c r="B8" s="781" t="s">
        <v>478</v>
      </c>
      <c r="C8" s="782">
        <v>23527341</v>
      </c>
      <c r="D8" s="757">
        <v>7553810</v>
      </c>
      <c r="E8" s="757">
        <v>17601600</v>
      </c>
      <c r="F8" s="757">
        <v>0</v>
      </c>
      <c r="G8" s="757">
        <v>0</v>
      </c>
      <c r="H8" s="783">
        <v>48682751</v>
      </c>
      <c r="I8" s="787">
        <v>0</v>
      </c>
      <c r="J8" s="757">
        <v>59699988</v>
      </c>
      <c r="K8" s="784">
        <v>0</v>
      </c>
      <c r="L8" s="786">
        <v>0</v>
      </c>
      <c r="M8" s="783">
        <v>59699988</v>
      </c>
    </row>
    <row r="9" spans="1:13" ht="48" x14ac:dyDescent="0.25">
      <c r="A9" s="789" t="s">
        <v>479</v>
      </c>
      <c r="B9" s="790" t="s">
        <v>480</v>
      </c>
      <c r="C9" s="791">
        <v>0</v>
      </c>
      <c r="D9" s="792">
        <v>0</v>
      </c>
      <c r="E9" s="792">
        <v>16083017</v>
      </c>
      <c r="F9" s="792">
        <v>3023813061</v>
      </c>
      <c r="G9" s="792">
        <v>0</v>
      </c>
      <c r="H9" s="793">
        <v>3039896078</v>
      </c>
      <c r="I9" s="794">
        <v>0</v>
      </c>
      <c r="J9" s="792">
        <v>2154257063</v>
      </c>
      <c r="K9" s="792">
        <v>239361896</v>
      </c>
      <c r="L9" s="795">
        <v>646277119</v>
      </c>
      <c r="M9" s="783">
        <v>3039896078</v>
      </c>
    </row>
    <row r="10" spans="1:13" ht="38.25" x14ac:dyDescent="0.25">
      <c r="A10" s="789" t="s">
        <v>609</v>
      </c>
      <c r="B10" s="796" t="s">
        <v>607</v>
      </c>
      <c r="C10" s="791">
        <v>0</v>
      </c>
      <c r="D10" s="792">
        <v>0</v>
      </c>
      <c r="E10" s="792">
        <v>11213560</v>
      </c>
      <c r="F10" s="792">
        <v>49245786</v>
      </c>
      <c r="G10" s="792">
        <v>189539734</v>
      </c>
      <c r="H10" s="793">
        <v>249999080</v>
      </c>
      <c r="I10" s="797">
        <v>0</v>
      </c>
      <c r="J10" s="798">
        <v>249999080</v>
      </c>
      <c r="K10" s="799">
        <v>0</v>
      </c>
      <c r="L10" s="800">
        <v>0</v>
      </c>
      <c r="M10" s="783">
        <v>249999080</v>
      </c>
    </row>
    <row r="11" spans="1:13" ht="38.25" x14ac:dyDescent="0.25">
      <c r="A11" s="789" t="s">
        <v>608</v>
      </c>
      <c r="B11" s="796" t="s">
        <v>606</v>
      </c>
      <c r="C11" s="791">
        <v>0</v>
      </c>
      <c r="D11" s="792">
        <v>0</v>
      </c>
      <c r="E11" s="792">
        <v>45962998</v>
      </c>
      <c r="F11" s="792">
        <v>473037002</v>
      </c>
      <c r="G11" s="792">
        <v>0</v>
      </c>
      <c r="H11" s="793">
        <v>519000000</v>
      </c>
      <c r="I11" s="797">
        <v>0</v>
      </c>
      <c r="J11" s="798">
        <v>519000000</v>
      </c>
      <c r="K11" s="799">
        <v>0</v>
      </c>
      <c r="L11" s="800">
        <v>0</v>
      </c>
      <c r="M11" s="783">
        <v>519000000</v>
      </c>
    </row>
    <row r="12" spans="1:13" s="552" customFormat="1" ht="25.5" customHeight="1" thickBot="1" x14ac:dyDescent="0.3">
      <c r="A12" s="1706" t="s">
        <v>3</v>
      </c>
      <c r="B12" s="1707"/>
      <c r="C12" s="801">
        <v>24149055</v>
      </c>
      <c r="D12" s="802">
        <v>7738766</v>
      </c>
      <c r="E12" s="802">
        <v>247117767</v>
      </c>
      <c r="F12" s="802">
        <v>3791035909</v>
      </c>
      <c r="G12" s="802">
        <v>876871434</v>
      </c>
      <c r="H12" s="803">
        <v>4946912931</v>
      </c>
      <c r="I12" s="804">
        <v>995269807</v>
      </c>
      <c r="J12" s="802">
        <v>2985124931</v>
      </c>
      <c r="K12" s="802">
        <v>239361896</v>
      </c>
      <c r="L12" s="802">
        <v>732536179</v>
      </c>
      <c r="M12" s="803">
        <v>4952292813</v>
      </c>
    </row>
    <row r="13" spans="1:13" x14ac:dyDescent="0.25">
      <c r="A13" s="406"/>
      <c r="B13" s="406"/>
      <c r="C13" s="407"/>
      <c r="D13" s="407"/>
      <c r="E13" s="407"/>
      <c r="F13" s="407"/>
      <c r="G13" s="407"/>
      <c r="H13" s="407"/>
    </row>
    <row r="14" spans="1:13" x14ac:dyDescent="0.25">
      <c r="A14" s="406"/>
      <c r="B14" s="406"/>
      <c r="C14" s="407"/>
      <c r="D14" s="407"/>
      <c r="E14" s="407"/>
      <c r="F14" s="407"/>
      <c r="G14" s="407"/>
      <c r="H14" s="407"/>
    </row>
    <row r="15" spans="1:13" x14ac:dyDescent="0.25">
      <c r="A15" s="406"/>
      <c r="B15" s="406"/>
      <c r="C15" s="407"/>
      <c r="D15" s="407"/>
      <c r="E15" s="407"/>
      <c r="F15" s="407"/>
      <c r="G15" s="407"/>
      <c r="H15" s="407"/>
    </row>
    <row r="16" spans="1:13" x14ac:dyDescent="0.25">
      <c r="A16" s="406"/>
      <c r="B16" s="406"/>
      <c r="C16" s="407"/>
      <c r="D16" s="407"/>
      <c r="E16" s="407"/>
      <c r="F16" s="407"/>
      <c r="G16" s="407"/>
      <c r="H16" s="407"/>
    </row>
    <row r="17" spans="1:8" x14ac:dyDescent="0.25">
      <c r="A17" s="406"/>
      <c r="B17" s="406"/>
      <c r="C17" s="407"/>
      <c r="D17" s="407"/>
      <c r="E17" s="407"/>
      <c r="F17" s="407"/>
      <c r="G17" s="407"/>
      <c r="H17" s="407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4" sqref="E14"/>
    </sheetView>
  </sheetViews>
  <sheetFormatPr defaultRowHeight="12.75" x14ac:dyDescent="0.25"/>
  <cols>
    <col min="1" max="1" width="6.140625" style="1321" customWidth="1"/>
    <col min="2" max="2" width="20.42578125" style="1321" bestFit="1" customWidth="1"/>
    <col min="3" max="3" width="13" style="1354" customWidth="1"/>
    <col min="4" max="4" width="17" style="1354" customWidth="1"/>
    <col min="5" max="6" width="12.85546875" style="1354" customWidth="1"/>
    <col min="7" max="7" width="11.42578125" style="1354" customWidth="1"/>
    <col min="8" max="8" width="11.85546875" style="1354" customWidth="1"/>
    <col min="9" max="9" width="12.42578125" style="1354" customWidth="1"/>
    <col min="10" max="10" width="11.5703125" style="1354" customWidth="1"/>
    <col min="11" max="11" width="10.5703125" style="1354" customWidth="1"/>
    <col min="12" max="12" width="10.140625" style="1354" customWidth="1"/>
    <col min="13" max="13" width="11.42578125" style="1354" customWidth="1"/>
    <col min="14" max="15" width="11.28515625" style="1354" customWidth="1"/>
    <col min="16" max="16" width="11.7109375" style="1354" customWidth="1"/>
    <col min="17" max="17" width="11.28515625" style="1354" customWidth="1"/>
    <col min="18" max="18" width="9.140625" style="1354" bestFit="1" customWidth="1"/>
    <col min="19" max="19" width="9.28515625" style="1354" bestFit="1" customWidth="1"/>
    <col min="20" max="20" width="8.85546875" style="1321" bestFit="1" customWidth="1"/>
    <col min="21" max="16384" width="9.140625" style="1321"/>
  </cols>
  <sheetData>
    <row r="1" spans="1:20" ht="51.75" thickTop="1" x14ac:dyDescent="0.25">
      <c r="A1" s="1317" t="s">
        <v>994</v>
      </c>
      <c r="B1" s="1318" t="s">
        <v>723</v>
      </c>
      <c r="C1" s="1319" t="s">
        <v>995</v>
      </c>
      <c r="D1" s="1319" t="s">
        <v>996</v>
      </c>
      <c r="E1" s="1708" t="s">
        <v>997</v>
      </c>
      <c r="F1" s="1709"/>
      <c r="G1" s="1709"/>
      <c r="H1" s="1709"/>
      <c r="I1" s="1709"/>
      <c r="J1" s="1709"/>
      <c r="K1" s="1709"/>
      <c r="L1" s="1709"/>
      <c r="M1" s="1709"/>
      <c r="N1" s="1709"/>
      <c r="O1" s="1709"/>
      <c r="P1" s="1709"/>
      <c r="Q1" s="1709"/>
      <c r="R1" s="1709"/>
      <c r="S1" s="1710"/>
      <c r="T1" s="1320" t="s">
        <v>998</v>
      </c>
    </row>
    <row r="2" spans="1:20" x14ac:dyDescent="0.25">
      <c r="A2" s="1322" t="s">
        <v>440</v>
      </c>
      <c r="B2" s="1323" t="s">
        <v>999</v>
      </c>
      <c r="C2" s="1324">
        <v>5000000</v>
      </c>
      <c r="D2" s="1325">
        <v>14800000</v>
      </c>
      <c r="E2" s="1325">
        <v>2000000</v>
      </c>
      <c r="F2" s="1325">
        <v>316249</v>
      </c>
      <c r="G2" s="1325">
        <v>826224</v>
      </c>
      <c r="H2" s="1325">
        <v>107201</v>
      </c>
      <c r="I2" s="1325">
        <v>66332</v>
      </c>
      <c r="J2" s="1325">
        <v>600000</v>
      </c>
      <c r="K2" s="1325">
        <v>1000000</v>
      </c>
      <c r="L2" s="1325">
        <v>1000000</v>
      </c>
      <c r="M2" s="1325">
        <v>3500000</v>
      </c>
      <c r="N2" s="1325">
        <v>1000000</v>
      </c>
      <c r="O2" s="1325">
        <v>500000</v>
      </c>
      <c r="P2" s="1325">
        <v>2000000</v>
      </c>
      <c r="Q2" s="1325">
        <v>2000000</v>
      </c>
      <c r="R2" s="1325">
        <v>1200000</v>
      </c>
      <c r="S2" s="1325">
        <v>3683994</v>
      </c>
      <c r="T2" s="1326">
        <f>(C2+D2)-E2-F2-G2-H2-I2-J2-K2-L2-M2-N2-O2-P2-Q2-R2-S2</f>
        <v>0</v>
      </c>
    </row>
    <row r="3" spans="1:20" s="1333" customFormat="1" ht="56.25" customHeight="1" x14ac:dyDescent="0.25">
      <c r="A3" s="1327"/>
      <c r="B3" s="1328"/>
      <c r="C3" s="1329"/>
      <c r="D3" s="1330"/>
      <c r="E3" s="1331" t="s">
        <v>1000</v>
      </c>
      <c r="F3" s="1331" t="s">
        <v>1001</v>
      </c>
      <c r="G3" s="1331" t="s">
        <v>1002</v>
      </c>
      <c r="H3" s="1331" t="s">
        <v>1003</v>
      </c>
      <c r="I3" s="1331" t="s">
        <v>1004</v>
      </c>
      <c r="J3" s="1331" t="s">
        <v>1005</v>
      </c>
      <c r="K3" s="1331" t="s">
        <v>1006</v>
      </c>
      <c r="L3" s="1331" t="s">
        <v>1007</v>
      </c>
      <c r="M3" s="1332" t="s">
        <v>1008</v>
      </c>
      <c r="N3" s="1329" t="s">
        <v>1009</v>
      </c>
      <c r="O3" s="1329" t="s">
        <v>1010</v>
      </c>
      <c r="P3" s="1329" t="s">
        <v>1011</v>
      </c>
      <c r="Q3" s="1331" t="s">
        <v>1012</v>
      </c>
      <c r="R3" s="1329" t="s">
        <v>1013</v>
      </c>
      <c r="S3" s="1329" t="s">
        <v>1014</v>
      </c>
      <c r="T3" s="1326"/>
    </row>
    <row r="4" spans="1:20" ht="18.75" customHeight="1" x14ac:dyDescent="0.25">
      <c r="A4" s="1322" t="s">
        <v>441</v>
      </c>
      <c r="B4" s="1323" t="s">
        <v>1015</v>
      </c>
      <c r="C4" s="1324">
        <v>5000000</v>
      </c>
      <c r="D4" s="1325">
        <v>14800000</v>
      </c>
      <c r="E4" s="1325">
        <v>5900000</v>
      </c>
      <c r="F4" s="1325">
        <v>6400000</v>
      </c>
      <c r="G4" s="1325">
        <v>1000000</v>
      </c>
      <c r="H4" s="1325">
        <v>2000000</v>
      </c>
      <c r="I4" s="1325">
        <v>950000</v>
      </c>
      <c r="J4" s="1325">
        <v>598000</v>
      </c>
      <c r="K4" s="1325">
        <v>2952000</v>
      </c>
      <c r="L4" s="1324"/>
      <c r="M4" s="1324"/>
      <c r="N4" s="1324"/>
      <c r="O4" s="1324"/>
      <c r="P4" s="1324"/>
      <c r="Q4" s="1324"/>
      <c r="R4" s="1324"/>
      <c r="S4" s="1324"/>
      <c r="T4" s="1326">
        <f t="shared" ref="T4:T30" si="0">(C4+D4)-E4-F4-G4-H4-I4-J4-K4-L4-M4-N4-O4-P4-Q4-R4-S4</f>
        <v>0</v>
      </c>
    </row>
    <row r="5" spans="1:20" ht="55.5" customHeight="1" x14ac:dyDescent="0.25">
      <c r="A5" s="1322"/>
      <c r="B5" s="1334"/>
      <c r="C5" s="1324"/>
      <c r="D5" s="1325"/>
      <c r="E5" s="1332" t="s">
        <v>1016</v>
      </c>
      <c r="F5" s="1335" t="s">
        <v>1017</v>
      </c>
      <c r="G5" s="1329" t="s">
        <v>1018</v>
      </c>
      <c r="H5" s="1332" t="s">
        <v>1019</v>
      </c>
      <c r="I5" s="1331" t="s">
        <v>1020</v>
      </c>
      <c r="J5" s="1331" t="s">
        <v>1021</v>
      </c>
      <c r="K5" s="1324" t="s">
        <v>1022</v>
      </c>
      <c r="L5" s="1324"/>
      <c r="M5" s="1324"/>
      <c r="N5" s="1324"/>
      <c r="O5" s="1324"/>
      <c r="P5" s="1324"/>
      <c r="Q5" s="1324"/>
      <c r="R5" s="1324"/>
      <c r="S5" s="1324"/>
      <c r="T5" s="1326"/>
    </row>
    <row r="6" spans="1:20" ht="21" customHeight="1" x14ac:dyDescent="0.25">
      <c r="A6" s="1322" t="s">
        <v>442</v>
      </c>
      <c r="B6" s="1323" t="s">
        <v>1023</v>
      </c>
      <c r="C6" s="1324">
        <v>5000000</v>
      </c>
      <c r="D6" s="1325">
        <f>16333333+3746667</f>
        <v>20080000</v>
      </c>
      <c r="E6" s="1336">
        <v>380018</v>
      </c>
      <c r="F6" s="1337">
        <v>199982</v>
      </c>
      <c r="G6" s="1338">
        <v>4290000</v>
      </c>
      <c r="H6" s="1338">
        <v>820000</v>
      </c>
      <c r="I6" s="1338">
        <v>1520000</v>
      </c>
      <c r="J6" s="1338">
        <v>810000</v>
      </c>
      <c r="K6" s="1338">
        <v>1100000</v>
      </c>
      <c r="L6" s="1338">
        <v>700000</v>
      </c>
      <c r="M6" s="1338">
        <v>345000</v>
      </c>
      <c r="N6" s="1338">
        <v>14915000</v>
      </c>
      <c r="O6" s="1324"/>
      <c r="P6" s="1324"/>
      <c r="Q6" s="1324"/>
      <c r="R6" s="1324"/>
      <c r="S6" s="1324"/>
      <c r="T6" s="1326">
        <f>(C6+D6)-E6-F6-G6-H6-I6-J6-K6-L6-M6-N6-O6-P6-Q6-R6-S6</f>
        <v>0</v>
      </c>
    </row>
    <row r="7" spans="1:20" s="1333" customFormat="1" ht="54.75" customHeight="1" x14ac:dyDescent="0.25">
      <c r="A7" s="1327"/>
      <c r="B7" s="1328"/>
      <c r="C7" s="1329"/>
      <c r="D7" s="1330" t="s">
        <v>1024</v>
      </c>
      <c r="E7" s="1339" t="s">
        <v>1025</v>
      </c>
      <c r="F7" s="1340" t="s">
        <v>1026</v>
      </c>
      <c r="G7" s="1331" t="s">
        <v>1027</v>
      </c>
      <c r="H7" s="1331" t="s">
        <v>1028</v>
      </c>
      <c r="I7" s="1331" t="s">
        <v>1029</v>
      </c>
      <c r="J7" s="1331" t="s">
        <v>1030</v>
      </c>
      <c r="K7" s="1331" t="s">
        <v>1031</v>
      </c>
      <c r="L7" s="1331" t="s">
        <v>1032</v>
      </c>
      <c r="M7" s="1331" t="s">
        <v>1033</v>
      </c>
      <c r="N7" s="1329" t="s">
        <v>1034</v>
      </c>
      <c r="O7" s="1329"/>
      <c r="P7" s="1329"/>
      <c r="Q7" s="1329"/>
      <c r="R7" s="1329"/>
      <c r="S7" s="1329"/>
      <c r="T7" s="1341"/>
    </row>
    <row r="8" spans="1:20" ht="21" customHeight="1" x14ac:dyDescent="0.25">
      <c r="A8" s="1322" t="s">
        <v>443</v>
      </c>
      <c r="B8" s="1323" t="s">
        <v>1035</v>
      </c>
      <c r="C8" s="1324">
        <v>5000000</v>
      </c>
      <c r="D8" s="1325">
        <v>0</v>
      </c>
      <c r="E8" s="1338">
        <v>1898726</v>
      </c>
      <c r="F8" s="1338">
        <v>1095085</v>
      </c>
      <c r="G8" s="1338">
        <v>500000</v>
      </c>
      <c r="H8" s="1338">
        <v>900000</v>
      </c>
      <c r="I8" s="1338">
        <v>150000</v>
      </c>
      <c r="J8" s="1338">
        <v>150000</v>
      </c>
      <c r="K8" s="1338">
        <v>306189</v>
      </c>
      <c r="L8" s="1324"/>
      <c r="M8" s="1324"/>
      <c r="N8" s="1324"/>
      <c r="O8" s="1324"/>
      <c r="P8" s="1324"/>
      <c r="Q8" s="1324"/>
      <c r="R8" s="1324"/>
      <c r="S8" s="1324"/>
      <c r="T8" s="1326">
        <f t="shared" si="0"/>
        <v>0</v>
      </c>
    </row>
    <row r="9" spans="1:20" s="1333" customFormat="1" ht="45" customHeight="1" x14ac:dyDescent="0.25">
      <c r="A9" s="1327"/>
      <c r="B9" s="1328"/>
      <c r="C9" s="1329"/>
      <c r="D9" s="1330"/>
      <c r="E9" s="1331" t="s">
        <v>1036</v>
      </c>
      <c r="F9" s="1331" t="s">
        <v>1037</v>
      </c>
      <c r="G9" s="1331" t="s">
        <v>1038</v>
      </c>
      <c r="H9" s="1331" t="s">
        <v>1039</v>
      </c>
      <c r="I9" s="1331" t="s">
        <v>1040</v>
      </c>
      <c r="J9" s="1331" t="s">
        <v>1041</v>
      </c>
      <c r="K9" s="1329" t="s">
        <v>1014</v>
      </c>
      <c r="L9" s="1329"/>
      <c r="M9" s="1329"/>
      <c r="N9" s="1329"/>
      <c r="O9" s="1329"/>
      <c r="P9" s="1329"/>
      <c r="Q9" s="1329"/>
      <c r="R9" s="1329"/>
      <c r="S9" s="1329"/>
      <c r="T9" s="1341"/>
    </row>
    <row r="10" spans="1:20" ht="21" customHeight="1" x14ac:dyDescent="0.25">
      <c r="A10" s="1322" t="s">
        <v>444</v>
      </c>
      <c r="B10" s="1323" t="s">
        <v>1042</v>
      </c>
      <c r="C10" s="1324">
        <v>5000000</v>
      </c>
      <c r="D10" s="1325">
        <f>16333333+2500000</f>
        <v>18833333</v>
      </c>
      <c r="E10" s="1325">
        <v>5599088</v>
      </c>
      <c r="F10" s="1325">
        <v>1344303</v>
      </c>
      <c r="G10" s="1325">
        <v>1280489</v>
      </c>
      <c r="H10" s="1325">
        <v>954681</v>
      </c>
      <c r="I10" s="1325">
        <v>7276437</v>
      </c>
      <c r="J10" s="1325">
        <v>1428626</v>
      </c>
      <c r="K10" s="1325">
        <v>1071374</v>
      </c>
      <c r="L10" s="1325">
        <v>1000000</v>
      </c>
      <c r="M10" s="1336">
        <v>1378335</v>
      </c>
      <c r="N10" s="1338">
        <v>400000</v>
      </c>
      <c r="O10" s="1338">
        <v>1500000</v>
      </c>
      <c r="P10" s="1338">
        <v>600000</v>
      </c>
      <c r="Q10" s="1324"/>
      <c r="R10" s="1324"/>
      <c r="S10" s="1324"/>
      <c r="T10" s="1326">
        <f t="shared" si="0"/>
        <v>0</v>
      </c>
    </row>
    <row r="11" spans="1:20" s="1333" customFormat="1" ht="63.75" x14ac:dyDescent="0.25">
      <c r="A11" s="1327"/>
      <c r="B11" s="1328"/>
      <c r="C11" s="1329"/>
      <c r="D11" s="1330" t="s">
        <v>1043</v>
      </c>
      <c r="E11" s="1331" t="s">
        <v>1044</v>
      </c>
      <c r="F11" s="1331" t="s">
        <v>1045</v>
      </c>
      <c r="G11" s="1331" t="s">
        <v>1046</v>
      </c>
      <c r="H11" s="1329" t="s">
        <v>1047</v>
      </c>
      <c r="I11" s="1329" t="s">
        <v>1034</v>
      </c>
      <c r="J11" s="1331" t="s">
        <v>1048</v>
      </c>
      <c r="K11" s="1331" t="s">
        <v>1049</v>
      </c>
      <c r="L11" s="1329" t="s">
        <v>1050</v>
      </c>
      <c r="M11" s="1339" t="s">
        <v>1051</v>
      </c>
      <c r="N11" s="1329" t="s">
        <v>1052</v>
      </c>
      <c r="O11" s="1329" t="s">
        <v>1053</v>
      </c>
      <c r="P11" s="1329" t="s">
        <v>1054</v>
      </c>
      <c r="Q11" s="1329"/>
      <c r="R11" s="1329"/>
      <c r="S11" s="1329"/>
      <c r="T11" s="1341"/>
    </row>
    <row r="12" spans="1:20" ht="21" customHeight="1" x14ac:dyDescent="0.25">
      <c r="A12" s="1322" t="s">
        <v>588</v>
      </c>
      <c r="B12" s="1323" t="s">
        <v>1055</v>
      </c>
      <c r="C12" s="1324">
        <v>5000000</v>
      </c>
      <c r="D12" s="1325">
        <v>14800000</v>
      </c>
      <c r="E12" s="1337">
        <v>6003925</v>
      </c>
      <c r="F12" s="1324">
        <v>5000000</v>
      </c>
      <c r="G12" s="1337">
        <v>1000000</v>
      </c>
      <c r="H12" s="1324">
        <v>2000000</v>
      </c>
      <c r="I12" s="1324">
        <v>846899</v>
      </c>
      <c r="J12" s="1324">
        <v>378181</v>
      </c>
      <c r="K12" s="1324">
        <v>193827</v>
      </c>
      <c r="L12" s="1324">
        <v>1683861</v>
      </c>
      <c r="M12" s="1324">
        <v>1040113</v>
      </c>
      <c r="N12" s="1324">
        <v>560407</v>
      </c>
      <c r="O12" s="1324">
        <v>852401</v>
      </c>
      <c r="P12" s="1324">
        <v>236703</v>
      </c>
      <c r="Q12" s="1324">
        <v>3683</v>
      </c>
      <c r="R12" s="1324"/>
      <c r="S12" s="1324"/>
      <c r="T12" s="1326">
        <f t="shared" si="0"/>
        <v>0</v>
      </c>
    </row>
    <row r="13" spans="1:20" s="1333" customFormat="1" ht="54.75" customHeight="1" x14ac:dyDescent="0.25">
      <c r="A13" s="1327"/>
      <c r="B13" s="1328"/>
      <c r="C13" s="1329"/>
      <c r="D13" s="1330"/>
      <c r="E13" s="1339" t="s">
        <v>1056</v>
      </c>
      <c r="F13" s="1335" t="s">
        <v>1057</v>
      </c>
      <c r="G13" s="1339" t="s">
        <v>1058</v>
      </c>
      <c r="H13" s="1329" t="s">
        <v>1059</v>
      </c>
      <c r="I13" s="1329" t="s">
        <v>1060</v>
      </c>
      <c r="J13" s="1331" t="s">
        <v>1061</v>
      </c>
      <c r="K13" s="1331" t="s">
        <v>1062</v>
      </c>
      <c r="L13" s="1331" t="s">
        <v>1063</v>
      </c>
      <c r="M13" s="1331" t="s">
        <v>1064</v>
      </c>
      <c r="N13" s="1331" t="s">
        <v>1065</v>
      </c>
      <c r="O13" s="1331" t="s">
        <v>1066</v>
      </c>
      <c r="P13" s="1331" t="s">
        <v>1067</v>
      </c>
      <c r="Q13" s="1342" t="s">
        <v>1034</v>
      </c>
      <c r="R13" s="1329"/>
      <c r="S13" s="1329"/>
      <c r="T13" s="1326"/>
    </row>
    <row r="14" spans="1:20" ht="23.25" customHeight="1" x14ac:dyDescent="0.25">
      <c r="A14" s="1322" t="s">
        <v>610</v>
      </c>
      <c r="B14" s="1323" t="s">
        <v>1068</v>
      </c>
      <c r="C14" s="1324">
        <v>5000000</v>
      </c>
      <c r="D14" s="1325">
        <v>14800000</v>
      </c>
      <c r="E14" s="1325">
        <v>9000000</v>
      </c>
      <c r="F14" s="1325">
        <v>136000</v>
      </c>
      <c r="G14" s="1325">
        <v>390400</v>
      </c>
      <c r="H14" s="1325">
        <v>2940600</v>
      </c>
      <c r="I14" s="1325">
        <v>2150000</v>
      </c>
      <c r="J14" s="1325">
        <v>4600000</v>
      </c>
      <c r="K14" s="1325">
        <v>583000</v>
      </c>
      <c r="L14" s="1325"/>
      <c r="M14" s="1324"/>
      <c r="N14" s="1324"/>
      <c r="O14" s="1324"/>
      <c r="P14" s="1324"/>
      <c r="Q14" s="1324"/>
      <c r="R14" s="1324"/>
      <c r="S14" s="1324"/>
      <c r="T14" s="1326">
        <f t="shared" si="0"/>
        <v>0</v>
      </c>
    </row>
    <row r="15" spans="1:20" s="1333" customFormat="1" ht="36" customHeight="1" x14ac:dyDescent="0.25">
      <c r="A15" s="1327"/>
      <c r="B15" s="1328"/>
      <c r="C15" s="1329"/>
      <c r="D15" s="1330"/>
      <c r="E15" s="1335" t="s">
        <v>1069</v>
      </c>
      <c r="F15" s="1329" t="s">
        <v>1070</v>
      </c>
      <c r="G15" s="1329" t="s">
        <v>1071</v>
      </c>
      <c r="H15" s="1331" t="s">
        <v>1072</v>
      </c>
      <c r="I15" s="1331" t="s">
        <v>1073</v>
      </c>
      <c r="J15" s="1329" t="s">
        <v>1074</v>
      </c>
      <c r="K15" s="1329" t="s">
        <v>1034</v>
      </c>
      <c r="L15" s="1329"/>
      <c r="M15" s="1329"/>
      <c r="N15" s="1329"/>
      <c r="O15" s="1329"/>
      <c r="P15" s="1329"/>
      <c r="Q15" s="1329"/>
      <c r="R15" s="1329"/>
      <c r="S15" s="1329"/>
      <c r="T15" s="1326"/>
    </row>
    <row r="16" spans="1:20" ht="24" customHeight="1" x14ac:dyDescent="0.25">
      <c r="A16" s="1322" t="s">
        <v>611</v>
      </c>
      <c r="B16" s="1323" t="s">
        <v>1075</v>
      </c>
      <c r="C16" s="1324">
        <v>5000000</v>
      </c>
      <c r="D16" s="1325">
        <f>16333333+500000</f>
        <v>16833333</v>
      </c>
      <c r="E16" s="1325">
        <v>12000000</v>
      </c>
      <c r="F16" s="1325">
        <v>8132873</v>
      </c>
      <c r="G16" s="1325">
        <v>1201280</v>
      </c>
      <c r="H16" s="1325">
        <v>498319</v>
      </c>
      <c r="I16" s="1324">
        <v>861</v>
      </c>
      <c r="J16" s="1324"/>
      <c r="K16" s="1324"/>
      <c r="L16" s="1324"/>
      <c r="M16" s="1324"/>
      <c r="N16" s="1324"/>
      <c r="O16" s="1324"/>
      <c r="P16" s="1324"/>
      <c r="Q16" s="1324"/>
      <c r="R16" s="1324"/>
      <c r="S16" s="1324"/>
      <c r="T16" s="1326">
        <f t="shared" si="0"/>
        <v>0</v>
      </c>
    </row>
    <row r="17" spans="1:20" ht="63.75" customHeight="1" x14ac:dyDescent="0.25">
      <c r="A17" s="1322"/>
      <c r="B17" s="1334"/>
      <c r="C17" s="1324"/>
      <c r="D17" s="1330" t="s">
        <v>1076</v>
      </c>
      <c r="E17" s="1332" t="s">
        <v>1077</v>
      </c>
      <c r="F17" s="1332" t="s">
        <v>1078</v>
      </c>
      <c r="G17" s="1331" t="s">
        <v>1079</v>
      </c>
      <c r="H17" s="1331" t="s">
        <v>1080</v>
      </c>
      <c r="I17" s="1329" t="s">
        <v>1034</v>
      </c>
      <c r="J17" s="1329"/>
      <c r="K17" s="1329"/>
      <c r="L17" s="1329"/>
      <c r="M17" s="1329"/>
      <c r="N17" s="1329"/>
      <c r="O17" s="1324"/>
      <c r="P17" s="1324"/>
      <c r="Q17" s="1324"/>
      <c r="R17" s="1324"/>
      <c r="S17" s="1324"/>
      <c r="T17" s="1326"/>
    </row>
    <row r="18" spans="1:20" ht="26.25" customHeight="1" x14ac:dyDescent="0.25">
      <c r="A18" s="1322" t="s">
        <v>660</v>
      </c>
      <c r="B18" s="1323" t="s">
        <v>1081</v>
      </c>
      <c r="C18" s="1324">
        <v>5000000</v>
      </c>
      <c r="D18" s="1325">
        <f>16333333+2860000</f>
        <v>19193333</v>
      </c>
      <c r="E18" s="1337">
        <v>3599735</v>
      </c>
      <c r="F18" s="1325">
        <v>4000000</v>
      </c>
      <c r="G18" s="1325">
        <v>6500000</v>
      </c>
      <c r="H18" s="1337">
        <v>731333</v>
      </c>
      <c r="I18" s="1325">
        <v>800000</v>
      </c>
      <c r="J18" s="1325">
        <v>855776</v>
      </c>
      <c r="K18" s="1325">
        <v>2860040</v>
      </c>
      <c r="L18" s="1325">
        <v>1369244</v>
      </c>
      <c r="M18" s="1325">
        <v>250000</v>
      </c>
      <c r="N18" s="1325">
        <v>2860000</v>
      </c>
      <c r="O18" s="1336">
        <v>367205</v>
      </c>
      <c r="P18" s="1324"/>
      <c r="Q18" s="1324"/>
      <c r="R18" s="1324"/>
      <c r="S18" s="1324"/>
      <c r="T18" s="1326">
        <f t="shared" si="0"/>
        <v>0</v>
      </c>
    </row>
    <row r="19" spans="1:20" s="1333" customFormat="1" ht="54" customHeight="1" x14ac:dyDescent="0.25">
      <c r="A19" s="1327"/>
      <c r="B19" s="1328"/>
      <c r="C19" s="1329"/>
      <c r="D19" s="1330" t="s">
        <v>1082</v>
      </c>
      <c r="E19" s="1339" t="s">
        <v>1083</v>
      </c>
      <c r="F19" s="1332" t="s">
        <v>1084</v>
      </c>
      <c r="G19" s="1335" t="s">
        <v>1085</v>
      </c>
      <c r="H19" s="1339" t="s">
        <v>1086</v>
      </c>
      <c r="I19" s="1329" t="s">
        <v>1087</v>
      </c>
      <c r="J19" s="1329" t="s">
        <v>1014</v>
      </c>
      <c r="K19" s="1331" t="s">
        <v>1088</v>
      </c>
      <c r="L19" s="1331" t="s">
        <v>1089</v>
      </c>
      <c r="M19" s="1331" t="s">
        <v>1090</v>
      </c>
      <c r="N19" s="1331" t="s">
        <v>1091</v>
      </c>
      <c r="O19" s="1339" t="s">
        <v>1092</v>
      </c>
      <c r="P19" s="1329"/>
      <c r="Q19" s="1329"/>
      <c r="R19" s="1329"/>
      <c r="S19" s="1329"/>
      <c r="T19" s="1341"/>
    </row>
    <row r="20" spans="1:20" ht="24.75" customHeight="1" x14ac:dyDescent="0.25">
      <c r="A20" s="1322" t="s">
        <v>1093</v>
      </c>
      <c r="B20" s="1323" t="s">
        <v>1094</v>
      </c>
      <c r="C20" s="1324">
        <v>5000000</v>
      </c>
      <c r="D20" s="1325">
        <v>14800000</v>
      </c>
      <c r="E20" s="1325">
        <v>3980000</v>
      </c>
      <c r="F20" s="1325">
        <v>1390000</v>
      </c>
      <c r="G20" s="1325">
        <v>681634</v>
      </c>
      <c r="H20" s="1337">
        <v>6848366</v>
      </c>
      <c r="I20" s="1325">
        <v>2800000</v>
      </c>
      <c r="J20" s="1325">
        <v>2000000</v>
      </c>
      <c r="K20" s="1325">
        <v>500000</v>
      </c>
      <c r="L20" s="1325">
        <v>300000</v>
      </c>
      <c r="M20" s="1325">
        <v>500000</v>
      </c>
      <c r="N20" s="1325">
        <v>300000</v>
      </c>
      <c r="O20" s="1325">
        <v>500000</v>
      </c>
      <c r="P20" s="1324"/>
      <c r="Q20" s="1324"/>
      <c r="R20" s="1324"/>
      <c r="S20" s="1324"/>
      <c r="T20" s="1326">
        <f t="shared" si="0"/>
        <v>0</v>
      </c>
    </row>
    <row r="21" spans="1:20" s="1333" customFormat="1" ht="45" customHeight="1" x14ac:dyDescent="0.25">
      <c r="A21" s="1327"/>
      <c r="B21" s="1328"/>
      <c r="C21" s="1329"/>
      <c r="D21" s="1330"/>
      <c r="E21" s="1331" t="s">
        <v>1095</v>
      </c>
      <c r="F21" s="1331" t="s">
        <v>1096</v>
      </c>
      <c r="G21" s="1329" t="s">
        <v>1034</v>
      </c>
      <c r="H21" s="1339" t="s">
        <v>1097</v>
      </c>
      <c r="I21" s="1329" t="s">
        <v>1098</v>
      </c>
      <c r="J21" s="1329" t="s">
        <v>1099</v>
      </c>
      <c r="K21" s="1329" t="s">
        <v>1100</v>
      </c>
      <c r="L21" s="1329" t="s">
        <v>1101</v>
      </c>
      <c r="M21" s="1329" t="s">
        <v>1102</v>
      </c>
      <c r="N21" s="1329" t="s">
        <v>1103</v>
      </c>
      <c r="O21" s="1329" t="s">
        <v>1104</v>
      </c>
      <c r="P21" s="1329"/>
      <c r="Q21" s="1329"/>
      <c r="R21" s="1329"/>
      <c r="S21" s="1329"/>
      <c r="T21" s="1326"/>
    </row>
    <row r="22" spans="1:20" ht="19.5" customHeight="1" x14ac:dyDescent="0.25">
      <c r="A22" s="1343"/>
      <c r="B22" s="1323" t="s">
        <v>1105</v>
      </c>
      <c r="C22" s="1324">
        <v>0</v>
      </c>
      <c r="D22" s="1325">
        <v>1333333</v>
      </c>
      <c r="E22" s="1324">
        <v>1333333</v>
      </c>
      <c r="F22" s="1324"/>
      <c r="G22" s="1324"/>
      <c r="H22" s="1324"/>
      <c r="I22" s="1324"/>
      <c r="J22" s="1324"/>
      <c r="K22" s="1324"/>
      <c r="L22" s="1324"/>
      <c r="M22" s="1324"/>
      <c r="N22" s="1324"/>
      <c r="O22" s="1324"/>
      <c r="P22" s="1324"/>
      <c r="Q22" s="1324"/>
      <c r="R22" s="1324"/>
      <c r="S22" s="1324"/>
      <c r="T22" s="1326">
        <f t="shared" si="0"/>
        <v>0</v>
      </c>
    </row>
    <row r="23" spans="1:20" ht="39" customHeight="1" x14ac:dyDescent="0.25">
      <c r="A23" s="1322"/>
      <c r="B23" s="1334"/>
      <c r="C23" s="1324"/>
      <c r="D23" s="1325"/>
      <c r="E23" s="1329" t="s">
        <v>1106</v>
      </c>
      <c r="F23" s="1324"/>
      <c r="G23" s="1324"/>
      <c r="H23" s="1324"/>
      <c r="I23" s="1324"/>
      <c r="J23" s="1324"/>
      <c r="K23" s="1324"/>
      <c r="L23" s="1324"/>
      <c r="M23" s="1324"/>
      <c r="N23" s="1324"/>
      <c r="O23" s="1324"/>
      <c r="P23" s="1324"/>
      <c r="Q23" s="1324"/>
      <c r="R23" s="1324"/>
      <c r="S23" s="1324"/>
      <c r="T23" s="1326"/>
    </row>
    <row r="24" spans="1:20" ht="23.25" customHeight="1" x14ac:dyDescent="0.25">
      <c r="A24" s="1343"/>
      <c r="B24" s="1323" t="s">
        <v>1107</v>
      </c>
      <c r="C24" s="1324">
        <v>0</v>
      </c>
      <c r="D24" s="1325">
        <v>13333333</v>
      </c>
      <c r="E24" s="1337">
        <v>500000</v>
      </c>
      <c r="F24" s="1337">
        <v>2860000</v>
      </c>
      <c r="G24" s="1337">
        <v>2500000</v>
      </c>
      <c r="H24" s="1337">
        <v>3746667</v>
      </c>
      <c r="I24" s="1324">
        <v>3726666</v>
      </c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6">
        <f t="shared" si="0"/>
        <v>0</v>
      </c>
    </row>
    <row r="25" spans="1:20" ht="68.25" customHeight="1" x14ac:dyDescent="0.25">
      <c r="A25" s="1322"/>
      <c r="B25" s="1334"/>
      <c r="C25" s="1324"/>
      <c r="D25" s="1330" t="s">
        <v>1108</v>
      </c>
      <c r="E25" s="1339" t="s">
        <v>1109</v>
      </c>
      <c r="F25" s="1339" t="s">
        <v>1110</v>
      </c>
      <c r="G25" s="1339" t="s">
        <v>1111</v>
      </c>
      <c r="H25" s="1339" t="s">
        <v>1112</v>
      </c>
      <c r="I25" s="1329" t="s">
        <v>1034</v>
      </c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6"/>
    </row>
    <row r="26" spans="1:20" ht="25.5" x14ac:dyDescent="0.25">
      <c r="A26" s="1343"/>
      <c r="B26" s="1344" t="s">
        <v>1113</v>
      </c>
      <c r="C26" s="1324">
        <v>0</v>
      </c>
      <c r="D26" s="1325">
        <v>0</v>
      </c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6">
        <f t="shared" si="0"/>
        <v>0</v>
      </c>
    </row>
    <row r="27" spans="1:20" x14ac:dyDescent="0.25">
      <c r="A27" s="1343"/>
      <c r="B27" s="1323" t="s">
        <v>1114</v>
      </c>
      <c r="C27" s="1324">
        <v>0</v>
      </c>
      <c r="D27" s="1325">
        <v>0</v>
      </c>
      <c r="E27" s="1324"/>
      <c r="F27" s="1324"/>
      <c r="G27" s="1324"/>
      <c r="H27" s="1324"/>
      <c r="I27" s="1324"/>
      <c r="J27" s="1324"/>
      <c r="K27" s="1324"/>
      <c r="L27" s="1324"/>
      <c r="M27" s="1324"/>
      <c r="N27" s="1324"/>
      <c r="O27" s="1324"/>
      <c r="P27" s="1324"/>
      <c r="Q27" s="1324"/>
      <c r="R27" s="1324"/>
      <c r="S27" s="1324"/>
      <c r="T27" s="1326">
        <f t="shared" si="0"/>
        <v>0</v>
      </c>
    </row>
    <row r="28" spans="1:20" x14ac:dyDescent="0.25">
      <c r="A28" s="1343"/>
      <c r="B28" s="1323" t="s">
        <v>1115</v>
      </c>
      <c r="C28" s="1324">
        <v>0</v>
      </c>
      <c r="D28" s="1325">
        <v>6000000</v>
      </c>
      <c r="E28" s="1325">
        <v>900000</v>
      </c>
      <c r="F28" s="1325">
        <v>2800000</v>
      </c>
      <c r="G28" s="1325">
        <v>1000000</v>
      </c>
      <c r="H28" s="1325">
        <v>300000</v>
      </c>
      <c r="I28" s="1325">
        <v>500000</v>
      </c>
      <c r="J28" s="1325">
        <v>500000</v>
      </c>
      <c r="K28" s="1324"/>
      <c r="L28" s="1324"/>
      <c r="M28" s="1324"/>
      <c r="N28" s="1324"/>
      <c r="O28" s="1324"/>
      <c r="P28" s="1324"/>
      <c r="Q28" s="1324"/>
      <c r="R28" s="1324"/>
      <c r="S28" s="1324"/>
      <c r="T28" s="1326">
        <f t="shared" si="0"/>
        <v>0</v>
      </c>
    </row>
    <row r="29" spans="1:20" s="1333" customFormat="1" ht="25.5" x14ac:dyDescent="0.25">
      <c r="A29" s="1327"/>
      <c r="B29" s="1328"/>
      <c r="C29" s="1329"/>
      <c r="D29" s="1330"/>
      <c r="E29" s="1329" t="s">
        <v>1053</v>
      </c>
      <c r="F29" s="1335" t="s">
        <v>1116</v>
      </c>
      <c r="G29" s="1329" t="s">
        <v>1117</v>
      </c>
      <c r="H29" s="1329" t="s">
        <v>1118</v>
      </c>
      <c r="I29" s="1329" t="s">
        <v>1119</v>
      </c>
      <c r="J29" s="1329" t="s">
        <v>1034</v>
      </c>
      <c r="K29" s="1329"/>
      <c r="L29" s="1329"/>
      <c r="M29" s="1329"/>
      <c r="N29" s="1329"/>
      <c r="O29" s="1329"/>
      <c r="P29" s="1329"/>
      <c r="Q29" s="1329"/>
      <c r="R29" s="1329"/>
      <c r="S29" s="1329"/>
      <c r="T29" s="1326"/>
    </row>
    <row r="30" spans="1:20" x14ac:dyDescent="0.25">
      <c r="A30" s="1343"/>
      <c r="B30" s="1323" t="s">
        <v>1120</v>
      </c>
      <c r="C30" s="1324">
        <v>0</v>
      </c>
      <c r="D30" s="1325">
        <v>40000000</v>
      </c>
      <c r="E30" s="1325">
        <v>36121675</v>
      </c>
      <c r="F30" s="1325">
        <v>3878325</v>
      </c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6">
        <f t="shared" si="0"/>
        <v>0</v>
      </c>
    </row>
    <row r="31" spans="1:20" ht="38.25" x14ac:dyDescent="0.25">
      <c r="A31" s="1322"/>
      <c r="B31" s="1334"/>
      <c r="C31" s="1324"/>
      <c r="D31" s="1325"/>
      <c r="E31" s="1328" t="s">
        <v>1121</v>
      </c>
      <c r="F31" s="1345" t="s">
        <v>1122</v>
      </c>
      <c r="G31" s="1346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6"/>
    </row>
    <row r="32" spans="1:20" ht="49.5" customHeight="1" thickBot="1" x14ac:dyDescent="0.3">
      <c r="A32" s="1347" t="s">
        <v>1123</v>
      </c>
      <c r="B32" s="1348" t="s">
        <v>1124</v>
      </c>
      <c r="C32" s="1349" t="s">
        <v>1125</v>
      </c>
      <c r="D32" s="1350" t="s">
        <v>1126</v>
      </c>
      <c r="E32" s="1351" t="s">
        <v>1127</v>
      </c>
      <c r="F32" s="1352"/>
      <c r="G32" s="1352"/>
      <c r="H32" s="1352"/>
      <c r="I32" s="1352"/>
      <c r="J32" s="1352"/>
      <c r="K32" s="1352"/>
      <c r="L32" s="1352"/>
      <c r="M32" s="1352"/>
      <c r="N32" s="1352"/>
      <c r="O32" s="1352"/>
      <c r="P32" s="1352"/>
      <c r="Q32" s="1352"/>
      <c r="R32" s="1352"/>
      <c r="S32" s="1352"/>
      <c r="T32" s="1353"/>
    </row>
    <row r="33" ht="13.5" thickTop="1" x14ac:dyDescent="0.25"/>
  </sheetData>
  <mergeCells count="1">
    <mergeCell ref="E1:S1"/>
  </mergeCells>
  <printOptions horizontalCentered="1"/>
  <pageMargins left="0.70866141732283472" right="0.70866141732283472" top="0.55118110236220474" bottom="0.35433070866141736" header="0.11811023622047245" footer="0.11811023622047245"/>
  <pageSetup paperSize="9" scale="48" orientation="landscape" r:id="rId1"/>
  <headerFooter>
    <oddHeader>&amp;C
&amp;"-,Félkövér"&amp;14Tájékoztató a &amp;"Arial,Félkövér" 2018. évi fejlesztési és járdafelújítási keretek felosztásáról és felhasználásáról képviselőnként&amp;R&amp;"Arial,Normál"&amp;12 3. tájékoztató</oddHeader>
    <oddFooter>&amp;L&amp;F&amp;C&amp;P/&amp;N&amp;R&amp;A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showGridLines="0" zoomScaleNormal="100" workbookViewId="0">
      <pane xSplit="10" ySplit="2" topLeftCell="K117" activePane="bottomRight" state="frozen"/>
      <selection activeCell="Y8" sqref="Y8"/>
      <selection pane="topRight" activeCell="Y8" sqref="Y8"/>
      <selection pane="bottomLeft" activeCell="Y8" sqref="Y8"/>
      <selection pane="bottomRight" activeCell="K126" sqref="K126"/>
    </sheetView>
  </sheetViews>
  <sheetFormatPr defaultColWidth="9.140625" defaultRowHeight="12.75" x14ac:dyDescent="0.25"/>
  <cols>
    <col min="1" max="1" width="4" style="1092" customWidth="1"/>
    <col min="2" max="2" width="2.140625" style="1092" customWidth="1"/>
    <col min="3" max="4" width="4" style="1092" customWidth="1"/>
    <col min="5" max="5" width="3.28515625" style="1092" customWidth="1"/>
    <col min="6" max="6" width="3.42578125" style="1092" bestFit="1" customWidth="1"/>
    <col min="7" max="9" width="4" style="1092" customWidth="1"/>
    <col min="10" max="10" width="36.42578125" style="1186" customWidth="1"/>
    <col min="11" max="11" width="15.42578125" style="1186" customWidth="1"/>
    <col min="12" max="12" width="12.42578125" style="1186" bestFit="1" customWidth="1"/>
    <col min="13" max="13" width="13.85546875" style="1187" bestFit="1" customWidth="1"/>
    <col min="14" max="14" width="15.42578125" style="1186" customWidth="1"/>
    <col min="15" max="15" width="12.42578125" style="1186" bestFit="1" customWidth="1"/>
    <col min="16" max="16" width="15.42578125" style="1187" bestFit="1" customWidth="1"/>
    <col min="17" max="16384" width="9.140625" style="1092"/>
  </cols>
  <sheetData>
    <row r="1" spans="1:16" ht="33.75" customHeight="1" thickTop="1" x14ac:dyDescent="0.25">
      <c r="A1" s="1421" t="s">
        <v>718</v>
      </c>
      <c r="B1" s="1406" t="s">
        <v>33</v>
      </c>
      <c r="C1" s="1406" t="s">
        <v>34</v>
      </c>
      <c r="D1" s="1406" t="s">
        <v>719</v>
      </c>
      <c r="E1" s="1406" t="s">
        <v>35</v>
      </c>
      <c r="F1" s="1406" t="s">
        <v>720</v>
      </c>
      <c r="G1" s="1406" t="s">
        <v>718</v>
      </c>
      <c r="H1" s="1406" t="s">
        <v>33</v>
      </c>
      <c r="I1" s="1406" t="s">
        <v>719</v>
      </c>
      <c r="J1" s="1418" t="s">
        <v>854</v>
      </c>
      <c r="K1" s="1411" t="s">
        <v>644</v>
      </c>
      <c r="L1" s="1412"/>
      <c r="M1" s="1420"/>
      <c r="N1" s="1411" t="s">
        <v>655</v>
      </c>
      <c r="O1" s="1412"/>
      <c r="P1" s="1413"/>
    </row>
    <row r="2" spans="1:16" s="1096" customFormat="1" ht="68.25" customHeight="1" x14ac:dyDescent="0.25">
      <c r="A2" s="1422"/>
      <c r="B2" s="1407"/>
      <c r="C2" s="1407"/>
      <c r="D2" s="1407"/>
      <c r="E2" s="1407"/>
      <c r="F2" s="1407"/>
      <c r="G2" s="1407"/>
      <c r="H2" s="1407"/>
      <c r="I2" s="1407"/>
      <c r="J2" s="1419"/>
      <c r="K2" s="1093" t="s">
        <v>36</v>
      </c>
      <c r="L2" s="1093" t="s">
        <v>37</v>
      </c>
      <c r="M2" s="1094" t="s">
        <v>38</v>
      </c>
      <c r="N2" s="1093" t="s">
        <v>36</v>
      </c>
      <c r="O2" s="1093" t="s">
        <v>37</v>
      </c>
      <c r="P2" s="1095" t="s">
        <v>38</v>
      </c>
    </row>
    <row r="3" spans="1:16" s="1100" customFormat="1" ht="12.75" customHeight="1" x14ac:dyDescent="0.25">
      <c r="A3" s="1259" t="s">
        <v>722</v>
      </c>
      <c r="B3" s="1260"/>
      <c r="C3" s="1260"/>
      <c r="D3" s="1260"/>
      <c r="E3" s="1261"/>
      <c r="F3" s="1097"/>
      <c r="G3" s="1414" t="s">
        <v>723</v>
      </c>
      <c r="H3" s="1415"/>
      <c r="I3" s="1415"/>
      <c r="J3" s="1415"/>
      <c r="K3" s="1098"/>
      <c r="L3" s="1098"/>
      <c r="M3" s="1099"/>
      <c r="N3" s="1098"/>
      <c r="O3" s="1098"/>
      <c r="P3" s="1246"/>
    </row>
    <row r="4" spans="1:16" ht="15" customHeight="1" x14ac:dyDescent="0.25">
      <c r="A4" s="1101" t="s">
        <v>724</v>
      </c>
      <c r="B4" s="1102"/>
      <c r="C4" s="1102"/>
      <c r="D4" s="1102"/>
      <c r="E4" s="1102"/>
      <c r="F4" s="1102"/>
      <c r="G4" s="1102"/>
      <c r="H4" s="1102"/>
      <c r="I4" s="1102"/>
      <c r="J4" s="1103"/>
      <c r="K4" s="1104"/>
      <c r="L4" s="1104"/>
      <c r="M4" s="1099"/>
      <c r="N4" s="1104"/>
      <c r="O4" s="1104"/>
      <c r="P4" s="1246"/>
    </row>
    <row r="5" spans="1:16" s="1100" customFormat="1" ht="15" customHeight="1" x14ac:dyDescent="0.25">
      <c r="A5" s="1105"/>
      <c r="B5" s="1097"/>
      <c r="C5" s="1106"/>
      <c r="D5" s="1097"/>
      <c r="E5" s="1106">
        <v>1</v>
      </c>
      <c r="F5" s="1106">
        <v>1</v>
      </c>
      <c r="G5" s="1107"/>
      <c r="H5" s="1108"/>
      <c r="I5" s="1108"/>
      <c r="J5" s="1107" t="s">
        <v>4</v>
      </c>
      <c r="K5" s="1109">
        <v>0</v>
      </c>
      <c r="L5" s="1109">
        <v>0</v>
      </c>
      <c r="M5" s="972">
        <v>0</v>
      </c>
      <c r="N5" s="1109">
        <v>8800163</v>
      </c>
      <c r="O5" s="1109">
        <v>0</v>
      </c>
      <c r="P5" s="975">
        <v>8800163</v>
      </c>
    </row>
    <row r="6" spans="1:16" s="1112" customFormat="1" ht="15" customHeight="1" x14ac:dyDescent="0.25">
      <c r="A6" s="1111"/>
      <c r="B6" s="1106"/>
      <c r="C6" s="1106"/>
      <c r="D6" s="1106"/>
      <c r="E6" s="1106">
        <v>3</v>
      </c>
      <c r="F6" s="1106">
        <v>2</v>
      </c>
      <c r="G6" s="1107"/>
      <c r="H6" s="1108"/>
      <c r="I6" s="1107"/>
      <c r="J6" s="1107" t="s">
        <v>8</v>
      </c>
      <c r="K6" s="1109">
        <v>350000</v>
      </c>
      <c r="L6" s="1109">
        <v>0</v>
      </c>
      <c r="M6" s="1110">
        <v>350000</v>
      </c>
      <c r="N6" s="1109">
        <v>350000</v>
      </c>
      <c r="O6" s="1109">
        <v>0</v>
      </c>
      <c r="P6" s="1242">
        <v>350000</v>
      </c>
    </row>
    <row r="7" spans="1:16" s="1112" customFormat="1" ht="15" customHeight="1" x14ac:dyDescent="0.25">
      <c r="A7" s="1111"/>
      <c r="B7" s="1106"/>
      <c r="C7" s="1106"/>
      <c r="D7" s="1106"/>
      <c r="E7" s="1106">
        <v>4</v>
      </c>
      <c r="F7" s="1106">
        <v>3</v>
      </c>
      <c r="G7" s="1107"/>
      <c r="H7" s="1108"/>
      <c r="I7" s="1107"/>
      <c r="J7" s="1107" t="s">
        <v>12</v>
      </c>
      <c r="K7" s="1109">
        <v>9199900</v>
      </c>
      <c r="L7" s="1109">
        <v>1410100</v>
      </c>
      <c r="M7" s="1110">
        <v>10610000</v>
      </c>
      <c r="N7" s="1109">
        <v>9199900</v>
      </c>
      <c r="O7" s="1109">
        <v>1410100</v>
      </c>
      <c r="P7" s="1242">
        <v>10610000</v>
      </c>
    </row>
    <row r="8" spans="1:16" s="1112" customFormat="1" ht="15" customHeight="1" x14ac:dyDescent="0.25">
      <c r="A8" s="1111"/>
      <c r="B8" s="1106"/>
      <c r="C8" s="1106"/>
      <c r="D8" s="1106"/>
      <c r="E8" s="1106">
        <v>5</v>
      </c>
      <c r="F8" s="1106">
        <v>4</v>
      </c>
      <c r="G8" s="1107"/>
      <c r="H8" s="1108"/>
      <c r="I8" s="1107"/>
      <c r="J8" s="1107" t="s">
        <v>14</v>
      </c>
      <c r="K8" s="1109">
        <v>0</v>
      </c>
      <c r="L8" s="1109">
        <v>0</v>
      </c>
      <c r="M8" s="1110">
        <v>0</v>
      </c>
      <c r="N8" s="1109">
        <v>9500000</v>
      </c>
      <c r="O8" s="1109">
        <v>0</v>
      </c>
      <c r="P8" s="1242">
        <v>9500000</v>
      </c>
    </row>
    <row r="9" spans="1:16" s="1112" customFormat="1" ht="15" customHeight="1" x14ac:dyDescent="0.25">
      <c r="A9" s="1111"/>
      <c r="B9" s="1106"/>
      <c r="C9" s="1106"/>
      <c r="D9" s="1106"/>
      <c r="E9" s="1106">
        <v>8</v>
      </c>
      <c r="F9" s="1106">
        <v>5</v>
      </c>
      <c r="G9" s="1107"/>
      <c r="H9" s="1108"/>
      <c r="I9" s="1107"/>
      <c r="J9" s="1107" t="s">
        <v>855</v>
      </c>
      <c r="K9" s="1109">
        <v>717423110</v>
      </c>
      <c r="L9" s="1109">
        <v>0</v>
      </c>
      <c r="M9" s="1110">
        <v>717423110</v>
      </c>
      <c r="N9" s="1109">
        <v>727751421</v>
      </c>
      <c r="O9" s="1109">
        <v>0</v>
      </c>
      <c r="P9" s="1242">
        <v>727751421</v>
      </c>
    </row>
    <row r="10" spans="1:16" s="1112" customFormat="1" ht="15" customHeight="1" x14ac:dyDescent="0.25">
      <c r="A10" s="1111"/>
      <c r="B10" s="1106"/>
      <c r="C10" s="1106"/>
      <c r="D10" s="1106"/>
      <c r="E10" s="1106">
        <v>8</v>
      </c>
      <c r="F10" s="1106">
        <v>6</v>
      </c>
      <c r="G10" s="1107"/>
      <c r="H10" s="1108"/>
      <c r="I10" s="1107"/>
      <c r="J10" s="1107" t="s">
        <v>860</v>
      </c>
      <c r="K10" s="1109">
        <v>0</v>
      </c>
      <c r="L10" s="1109">
        <v>0</v>
      </c>
      <c r="M10" s="1110">
        <v>0</v>
      </c>
      <c r="N10" s="1109">
        <v>4300000</v>
      </c>
      <c r="O10" s="1109">
        <v>0</v>
      </c>
      <c r="P10" s="1242">
        <v>4300000</v>
      </c>
    </row>
    <row r="11" spans="1:16" ht="15" customHeight="1" x14ac:dyDescent="0.25">
      <c r="A11" s="1111"/>
      <c r="B11" s="1106"/>
      <c r="C11" s="1106"/>
      <c r="D11" s="1106"/>
      <c r="E11" s="1106">
        <v>11</v>
      </c>
      <c r="F11" s="1106">
        <v>7</v>
      </c>
      <c r="G11" s="1107"/>
      <c r="H11" s="1108"/>
      <c r="I11" s="1107"/>
      <c r="J11" s="1107" t="s">
        <v>856</v>
      </c>
      <c r="K11" s="1109">
        <v>9250501</v>
      </c>
      <c r="L11" s="1109">
        <v>0</v>
      </c>
      <c r="M11" s="1110">
        <v>9250501</v>
      </c>
      <c r="N11" s="1109">
        <v>9109249</v>
      </c>
      <c r="O11" s="1109">
        <v>0</v>
      </c>
      <c r="P11" s="1242">
        <v>9109249</v>
      </c>
    </row>
    <row r="12" spans="1:16" s="1100" customFormat="1" ht="15" customHeight="1" thickBot="1" x14ac:dyDescent="0.3">
      <c r="A12" s="1206" t="s">
        <v>857</v>
      </c>
      <c r="B12" s="1207"/>
      <c r="C12" s="1207"/>
      <c r="D12" s="1207"/>
      <c r="E12" s="1207"/>
      <c r="F12" s="1207"/>
      <c r="G12" s="1207"/>
      <c r="H12" s="1207"/>
      <c r="I12" s="1207"/>
      <c r="J12" s="1208"/>
      <c r="K12" s="1113">
        <v>736223511</v>
      </c>
      <c r="L12" s="1113">
        <v>1410100</v>
      </c>
      <c r="M12" s="1114">
        <v>737633611</v>
      </c>
      <c r="N12" s="1113">
        <v>769010733</v>
      </c>
      <c r="O12" s="1113">
        <v>1410100</v>
      </c>
      <c r="P12" s="1243">
        <v>770420833</v>
      </c>
    </row>
    <row r="13" spans="1:16" s="1112" customFormat="1" ht="15" customHeight="1" x14ac:dyDescent="0.25">
      <c r="A13" s="1209" t="s">
        <v>858</v>
      </c>
      <c r="B13" s="1210"/>
      <c r="C13" s="1210"/>
      <c r="D13" s="1210"/>
      <c r="E13" s="1210"/>
      <c r="F13" s="1210"/>
      <c r="G13" s="1210"/>
      <c r="H13" s="1210"/>
      <c r="I13" s="1210"/>
      <c r="J13" s="1210"/>
      <c r="K13" s="1416"/>
      <c r="L13" s="1416"/>
      <c r="M13" s="1417"/>
      <c r="N13" s="1211"/>
      <c r="O13" s="1211"/>
      <c r="P13" s="1116"/>
    </row>
    <row r="14" spans="1:16" s="1112" customFormat="1" ht="15" customHeight="1" x14ac:dyDescent="0.25">
      <c r="A14" s="1105"/>
      <c r="B14" s="1097">
        <v>1</v>
      </c>
      <c r="C14" s="1097"/>
      <c r="D14" s="1097"/>
      <c r="E14" s="1097"/>
      <c r="F14" s="1097"/>
      <c r="G14" s="1108"/>
      <c r="H14" s="1108" t="s">
        <v>39</v>
      </c>
      <c r="I14" s="1108"/>
      <c r="J14" s="1117"/>
      <c r="K14" s="1118">
        <v>103931351</v>
      </c>
      <c r="L14" s="1118">
        <v>2100000</v>
      </c>
      <c r="M14" s="1119">
        <v>106031351</v>
      </c>
      <c r="N14" s="1118">
        <v>104526103</v>
      </c>
      <c r="O14" s="1118">
        <v>2100000</v>
      </c>
      <c r="P14" s="1247">
        <v>106626103</v>
      </c>
    </row>
    <row r="15" spans="1:16" s="1112" customFormat="1" ht="15" customHeight="1" x14ac:dyDescent="0.25">
      <c r="A15" s="1130"/>
      <c r="B15" s="1121"/>
      <c r="C15" s="1131"/>
      <c r="D15" s="1131"/>
      <c r="E15" s="1121">
        <v>1</v>
      </c>
      <c r="F15" s="1121">
        <v>1</v>
      </c>
      <c r="G15" s="1132"/>
      <c r="H15" s="1132"/>
      <c r="I15" s="1132"/>
      <c r="J15" s="1107" t="s">
        <v>4</v>
      </c>
      <c r="K15" s="1109">
        <v>9415952</v>
      </c>
      <c r="L15" s="1109">
        <v>2100000</v>
      </c>
      <c r="M15" s="1110">
        <v>11515952</v>
      </c>
      <c r="N15" s="1128">
        <v>80000</v>
      </c>
      <c r="O15" s="1128">
        <v>0</v>
      </c>
      <c r="P15" s="1248">
        <v>80000</v>
      </c>
    </row>
    <row r="16" spans="1:16" s="1112" customFormat="1" ht="15" customHeight="1" x14ac:dyDescent="0.25">
      <c r="A16" s="1120"/>
      <c r="B16" s="1121"/>
      <c r="C16" s="1121"/>
      <c r="D16" s="1121"/>
      <c r="E16" s="1106">
        <v>4</v>
      </c>
      <c r="F16" s="1121">
        <v>2</v>
      </c>
      <c r="G16" s="1122"/>
      <c r="H16" s="1123"/>
      <c r="I16" s="1122"/>
      <c r="J16" s="1107" t="s">
        <v>12</v>
      </c>
      <c r="K16" s="1126">
        <v>885039</v>
      </c>
      <c r="L16" s="1126">
        <v>238961</v>
      </c>
      <c r="M16" s="1127">
        <v>1124000</v>
      </c>
      <c r="N16" s="1109">
        <v>9415952</v>
      </c>
      <c r="O16" s="1109">
        <v>2100000</v>
      </c>
      <c r="P16" s="1242">
        <v>11515952</v>
      </c>
    </row>
    <row r="17" spans="1:16" s="1112" customFormat="1" ht="15" customHeight="1" x14ac:dyDescent="0.25">
      <c r="A17" s="1120"/>
      <c r="B17" s="1121"/>
      <c r="C17" s="1121"/>
      <c r="D17" s="1121"/>
      <c r="E17" s="1106"/>
      <c r="F17" s="1121"/>
      <c r="G17" s="1122"/>
      <c r="H17" s="1124"/>
      <c r="I17" s="1122"/>
      <c r="J17" s="1125" t="s">
        <v>859</v>
      </c>
      <c r="K17" s="1128">
        <v>94021974</v>
      </c>
      <c r="L17" s="1128">
        <v>0</v>
      </c>
      <c r="M17" s="1129">
        <v>94021974</v>
      </c>
      <c r="N17" s="1126">
        <v>885039</v>
      </c>
      <c r="O17" s="1126">
        <v>238961</v>
      </c>
      <c r="P17" s="1249">
        <v>1124000</v>
      </c>
    </row>
    <row r="18" spans="1:16" s="1100" customFormat="1" ht="15" customHeight="1" x14ac:dyDescent="0.25">
      <c r="A18" s="1120"/>
      <c r="B18" s="1121"/>
      <c r="C18" s="1121"/>
      <c r="D18" s="1121"/>
      <c r="E18" s="1121">
        <v>8</v>
      </c>
      <c r="F18" s="1121">
        <v>3</v>
      </c>
      <c r="G18" s="1122"/>
      <c r="H18" s="1124"/>
      <c r="I18" s="1122"/>
      <c r="J18" s="1107" t="s">
        <v>855</v>
      </c>
      <c r="K18" s="1128">
        <v>0</v>
      </c>
      <c r="L18" s="1128">
        <v>0</v>
      </c>
      <c r="M18" s="1129">
        <v>0</v>
      </c>
      <c r="N18" s="1128">
        <v>92583898</v>
      </c>
      <c r="O18" s="1128">
        <v>0</v>
      </c>
      <c r="P18" s="1248">
        <v>92583898</v>
      </c>
    </row>
    <row r="19" spans="1:16" s="1100" customFormat="1" ht="15" customHeight="1" x14ac:dyDescent="0.25">
      <c r="A19" s="1120"/>
      <c r="B19" s="1121"/>
      <c r="C19" s="1121"/>
      <c r="D19" s="1121"/>
      <c r="E19" s="1121">
        <v>8</v>
      </c>
      <c r="F19" s="1121">
        <v>4</v>
      </c>
      <c r="G19" s="1122"/>
      <c r="H19" s="1124"/>
      <c r="I19" s="1122"/>
      <c r="J19" s="1107" t="s">
        <v>860</v>
      </c>
      <c r="K19" s="1128"/>
      <c r="L19" s="1128"/>
      <c r="M19" s="1129"/>
      <c r="N19" s="1128">
        <v>600000</v>
      </c>
      <c r="O19" s="1128">
        <v>0</v>
      </c>
      <c r="P19" s="1248">
        <v>600000</v>
      </c>
    </row>
    <row r="20" spans="1:16" s="1100" customFormat="1" ht="15" customHeight="1" x14ac:dyDescent="0.25">
      <c r="A20" s="1120"/>
      <c r="B20" s="1121"/>
      <c r="C20" s="1121"/>
      <c r="D20" s="1121"/>
      <c r="E20" s="1121">
        <v>11</v>
      </c>
      <c r="F20" s="1121">
        <v>5</v>
      </c>
      <c r="G20" s="1122"/>
      <c r="H20" s="1124"/>
      <c r="I20" s="1122"/>
      <c r="J20" s="1107" t="s">
        <v>856</v>
      </c>
      <c r="K20" s="1128">
        <v>493425</v>
      </c>
      <c r="L20" s="1128">
        <v>0</v>
      </c>
      <c r="M20" s="1129">
        <v>493425</v>
      </c>
      <c r="N20" s="1128">
        <v>1846253</v>
      </c>
      <c r="O20" s="1128">
        <v>0</v>
      </c>
      <c r="P20" s="1248">
        <v>1846253</v>
      </c>
    </row>
    <row r="21" spans="1:16" s="1112" customFormat="1" ht="15" customHeight="1" x14ac:dyDescent="0.25">
      <c r="A21" s="1130"/>
      <c r="B21" s="1131">
        <v>2</v>
      </c>
      <c r="C21" s="1131"/>
      <c r="D21" s="1131"/>
      <c r="E21" s="1131"/>
      <c r="F21" s="1131"/>
      <c r="G21" s="1132"/>
      <c r="H21" s="1132" t="s">
        <v>40</v>
      </c>
      <c r="I21" s="1132"/>
      <c r="J21" s="1133"/>
      <c r="K21" s="1134">
        <v>177630382</v>
      </c>
      <c r="L21" s="1134">
        <v>5336221</v>
      </c>
      <c r="M21" s="1135">
        <v>182966603</v>
      </c>
      <c r="N21" s="1134">
        <v>178153051</v>
      </c>
      <c r="O21" s="1134">
        <v>5336221</v>
      </c>
      <c r="P21" s="1250">
        <v>183489272</v>
      </c>
    </row>
    <row r="22" spans="1:16" s="1112" customFormat="1" ht="15" customHeight="1" x14ac:dyDescent="0.25">
      <c r="A22" s="1130"/>
      <c r="B22" s="1121"/>
      <c r="C22" s="1131"/>
      <c r="D22" s="1131"/>
      <c r="E22" s="1121">
        <v>1</v>
      </c>
      <c r="F22" s="1121">
        <v>1</v>
      </c>
      <c r="G22" s="1132"/>
      <c r="H22" s="1132"/>
      <c r="I22" s="1132"/>
      <c r="J22" s="1107" t="s">
        <v>4</v>
      </c>
      <c r="K22" s="1128">
        <v>22604779</v>
      </c>
      <c r="L22" s="1128">
        <v>5336221</v>
      </c>
      <c r="M22" s="1129">
        <v>27941000</v>
      </c>
      <c r="N22" s="1128">
        <v>150000</v>
      </c>
      <c r="O22" s="1128">
        <v>0</v>
      </c>
      <c r="P22" s="1248">
        <v>150000</v>
      </c>
    </row>
    <row r="23" spans="1:16" s="1112" customFormat="1" ht="15" customHeight="1" x14ac:dyDescent="0.25">
      <c r="A23" s="1130"/>
      <c r="B23" s="1131"/>
      <c r="C23" s="1131"/>
      <c r="D23" s="1131"/>
      <c r="E23" s="1106">
        <v>4</v>
      </c>
      <c r="F23" s="1121">
        <v>2</v>
      </c>
      <c r="G23" s="1122"/>
      <c r="H23" s="1123"/>
      <c r="I23" s="1122"/>
      <c r="J23" s="1107" t="s">
        <v>12</v>
      </c>
      <c r="K23" s="1136">
        <v>1359055</v>
      </c>
      <c r="L23" s="1136">
        <v>366945</v>
      </c>
      <c r="M23" s="1137">
        <v>1726000</v>
      </c>
      <c r="N23" s="1128">
        <v>22604779</v>
      </c>
      <c r="O23" s="1128">
        <v>5336221</v>
      </c>
      <c r="P23" s="1248">
        <v>27941000</v>
      </c>
    </row>
    <row r="24" spans="1:16" s="1100" customFormat="1" ht="15" customHeight="1" x14ac:dyDescent="0.25">
      <c r="A24" s="1130"/>
      <c r="B24" s="1131"/>
      <c r="C24" s="1131"/>
      <c r="D24" s="1131"/>
      <c r="E24" s="1106"/>
      <c r="F24" s="1121"/>
      <c r="G24" s="1122"/>
      <c r="H24" s="1124"/>
      <c r="I24" s="1122"/>
      <c r="J24" s="1125" t="s">
        <v>859</v>
      </c>
      <c r="K24" s="1109">
        <v>154100305</v>
      </c>
      <c r="L24" s="1109">
        <v>0</v>
      </c>
      <c r="M24" s="1110">
        <v>154100305</v>
      </c>
      <c r="N24" s="1136">
        <v>1359055</v>
      </c>
      <c r="O24" s="1136">
        <v>366945</v>
      </c>
      <c r="P24" s="1251">
        <v>1726000</v>
      </c>
    </row>
    <row r="25" spans="1:16" s="1100" customFormat="1" ht="15" customHeight="1" x14ac:dyDescent="0.25">
      <c r="A25" s="1120"/>
      <c r="B25" s="1121"/>
      <c r="C25" s="1121"/>
      <c r="D25" s="1121"/>
      <c r="E25" s="1121">
        <v>8</v>
      </c>
      <c r="F25" s="1121">
        <v>3</v>
      </c>
      <c r="G25" s="1122"/>
      <c r="H25" s="1124"/>
      <c r="I25" s="1122"/>
      <c r="J25" s="1107" t="s">
        <v>855</v>
      </c>
      <c r="K25" s="1109"/>
      <c r="L25" s="1109"/>
      <c r="M25" s="1110"/>
      <c r="N25" s="1109">
        <v>153730525</v>
      </c>
      <c r="O25" s="1109">
        <v>0</v>
      </c>
      <c r="P25" s="1242">
        <v>153730525</v>
      </c>
    </row>
    <row r="26" spans="1:16" s="1112" customFormat="1" ht="15" customHeight="1" x14ac:dyDescent="0.25">
      <c r="A26" s="1120"/>
      <c r="B26" s="1121"/>
      <c r="C26" s="1121"/>
      <c r="D26" s="1121"/>
      <c r="E26" s="1121">
        <v>8</v>
      </c>
      <c r="F26" s="1121">
        <v>4</v>
      </c>
      <c r="G26" s="1122"/>
      <c r="H26" s="1124"/>
      <c r="I26" s="1122"/>
      <c r="J26" s="1107" t="s">
        <v>860</v>
      </c>
      <c r="K26" s="1109">
        <v>0</v>
      </c>
      <c r="L26" s="1109">
        <v>0</v>
      </c>
      <c r="M26" s="1110">
        <v>0</v>
      </c>
      <c r="N26" s="1109">
        <v>1200000</v>
      </c>
      <c r="O26" s="1109">
        <v>0</v>
      </c>
      <c r="P26" s="1242">
        <v>1200000</v>
      </c>
    </row>
    <row r="27" spans="1:16" s="1112" customFormat="1" ht="15" customHeight="1" x14ac:dyDescent="0.25">
      <c r="A27" s="1120"/>
      <c r="B27" s="1121"/>
      <c r="C27" s="1121"/>
      <c r="D27" s="1121"/>
      <c r="E27" s="1121">
        <v>11</v>
      </c>
      <c r="F27" s="1121">
        <v>5</v>
      </c>
      <c r="G27" s="1122"/>
      <c r="H27" s="1124"/>
      <c r="I27" s="1122"/>
      <c r="J27" s="1107" t="s">
        <v>856</v>
      </c>
      <c r="K27" s="1109">
        <v>925298</v>
      </c>
      <c r="L27" s="1109">
        <v>0</v>
      </c>
      <c r="M27" s="1110">
        <v>925298</v>
      </c>
      <c r="N27" s="1109">
        <v>467747</v>
      </c>
      <c r="O27" s="1109">
        <v>0</v>
      </c>
      <c r="P27" s="1242">
        <v>467747</v>
      </c>
    </row>
    <row r="28" spans="1:16" s="1112" customFormat="1" ht="15" customHeight="1" x14ac:dyDescent="0.25">
      <c r="A28" s="1130"/>
      <c r="B28" s="1131">
        <v>3</v>
      </c>
      <c r="C28" s="1131"/>
      <c r="D28" s="1131"/>
      <c r="E28" s="1131"/>
      <c r="F28" s="1131"/>
      <c r="G28" s="1132"/>
      <c r="H28" s="1132" t="s">
        <v>41</v>
      </c>
      <c r="I28" s="1132"/>
      <c r="J28" s="1133"/>
      <c r="K28" s="1134">
        <v>846069767</v>
      </c>
      <c r="L28" s="1134">
        <v>6181724</v>
      </c>
      <c r="M28" s="1135">
        <v>852251491</v>
      </c>
      <c r="N28" s="1134">
        <v>847600548</v>
      </c>
      <c r="O28" s="1134">
        <v>6181724</v>
      </c>
      <c r="P28" s="1250">
        <v>853782272</v>
      </c>
    </row>
    <row r="29" spans="1:16" s="1112" customFormat="1" ht="15" customHeight="1" x14ac:dyDescent="0.25">
      <c r="A29" s="1130"/>
      <c r="B29" s="1121"/>
      <c r="C29" s="1131"/>
      <c r="D29" s="1131"/>
      <c r="E29" s="1121">
        <v>1</v>
      </c>
      <c r="F29" s="1121">
        <v>1</v>
      </c>
      <c r="G29" s="1132"/>
      <c r="H29" s="1132"/>
      <c r="I29" s="1132"/>
      <c r="J29" s="1107" t="s">
        <v>4</v>
      </c>
      <c r="K29" s="1128">
        <v>0</v>
      </c>
      <c r="L29" s="1128">
        <v>0</v>
      </c>
      <c r="M29" s="1129">
        <v>0</v>
      </c>
      <c r="N29" s="1128">
        <v>1380000</v>
      </c>
      <c r="O29" s="1128">
        <v>0</v>
      </c>
      <c r="P29" s="1248">
        <v>1380000</v>
      </c>
    </row>
    <row r="30" spans="1:16" s="1112" customFormat="1" ht="15" customHeight="1" x14ac:dyDescent="0.25">
      <c r="A30" s="1111"/>
      <c r="B30" s="1106"/>
      <c r="C30" s="1106"/>
      <c r="D30" s="1106"/>
      <c r="E30" s="1106">
        <v>4</v>
      </c>
      <c r="F30" s="1121">
        <v>2</v>
      </c>
      <c r="G30" s="1122"/>
      <c r="H30" s="1123"/>
      <c r="I30" s="1122"/>
      <c r="J30" s="1107" t="s">
        <v>12</v>
      </c>
      <c r="K30" s="1109">
        <v>22895276</v>
      </c>
      <c r="L30" s="1109">
        <v>6181724</v>
      </c>
      <c r="M30" s="1110">
        <v>29077000</v>
      </c>
      <c r="N30" s="1109">
        <v>22895276</v>
      </c>
      <c r="O30" s="1109">
        <v>6181724</v>
      </c>
      <c r="P30" s="1242">
        <v>29077000</v>
      </c>
    </row>
    <row r="31" spans="1:16" s="1100" customFormat="1" ht="15" customHeight="1" x14ac:dyDescent="0.25">
      <c r="A31" s="1111"/>
      <c r="B31" s="1106"/>
      <c r="C31" s="1106"/>
      <c r="D31" s="1106"/>
      <c r="E31" s="1106"/>
      <c r="F31" s="1121"/>
      <c r="G31" s="1122"/>
      <c r="H31" s="1124"/>
      <c r="I31" s="1122"/>
      <c r="J31" s="1125" t="s">
        <v>859</v>
      </c>
      <c r="K31" s="1126">
        <v>18832283</v>
      </c>
      <c r="L31" s="1126">
        <v>5084717</v>
      </c>
      <c r="M31" s="1127">
        <v>23917000</v>
      </c>
      <c r="N31" s="1126">
        <v>18832283</v>
      </c>
      <c r="O31" s="1126">
        <v>5084717</v>
      </c>
      <c r="P31" s="1249">
        <v>23917000</v>
      </c>
    </row>
    <row r="32" spans="1:16" s="1100" customFormat="1" ht="15" customHeight="1" x14ac:dyDescent="0.25">
      <c r="A32" s="1111"/>
      <c r="B32" s="1106"/>
      <c r="C32" s="1106"/>
      <c r="D32" s="1106"/>
      <c r="E32" s="1121">
        <v>8</v>
      </c>
      <c r="F32" s="1121">
        <v>3</v>
      </c>
      <c r="G32" s="1122"/>
      <c r="H32" s="1124"/>
      <c r="I32" s="1122"/>
      <c r="J32" s="1107" t="s">
        <v>855</v>
      </c>
      <c r="K32" s="1109">
        <v>0</v>
      </c>
      <c r="L32" s="1109">
        <v>0</v>
      </c>
      <c r="M32" s="1110">
        <v>0</v>
      </c>
      <c r="N32" s="1109">
        <v>816323442</v>
      </c>
      <c r="O32" s="1109">
        <v>0</v>
      </c>
      <c r="P32" s="1242">
        <v>816323442</v>
      </c>
    </row>
    <row r="33" spans="1:16" s="1100" customFormat="1" ht="15" customHeight="1" x14ac:dyDescent="0.25">
      <c r="A33" s="1120"/>
      <c r="B33" s="1121"/>
      <c r="C33" s="1121"/>
      <c r="D33" s="1121"/>
      <c r="E33" s="1121">
        <v>8</v>
      </c>
      <c r="F33" s="1121">
        <v>4</v>
      </c>
      <c r="G33" s="1122"/>
      <c r="H33" s="1124"/>
      <c r="I33" s="1122"/>
      <c r="J33" s="1107" t="s">
        <v>860</v>
      </c>
      <c r="K33" s="1109">
        <v>822126574</v>
      </c>
      <c r="L33" s="1109">
        <v>0</v>
      </c>
      <c r="M33" s="1110">
        <v>822126574</v>
      </c>
      <c r="N33" s="1109">
        <v>4000000</v>
      </c>
      <c r="O33" s="1109">
        <v>0</v>
      </c>
      <c r="P33" s="1242">
        <v>4000000</v>
      </c>
    </row>
    <row r="34" spans="1:16" s="1112" customFormat="1" ht="15" customHeight="1" x14ac:dyDescent="0.25">
      <c r="A34" s="1120"/>
      <c r="B34" s="1121"/>
      <c r="C34" s="1121"/>
      <c r="D34" s="1121"/>
      <c r="E34" s="1121">
        <v>11</v>
      </c>
      <c r="F34" s="1121">
        <v>5</v>
      </c>
      <c r="G34" s="1122"/>
      <c r="H34" s="1124"/>
      <c r="I34" s="1122"/>
      <c r="J34" s="1107" t="s">
        <v>856</v>
      </c>
      <c r="K34" s="1109">
        <v>1047917</v>
      </c>
      <c r="L34" s="1109">
        <v>0</v>
      </c>
      <c r="M34" s="1110">
        <v>1047917</v>
      </c>
      <c r="N34" s="1109">
        <v>3001830</v>
      </c>
      <c r="O34" s="1109">
        <v>0</v>
      </c>
      <c r="P34" s="1242">
        <v>3001830</v>
      </c>
    </row>
    <row r="35" spans="1:16" s="1112" customFormat="1" ht="15" customHeight="1" x14ac:dyDescent="0.25">
      <c r="A35" s="1130"/>
      <c r="B35" s="1121">
        <v>4</v>
      </c>
      <c r="C35" s="1131"/>
      <c r="D35" s="1131"/>
      <c r="E35" s="1131"/>
      <c r="F35" s="1131"/>
      <c r="G35" s="1132"/>
      <c r="H35" s="1132" t="s">
        <v>736</v>
      </c>
      <c r="I35" s="1132"/>
      <c r="J35" s="1133"/>
      <c r="K35" s="1134">
        <v>147811043</v>
      </c>
      <c r="L35" s="1134">
        <v>8410000</v>
      </c>
      <c r="M35" s="1135">
        <v>156221043</v>
      </c>
      <c r="N35" s="1134">
        <v>68180239</v>
      </c>
      <c r="O35" s="1134">
        <v>3504167</v>
      </c>
      <c r="P35" s="1250">
        <v>71684406</v>
      </c>
    </row>
    <row r="36" spans="1:16" s="1112" customFormat="1" ht="15" customHeight="1" x14ac:dyDescent="0.25">
      <c r="A36" s="1130"/>
      <c r="B36" s="1121"/>
      <c r="C36" s="1131"/>
      <c r="D36" s="1131"/>
      <c r="E36" s="1121">
        <v>1</v>
      </c>
      <c r="F36" s="1121">
        <v>1</v>
      </c>
      <c r="G36" s="1132"/>
      <c r="H36" s="1132"/>
      <c r="I36" s="1132"/>
      <c r="J36" s="1107" t="s">
        <v>4</v>
      </c>
      <c r="K36" s="1128">
        <v>0</v>
      </c>
      <c r="L36" s="1128">
        <v>0</v>
      </c>
      <c r="M36" s="1129">
        <v>0</v>
      </c>
      <c r="N36" s="1128">
        <v>1631414</v>
      </c>
      <c r="O36" s="1128">
        <v>0</v>
      </c>
      <c r="P36" s="1248">
        <v>1631414</v>
      </c>
    </row>
    <row r="37" spans="1:16" s="1112" customFormat="1" ht="15" customHeight="1" x14ac:dyDescent="0.25">
      <c r="A37" s="1130"/>
      <c r="B37" s="1121"/>
      <c r="C37" s="1131"/>
      <c r="D37" s="1131"/>
      <c r="E37" s="1121">
        <v>4</v>
      </c>
      <c r="F37" s="1106">
        <v>2</v>
      </c>
      <c r="G37" s="1122"/>
      <c r="H37" s="1122"/>
      <c r="I37" s="1122"/>
      <c r="J37" s="1140" t="s">
        <v>12</v>
      </c>
      <c r="K37" s="1128">
        <v>48590000</v>
      </c>
      <c r="L37" s="1128">
        <v>8410000</v>
      </c>
      <c r="M37" s="1129">
        <v>57000000</v>
      </c>
      <c r="N37" s="1128">
        <v>20245833</v>
      </c>
      <c r="O37" s="1128">
        <v>3504167</v>
      </c>
      <c r="P37" s="1248">
        <v>23750000</v>
      </c>
    </row>
    <row r="38" spans="1:16" s="1100" customFormat="1" ht="15" customHeight="1" x14ac:dyDescent="0.25">
      <c r="A38" s="1111"/>
      <c r="B38" s="1106"/>
      <c r="C38" s="1106"/>
      <c r="D38" s="1106"/>
      <c r="E38" s="1106">
        <v>8</v>
      </c>
      <c r="F38" s="1106">
        <v>3</v>
      </c>
      <c r="G38" s="1107"/>
      <c r="H38" s="1107"/>
      <c r="I38" s="1107"/>
      <c r="J38" s="1107" t="s">
        <v>855</v>
      </c>
      <c r="K38" s="1109">
        <v>96884002</v>
      </c>
      <c r="L38" s="1109">
        <v>0</v>
      </c>
      <c r="M38" s="1110">
        <v>96884002</v>
      </c>
      <c r="N38" s="1109">
        <v>41965999</v>
      </c>
      <c r="O38" s="1109">
        <v>0</v>
      </c>
      <c r="P38" s="1242">
        <v>41965999</v>
      </c>
    </row>
    <row r="39" spans="1:16" s="1100" customFormat="1" ht="15" customHeight="1" x14ac:dyDescent="0.25">
      <c r="A39" s="1111"/>
      <c r="B39" s="1106"/>
      <c r="C39" s="1106"/>
      <c r="D39" s="1106"/>
      <c r="E39" s="1106">
        <v>8</v>
      </c>
      <c r="F39" s="1106">
        <v>4</v>
      </c>
      <c r="G39" s="1107"/>
      <c r="H39" s="1107"/>
      <c r="I39" s="1107"/>
      <c r="J39" s="1107" t="s">
        <v>860</v>
      </c>
      <c r="K39" s="1109">
        <v>0</v>
      </c>
      <c r="L39" s="1109">
        <v>0</v>
      </c>
      <c r="M39" s="1110">
        <v>0</v>
      </c>
      <c r="N39" s="1109">
        <v>1981860</v>
      </c>
      <c r="O39" s="1109">
        <v>0</v>
      </c>
      <c r="P39" s="1242">
        <v>1981860</v>
      </c>
    </row>
    <row r="40" spans="1:16" s="1100" customFormat="1" ht="15" customHeight="1" x14ac:dyDescent="0.25">
      <c r="A40" s="1111"/>
      <c r="B40" s="1106"/>
      <c r="C40" s="1106"/>
      <c r="D40" s="1106"/>
      <c r="E40" s="1106">
        <v>11</v>
      </c>
      <c r="F40" s="1106">
        <v>5</v>
      </c>
      <c r="G40" s="1107"/>
      <c r="H40" s="1107"/>
      <c r="I40" s="1107"/>
      <c r="J40" s="1107" t="s">
        <v>856</v>
      </c>
      <c r="K40" s="1109">
        <v>156901</v>
      </c>
      <c r="L40" s="1109">
        <v>0</v>
      </c>
      <c r="M40" s="1110">
        <v>156901</v>
      </c>
      <c r="N40" s="1109">
        <v>174993</v>
      </c>
      <c r="O40" s="1109">
        <v>0</v>
      </c>
      <c r="P40" s="1242">
        <v>174993</v>
      </c>
    </row>
    <row r="41" spans="1:16" s="1112" customFormat="1" ht="15" customHeight="1" x14ac:dyDescent="0.25">
      <c r="A41" s="1111"/>
      <c r="B41" s="1106"/>
      <c r="C41" s="1106"/>
      <c r="D41" s="1106"/>
      <c r="E41" s="1106">
        <v>12</v>
      </c>
      <c r="F41" s="1106">
        <v>6</v>
      </c>
      <c r="G41" s="1107"/>
      <c r="H41" s="1107"/>
      <c r="I41" s="1107"/>
      <c r="J41" s="1107" t="s">
        <v>861</v>
      </c>
      <c r="K41" s="1109">
        <v>2180140</v>
      </c>
      <c r="L41" s="1109">
        <v>0</v>
      </c>
      <c r="M41" s="1110">
        <v>2180140</v>
      </c>
      <c r="N41" s="1109">
        <v>2180140</v>
      </c>
      <c r="O41" s="1109">
        <v>0</v>
      </c>
      <c r="P41" s="1242">
        <v>2180140</v>
      </c>
    </row>
    <row r="42" spans="1:16" s="1112" customFormat="1" ht="15" customHeight="1" x14ac:dyDescent="0.25">
      <c r="A42" s="1130"/>
      <c r="B42" s="1121">
        <v>5</v>
      </c>
      <c r="C42" s="1131"/>
      <c r="D42" s="1131"/>
      <c r="E42" s="1131"/>
      <c r="F42" s="1131"/>
      <c r="G42" s="1132"/>
      <c r="H42" s="1132" t="s">
        <v>42</v>
      </c>
      <c r="I42" s="1132"/>
      <c r="J42" s="1133"/>
      <c r="K42" s="1134">
        <v>68660382</v>
      </c>
      <c r="L42" s="1134">
        <v>384165</v>
      </c>
      <c r="M42" s="1135">
        <v>69044547</v>
      </c>
      <c r="N42" s="1134">
        <v>71059536</v>
      </c>
      <c r="O42" s="1134">
        <v>384165</v>
      </c>
      <c r="P42" s="1250">
        <v>71443701</v>
      </c>
    </row>
    <row r="43" spans="1:16" s="1112" customFormat="1" ht="15" customHeight="1" x14ac:dyDescent="0.25">
      <c r="A43" s="1130"/>
      <c r="B43" s="1121"/>
      <c r="C43" s="1131"/>
      <c r="D43" s="1131"/>
      <c r="E43" s="1121">
        <v>1</v>
      </c>
      <c r="F43" s="1121">
        <v>1</v>
      </c>
      <c r="G43" s="1132"/>
      <c r="H43" s="1132"/>
      <c r="I43" s="1132"/>
      <c r="J43" s="1107" t="s">
        <v>4</v>
      </c>
      <c r="K43" s="1128">
        <v>1422835</v>
      </c>
      <c r="L43" s="1128">
        <v>384165</v>
      </c>
      <c r="M43" s="1129">
        <v>1807000</v>
      </c>
      <c r="N43" s="1128">
        <v>2237178</v>
      </c>
      <c r="O43" s="1128">
        <v>0</v>
      </c>
      <c r="P43" s="1248">
        <v>2237178</v>
      </c>
    </row>
    <row r="44" spans="1:16" s="1112" customFormat="1" ht="15" customHeight="1" x14ac:dyDescent="0.25">
      <c r="A44" s="1130"/>
      <c r="B44" s="1121"/>
      <c r="C44" s="1131"/>
      <c r="D44" s="1131"/>
      <c r="E44" s="1121">
        <v>4</v>
      </c>
      <c r="F44" s="1106">
        <v>2</v>
      </c>
      <c r="G44" s="1122"/>
      <c r="H44" s="1122"/>
      <c r="I44" s="1122"/>
      <c r="J44" s="1140" t="s">
        <v>12</v>
      </c>
      <c r="K44" s="1109">
        <v>63671611</v>
      </c>
      <c r="L44" s="1109">
        <v>0</v>
      </c>
      <c r="M44" s="1110">
        <v>63671611</v>
      </c>
      <c r="N44" s="1128">
        <v>1422835</v>
      </c>
      <c r="O44" s="1128">
        <v>384165</v>
      </c>
      <c r="P44" s="1248">
        <v>1807000</v>
      </c>
    </row>
    <row r="45" spans="1:16" s="1112" customFormat="1" x14ac:dyDescent="0.25">
      <c r="A45" s="1111"/>
      <c r="B45" s="1106"/>
      <c r="C45" s="1106"/>
      <c r="D45" s="1106"/>
      <c r="E45" s="1106">
        <v>8</v>
      </c>
      <c r="F45" s="1106">
        <v>3</v>
      </c>
      <c r="G45" s="1107"/>
      <c r="H45" s="1107"/>
      <c r="I45" s="1107"/>
      <c r="J45" s="1107" t="s">
        <v>855</v>
      </c>
      <c r="K45" s="1109">
        <v>0</v>
      </c>
      <c r="L45" s="1109">
        <v>0</v>
      </c>
      <c r="M45" s="1110">
        <v>0</v>
      </c>
      <c r="N45" s="1109">
        <v>63833587</v>
      </c>
      <c r="O45" s="1109">
        <v>0</v>
      </c>
      <c r="P45" s="1242">
        <v>63833587</v>
      </c>
    </row>
    <row r="46" spans="1:16" ht="15" customHeight="1" x14ac:dyDescent="0.25">
      <c r="A46" s="1111"/>
      <c r="B46" s="1106"/>
      <c r="C46" s="1106"/>
      <c r="D46" s="1106"/>
      <c r="E46" s="1106">
        <v>8</v>
      </c>
      <c r="F46" s="1106">
        <v>4</v>
      </c>
      <c r="G46" s="1107"/>
      <c r="H46" s="1107"/>
      <c r="I46" s="1107"/>
      <c r="J46" s="1107" t="s">
        <v>860</v>
      </c>
      <c r="K46" s="1109"/>
      <c r="L46" s="1109"/>
      <c r="M46" s="1110"/>
      <c r="N46" s="1109">
        <v>0</v>
      </c>
      <c r="O46" s="1109">
        <v>0</v>
      </c>
      <c r="P46" s="1242">
        <v>0</v>
      </c>
    </row>
    <row r="47" spans="1:16" s="1100" customFormat="1" ht="15" customHeight="1" x14ac:dyDescent="0.25">
      <c r="A47" s="1111"/>
      <c r="B47" s="1106"/>
      <c r="C47" s="1106"/>
      <c r="D47" s="1106"/>
      <c r="E47" s="1106">
        <v>11</v>
      </c>
      <c r="F47" s="1106">
        <v>5</v>
      </c>
      <c r="G47" s="1107"/>
      <c r="H47" s="1107"/>
      <c r="I47" s="1107"/>
      <c r="J47" s="1107" t="s">
        <v>856</v>
      </c>
      <c r="K47" s="1109">
        <v>-2298</v>
      </c>
      <c r="L47" s="1109">
        <v>0</v>
      </c>
      <c r="M47" s="1110">
        <v>-2298</v>
      </c>
      <c r="N47" s="1109">
        <v>-2298</v>
      </c>
      <c r="O47" s="1109">
        <v>0</v>
      </c>
      <c r="P47" s="1242">
        <v>-2298</v>
      </c>
    </row>
    <row r="48" spans="1:16" s="1100" customFormat="1" ht="15" customHeight="1" x14ac:dyDescent="0.25">
      <c r="A48" s="1111"/>
      <c r="B48" s="1106"/>
      <c r="C48" s="1106"/>
      <c r="D48" s="1106"/>
      <c r="E48" s="1106">
        <v>11</v>
      </c>
      <c r="F48" s="1106">
        <v>6</v>
      </c>
      <c r="G48" s="1107"/>
      <c r="H48" s="1107"/>
      <c r="I48" s="1107"/>
      <c r="J48" s="1107" t="s">
        <v>861</v>
      </c>
      <c r="K48" s="1109">
        <v>3568234</v>
      </c>
      <c r="L48" s="1109">
        <v>0</v>
      </c>
      <c r="M48" s="1110">
        <v>3568234</v>
      </c>
      <c r="N48" s="1109">
        <v>3568234</v>
      </c>
      <c r="O48" s="1109">
        <v>0</v>
      </c>
      <c r="P48" s="1242">
        <v>3568234</v>
      </c>
    </row>
    <row r="49" spans="1:16" s="1112" customFormat="1" ht="13.5" thickBot="1" x14ac:dyDescent="0.3">
      <c r="A49" s="1141" t="s">
        <v>738</v>
      </c>
      <c r="B49" s="1142"/>
      <c r="C49" s="1142"/>
      <c r="D49" s="1142"/>
      <c r="E49" s="1142"/>
      <c r="F49" s="1142"/>
      <c r="G49" s="1143"/>
      <c r="H49" s="1143"/>
      <c r="I49" s="1143"/>
      <c r="J49" s="1144"/>
      <c r="K49" s="1113">
        <v>1344102925</v>
      </c>
      <c r="L49" s="1113">
        <v>22412110</v>
      </c>
      <c r="M49" s="1114">
        <v>1366515035</v>
      </c>
      <c r="N49" s="1113">
        <v>1269519477</v>
      </c>
      <c r="O49" s="1113">
        <v>17506277</v>
      </c>
      <c r="P49" s="1243">
        <v>1287025754</v>
      </c>
    </row>
    <row r="50" spans="1:16" s="1112" customFormat="1" ht="15" x14ac:dyDescent="0.25">
      <c r="A50" s="1209" t="s">
        <v>739</v>
      </c>
      <c r="B50" s="1210"/>
      <c r="C50" s="1210"/>
      <c r="D50" s="1210"/>
      <c r="E50" s="1210"/>
      <c r="F50" s="1210"/>
      <c r="G50" s="1210"/>
      <c r="H50" s="1210"/>
      <c r="I50" s="1210"/>
      <c r="J50" s="1210"/>
      <c r="K50" s="1115"/>
      <c r="L50" s="1115"/>
      <c r="M50" s="1145"/>
      <c r="N50" s="1210"/>
      <c r="O50" s="1210"/>
      <c r="P50" s="1145"/>
    </row>
    <row r="51" spans="1:16" s="1112" customFormat="1" ht="15" customHeight="1" x14ac:dyDescent="0.25">
      <c r="A51" s="1105">
        <v>1</v>
      </c>
      <c r="B51" s="1097"/>
      <c r="C51" s="1097"/>
      <c r="D51" s="1097"/>
      <c r="E51" s="1097">
        <v>1</v>
      </c>
      <c r="F51" s="1097"/>
      <c r="G51" s="1108" t="s">
        <v>4</v>
      </c>
      <c r="H51" s="1108"/>
      <c r="I51" s="1108"/>
      <c r="J51" s="1117"/>
      <c r="K51" s="1118">
        <v>1555068952</v>
      </c>
      <c r="L51" s="1118">
        <v>0</v>
      </c>
      <c r="M51" s="1119">
        <v>1555068952</v>
      </c>
      <c r="N51" s="1118">
        <v>1629047416</v>
      </c>
      <c r="O51" s="1118">
        <v>0</v>
      </c>
      <c r="P51" s="1247">
        <v>1629047416</v>
      </c>
    </row>
    <row r="52" spans="1:16" s="1112" customFormat="1" ht="15" customHeight="1" x14ac:dyDescent="0.25">
      <c r="A52" s="1105"/>
      <c r="B52" s="1097">
        <v>1</v>
      </c>
      <c r="C52" s="1097"/>
      <c r="D52" s="1097"/>
      <c r="E52" s="1097"/>
      <c r="F52" s="1097"/>
      <c r="G52" s="1108"/>
      <c r="H52" s="1408" t="s">
        <v>862</v>
      </c>
      <c r="I52" s="1409"/>
      <c r="J52" s="1410"/>
      <c r="K52" s="1118">
        <v>1236780790</v>
      </c>
      <c r="L52" s="1118">
        <v>0</v>
      </c>
      <c r="M52" s="1119">
        <v>1236780790</v>
      </c>
      <c r="N52" s="1118">
        <v>1278892534</v>
      </c>
      <c r="O52" s="1118">
        <v>0</v>
      </c>
      <c r="P52" s="1247">
        <v>1278892534</v>
      </c>
    </row>
    <row r="53" spans="1:16" s="1112" customFormat="1" ht="25.5" x14ac:dyDescent="0.25">
      <c r="A53" s="1111"/>
      <c r="B53" s="1106"/>
      <c r="C53" s="1106"/>
      <c r="D53" s="1106"/>
      <c r="E53" s="1106"/>
      <c r="F53" s="1106">
        <v>1</v>
      </c>
      <c r="G53" s="1107"/>
      <c r="H53" s="1107"/>
      <c r="I53" s="1107"/>
      <c r="J53" s="1146" t="s">
        <v>863</v>
      </c>
      <c r="K53" s="1109">
        <v>918982230</v>
      </c>
      <c r="L53" s="1109">
        <v>0</v>
      </c>
      <c r="M53" s="1110">
        <v>918982230</v>
      </c>
      <c r="N53" s="1109">
        <v>918982230</v>
      </c>
      <c r="O53" s="1109">
        <v>0</v>
      </c>
      <c r="P53" s="1242">
        <v>918982230</v>
      </c>
    </row>
    <row r="54" spans="1:16" s="1112" customFormat="1" ht="25.5" x14ac:dyDescent="0.25">
      <c r="A54" s="1111"/>
      <c r="B54" s="1106"/>
      <c r="C54" s="1106"/>
      <c r="D54" s="1106"/>
      <c r="E54" s="1106"/>
      <c r="F54" s="1106">
        <v>2</v>
      </c>
      <c r="G54" s="1107"/>
      <c r="H54" s="1107"/>
      <c r="I54" s="1107"/>
      <c r="J54" s="1146" t="s">
        <v>864</v>
      </c>
      <c r="K54" s="1109">
        <v>317798560</v>
      </c>
      <c r="L54" s="1109">
        <v>0</v>
      </c>
      <c r="M54" s="1110">
        <v>317798560</v>
      </c>
      <c r="N54" s="1109">
        <v>317798560</v>
      </c>
      <c r="O54" s="1109">
        <v>0</v>
      </c>
      <c r="P54" s="1242">
        <v>317798560</v>
      </c>
    </row>
    <row r="55" spans="1:16" s="1112" customFormat="1" ht="15" customHeight="1" x14ac:dyDescent="0.25">
      <c r="A55" s="1120"/>
      <c r="B55" s="1121"/>
      <c r="C55" s="1121"/>
      <c r="D55" s="1121"/>
      <c r="E55" s="1121"/>
      <c r="F55" s="1121">
        <v>3</v>
      </c>
      <c r="G55" s="1122"/>
      <c r="H55" s="1124"/>
      <c r="I55" s="1122"/>
      <c r="J55" s="1140" t="s">
        <v>926</v>
      </c>
      <c r="K55" s="1128">
        <v>0</v>
      </c>
      <c r="L55" s="1128">
        <v>0</v>
      </c>
      <c r="M55" s="1129">
        <v>0</v>
      </c>
      <c r="N55" s="1109">
        <v>1937178</v>
      </c>
      <c r="O55" s="1109">
        <v>0</v>
      </c>
      <c r="P55" s="1242">
        <v>1937178</v>
      </c>
    </row>
    <row r="56" spans="1:16" s="1112" customFormat="1" x14ac:dyDescent="0.25">
      <c r="A56" s="1120"/>
      <c r="B56" s="1121"/>
      <c r="C56" s="1121"/>
      <c r="D56" s="1121"/>
      <c r="E56" s="1121"/>
      <c r="F56" s="1121">
        <v>4</v>
      </c>
      <c r="G56" s="1122"/>
      <c r="H56" s="1124"/>
      <c r="I56" s="1122"/>
      <c r="J56" s="1140" t="s">
        <v>927</v>
      </c>
      <c r="K56" s="1128">
        <v>0</v>
      </c>
      <c r="L56" s="1128">
        <v>0</v>
      </c>
      <c r="M56" s="1129">
        <v>0</v>
      </c>
      <c r="N56" s="1109">
        <v>5324712</v>
      </c>
      <c r="O56" s="1109">
        <v>0</v>
      </c>
      <c r="P56" s="1242">
        <v>5324712</v>
      </c>
    </row>
    <row r="57" spans="1:16" s="1112" customFormat="1" ht="25.5" x14ac:dyDescent="0.25">
      <c r="A57" s="1120"/>
      <c r="B57" s="1121"/>
      <c r="C57" s="1121"/>
      <c r="D57" s="1121"/>
      <c r="E57" s="1121"/>
      <c r="F57" s="1121">
        <v>5</v>
      </c>
      <c r="G57" s="1122"/>
      <c r="H57" s="1124"/>
      <c r="I57" s="1122"/>
      <c r="J57" s="1140" t="s">
        <v>928</v>
      </c>
      <c r="K57" s="1128">
        <v>0</v>
      </c>
      <c r="L57" s="1128">
        <v>0</v>
      </c>
      <c r="M57" s="1129">
        <v>0</v>
      </c>
      <c r="N57" s="1109">
        <v>30558630</v>
      </c>
      <c r="O57" s="1109">
        <v>0</v>
      </c>
      <c r="P57" s="1242">
        <v>30558630</v>
      </c>
    </row>
    <row r="58" spans="1:16" s="1112" customFormat="1" ht="15" customHeight="1" x14ac:dyDescent="0.25">
      <c r="A58" s="1120"/>
      <c r="B58" s="1121"/>
      <c r="C58" s="1121"/>
      <c r="D58" s="1121"/>
      <c r="E58" s="1121"/>
      <c r="F58" s="1121">
        <v>5</v>
      </c>
      <c r="G58" s="1122"/>
      <c r="H58" s="1124"/>
      <c r="I58" s="1122"/>
      <c r="J58" s="1140" t="s">
        <v>929</v>
      </c>
      <c r="K58" s="1128">
        <v>0</v>
      </c>
      <c r="L58" s="1128">
        <v>0</v>
      </c>
      <c r="M58" s="1129">
        <v>0</v>
      </c>
      <c r="N58" s="1128">
        <v>4291224</v>
      </c>
      <c r="O58" s="1128">
        <v>0</v>
      </c>
      <c r="P58" s="1248">
        <v>4291224</v>
      </c>
    </row>
    <row r="59" spans="1:16" s="1112" customFormat="1" ht="15" customHeight="1" x14ac:dyDescent="0.25">
      <c r="A59" s="1120"/>
      <c r="B59" s="1131">
        <v>2</v>
      </c>
      <c r="C59" s="1121"/>
      <c r="D59" s="1121"/>
      <c r="E59" s="1131"/>
      <c r="F59" s="1121"/>
      <c r="G59" s="1122"/>
      <c r="H59" s="1147" t="s">
        <v>933</v>
      </c>
      <c r="I59" s="1122"/>
      <c r="J59" s="1132"/>
      <c r="K59" s="1134">
        <v>318288162</v>
      </c>
      <c r="L59" s="1134">
        <v>0</v>
      </c>
      <c r="M59" s="1135">
        <v>318288162</v>
      </c>
      <c r="N59" s="1134">
        <v>350154882</v>
      </c>
      <c r="O59" s="1134">
        <v>0</v>
      </c>
      <c r="P59" s="1250">
        <v>350154882</v>
      </c>
    </row>
    <row r="60" spans="1:16" s="1112" customFormat="1" ht="15" customHeight="1" x14ac:dyDescent="0.25">
      <c r="A60" s="1120"/>
      <c r="B60" s="1121"/>
      <c r="C60" s="1121"/>
      <c r="D60" s="1121"/>
      <c r="E60" s="1121"/>
      <c r="F60" s="1121">
        <v>1</v>
      </c>
      <c r="G60" s="1122"/>
      <c r="H60" s="1122"/>
      <c r="I60" s="1122"/>
      <c r="J60" s="1146" t="s">
        <v>865</v>
      </c>
      <c r="K60" s="1128">
        <v>111598000</v>
      </c>
      <c r="L60" s="1128">
        <v>0</v>
      </c>
      <c r="M60" s="1129">
        <v>111598000</v>
      </c>
      <c r="N60" s="1128">
        <v>111598000</v>
      </c>
      <c r="O60" s="1128">
        <v>0</v>
      </c>
      <c r="P60" s="1248">
        <v>111598000</v>
      </c>
    </row>
    <row r="61" spans="1:16" s="1112" customFormat="1" ht="15" customHeight="1" x14ac:dyDescent="0.25">
      <c r="A61" s="1111"/>
      <c r="B61" s="1106"/>
      <c r="C61" s="1106"/>
      <c r="D61" s="1106"/>
      <c r="E61" s="1106"/>
      <c r="F61" s="1106">
        <v>2</v>
      </c>
      <c r="G61" s="1107"/>
      <c r="H61" s="1107"/>
      <c r="I61" s="1107"/>
      <c r="J61" s="1146" t="s">
        <v>866</v>
      </c>
      <c r="K61" s="1109">
        <v>10727159</v>
      </c>
      <c r="L61" s="1109">
        <v>0</v>
      </c>
      <c r="M61" s="1110">
        <v>10727159</v>
      </c>
      <c r="N61" s="1109">
        <v>51703351</v>
      </c>
      <c r="O61" s="1109">
        <v>0</v>
      </c>
      <c r="P61" s="1242">
        <v>51703351</v>
      </c>
    </row>
    <row r="62" spans="1:16" s="1112" customFormat="1" x14ac:dyDescent="0.25">
      <c r="A62" s="1120"/>
      <c r="B62" s="1121"/>
      <c r="C62" s="1121"/>
      <c r="D62" s="1121"/>
      <c r="E62" s="1121"/>
      <c r="F62" s="1121">
        <v>3</v>
      </c>
      <c r="G62" s="1122"/>
      <c r="H62" s="1124"/>
      <c r="I62" s="1122"/>
      <c r="J62" s="1140" t="s">
        <v>867</v>
      </c>
      <c r="K62" s="1109">
        <v>6480000</v>
      </c>
      <c r="L62" s="1109">
        <v>0</v>
      </c>
      <c r="M62" s="1110">
        <v>6480000</v>
      </c>
      <c r="N62" s="1109">
        <v>6480000</v>
      </c>
      <c r="O62" s="1109">
        <v>0</v>
      </c>
      <c r="P62" s="1242">
        <v>6480000</v>
      </c>
    </row>
    <row r="63" spans="1:16" s="1112" customFormat="1" x14ac:dyDescent="0.25">
      <c r="A63" s="1120"/>
      <c r="B63" s="1121"/>
      <c r="C63" s="1121"/>
      <c r="D63" s="1121"/>
      <c r="E63" s="1121"/>
      <c r="F63" s="1106">
        <v>4</v>
      </c>
      <c r="G63" s="1122"/>
      <c r="H63" s="1124"/>
      <c r="I63" s="1122"/>
      <c r="J63" s="1140" t="s">
        <v>868</v>
      </c>
      <c r="K63" s="1109">
        <v>10095600</v>
      </c>
      <c r="L63" s="1109">
        <v>0</v>
      </c>
      <c r="M63" s="1110">
        <v>10095600</v>
      </c>
      <c r="N63" s="1109">
        <v>10095600</v>
      </c>
      <c r="O63" s="1109">
        <v>0</v>
      </c>
      <c r="P63" s="1242">
        <v>10095600</v>
      </c>
    </row>
    <row r="64" spans="1:16" s="1112" customFormat="1" x14ac:dyDescent="0.25">
      <c r="A64" s="1120"/>
      <c r="B64" s="1121"/>
      <c r="C64" s="1121"/>
      <c r="D64" s="1121"/>
      <c r="E64" s="1121"/>
      <c r="F64" s="1121">
        <v>5</v>
      </c>
      <c r="G64" s="1122"/>
      <c r="H64" s="1124"/>
      <c r="I64" s="1122"/>
      <c r="J64" s="1140" t="s">
        <v>869</v>
      </c>
      <c r="K64" s="1109">
        <v>6055359</v>
      </c>
      <c r="L64" s="1109">
        <v>0</v>
      </c>
      <c r="M64" s="1110">
        <v>6055359</v>
      </c>
      <c r="N64" s="1109">
        <v>6055359</v>
      </c>
      <c r="O64" s="1109">
        <v>0</v>
      </c>
      <c r="P64" s="1242">
        <v>6055359</v>
      </c>
    </row>
    <row r="65" spans="1:16" s="1112" customFormat="1" ht="25.5" x14ac:dyDescent="0.25">
      <c r="A65" s="1120"/>
      <c r="B65" s="1121"/>
      <c r="C65" s="1121"/>
      <c r="D65" s="1121"/>
      <c r="E65" s="1121"/>
      <c r="F65" s="1106">
        <v>6</v>
      </c>
      <c r="G65" s="1122"/>
      <c r="H65" s="1124"/>
      <c r="I65" s="1122"/>
      <c r="J65" s="1140" t="s">
        <v>870</v>
      </c>
      <c r="K65" s="1109">
        <v>10284000</v>
      </c>
      <c r="L65" s="1109">
        <v>0</v>
      </c>
      <c r="M65" s="1110">
        <v>10284000</v>
      </c>
      <c r="N65" s="1109">
        <v>10284000</v>
      </c>
      <c r="O65" s="1109">
        <v>0</v>
      </c>
      <c r="P65" s="1242">
        <v>10284000</v>
      </c>
    </row>
    <row r="66" spans="1:16" s="1112" customFormat="1" x14ac:dyDescent="0.25">
      <c r="A66" s="1120"/>
      <c r="B66" s="1121"/>
      <c r="C66" s="1121"/>
      <c r="D66" s="1121"/>
      <c r="E66" s="1121"/>
      <c r="F66" s="1121">
        <v>7</v>
      </c>
      <c r="G66" s="1122"/>
      <c r="H66" s="1124"/>
      <c r="I66" s="1122"/>
      <c r="J66" s="1140" t="s">
        <v>871</v>
      </c>
      <c r="K66" s="1109">
        <v>7317000</v>
      </c>
      <c r="L66" s="1109">
        <v>0</v>
      </c>
      <c r="M66" s="1110">
        <v>7317000</v>
      </c>
      <c r="N66" s="1109">
        <v>3917781</v>
      </c>
      <c r="O66" s="1109">
        <v>0</v>
      </c>
      <c r="P66" s="1242">
        <v>3917781</v>
      </c>
    </row>
    <row r="67" spans="1:16" s="1112" customFormat="1" x14ac:dyDescent="0.25">
      <c r="A67" s="1120"/>
      <c r="B67" s="1121"/>
      <c r="C67" s="1121"/>
      <c r="D67" s="1121"/>
      <c r="E67" s="1121"/>
      <c r="F67" s="1121">
        <v>8</v>
      </c>
      <c r="G67" s="1122"/>
      <c r="H67" s="1124"/>
      <c r="I67" s="1122"/>
      <c r="J67" s="1140" t="s">
        <v>872</v>
      </c>
      <c r="K67" s="1109">
        <v>10840000</v>
      </c>
      <c r="L67" s="1109">
        <v>0</v>
      </c>
      <c r="M67" s="1110">
        <v>10840000</v>
      </c>
      <c r="N67" s="1109">
        <v>6548776</v>
      </c>
      <c r="O67" s="1109">
        <v>0</v>
      </c>
      <c r="P67" s="1242">
        <v>6548776</v>
      </c>
    </row>
    <row r="68" spans="1:16" s="1112" customFormat="1" x14ac:dyDescent="0.25">
      <c r="A68" s="1120"/>
      <c r="B68" s="1121"/>
      <c r="C68" s="1121"/>
      <c r="D68" s="1121"/>
      <c r="E68" s="1121"/>
      <c r="F68" s="1121">
        <v>9</v>
      </c>
      <c r="G68" s="1122"/>
      <c r="H68" s="1124"/>
      <c r="I68" s="1122"/>
      <c r="J68" s="1140" t="s">
        <v>873</v>
      </c>
      <c r="K68" s="1109">
        <v>410000</v>
      </c>
      <c r="L68" s="1109">
        <v>0</v>
      </c>
      <c r="M68" s="1110">
        <v>410000</v>
      </c>
      <c r="N68" s="1109">
        <v>410000</v>
      </c>
      <c r="O68" s="1109">
        <v>0</v>
      </c>
      <c r="P68" s="1242">
        <v>410000</v>
      </c>
    </row>
    <row r="69" spans="1:16" s="1112" customFormat="1" ht="25.5" x14ac:dyDescent="0.25">
      <c r="A69" s="1120"/>
      <c r="B69" s="1121"/>
      <c r="C69" s="1121"/>
      <c r="D69" s="1121"/>
      <c r="E69" s="1121"/>
      <c r="F69" s="1121">
        <v>10</v>
      </c>
      <c r="G69" s="1122"/>
      <c r="H69" s="1124"/>
      <c r="I69" s="1122"/>
      <c r="J69" s="1140" t="s">
        <v>874</v>
      </c>
      <c r="K69" s="1128">
        <v>8407036</v>
      </c>
      <c r="L69" s="1128">
        <v>0</v>
      </c>
      <c r="M69" s="1110">
        <v>8407036</v>
      </c>
      <c r="N69" s="1128">
        <v>0</v>
      </c>
      <c r="O69" s="1128">
        <v>0</v>
      </c>
      <c r="P69" s="1242">
        <v>0</v>
      </c>
    </row>
    <row r="70" spans="1:16" s="1112" customFormat="1" x14ac:dyDescent="0.25">
      <c r="A70" s="1120"/>
      <c r="B70" s="1121"/>
      <c r="C70" s="1121"/>
      <c r="D70" s="1121"/>
      <c r="E70" s="1121"/>
      <c r="F70" s="1121">
        <v>11</v>
      </c>
      <c r="G70" s="1122"/>
      <c r="H70" s="1124"/>
      <c r="I70" s="1122"/>
      <c r="J70" s="1140" t="s">
        <v>875</v>
      </c>
      <c r="K70" s="1128">
        <v>6009000</v>
      </c>
      <c r="L70" s="1128">
        <v>0</v>
      </c>
      <c r="M70" s="1110">
        <v>6009000</v>
      </c>
      <c r="N70" s="1128">
        <v>6009000</v>
      </c>
      <c r="O70" s="1128">
        <v>0</v>
      </c>
      <c r="P70" s="1242">
        <v>6009000</v>
      </c>
    </row>
    <row r="71" spans="1:16" s="1112" customFormat="1" ht="25.5" x14ac:dyDescent="0.25">
      <c r="A71" s="1120"/>
      <c r="B71" s="1121"/>
      <c r="C71" s="1121"/>
      <c r="D71" s="1121"/>
      <c r="E71" s="1121"/>
      <c r="F71" s="1121">
        <v>12</v>
      </c>
      <c r="G71" s="1122"/>
      <c r="H71" s="1124"/>
      <c r="I71" s="1122"/>
      <c r="J71" s="1140" t="s">
        <v>930</v>
      </c>
      <c r="K71" s="1128">
        <v>0</v>
      </c>
      <c r="L71" s="1128">
        <v>0</v>
      </c>
      <c r="M71" s="1110">
        <v>0</v>
      </c>
      <c r="N71" s="1128">
        <v>6388007</v>
      </c>
      <c r="O71" s="1128">
        <v>0</v>
      </c>
      <c r="P71" s="1242">
        <v>6388007</v>
      </c>
    </row>
    <row r="72" spans="1:16" s="1100" customFormat="1" x14ac:dyDescent="0.25">
      <c r="A72" s="1120"/>
      <c r="B72" s="1121"/>
      <c r="C72" s="1121"/>
      <c r="D72" s="1121"/>
      <c r="E72" s="1121"/>
      <c r="F72" s="1121">
        <v>13</v>
      </c>
      <c r="G72" s="1122"/>
      <c r="H72" s="1124"/>
      <c r="I72" s="1122"/>
      <c r="J72" s="1140" t="s">
        <v>931</v>
      </c>
      <c r="K72" s="1128">
        <v>0</v>
      </c>
      <c r="L72" s="1128">
        <v>0</v>
      </c>
      <c r="M72" s="1110">
        <v>0</v>
      </c>
      <c r="N72" s="1128">
        <v>600000</v>
      </c>
      <c r="O72" s="1128">
        <v>0</v>
      </c>
      <c r="P72" s="1242">
        <v>600000</v>
      </c>
    </row>
    <row r="73" spans="1:16" s="1112" customFormat="1" x14ac:dyDescent="0.25">
      <c r="A73" s="1120"/>
      <c r="B73" s="1121"/>
      <c r="C73" s="1121"/>
      <c r="D73" s="1121"/>
      <c r="E73" s="1121"/>
      <c r="F73" s="1121"/>
      <c r="G73" s="1122"/>
      <c r="H73" s="1124"/>
      <c r="I73" s="1122"/>
      <c r="J73" s="1148" t="s">
        <v>876</v>
      </c>
      <c r="K73" s="1109">
        <v>130065008</v>
      </c>
      <c r="L73" s="1109">
        <v>0</v>
      </c>
      <c r="M73" s="1110">
        <v>130065008</v>
      </c>
      <c r="N73" s="1109">
        <v>130065008</v>
      </c>
      <c r="O73" s="1109">
        <v>0</v>
      </c>
      <c r="P73" s="1242">
        <v>130065008</v>
      </c>
    </row>
    <row r="74" spans="1:16" s="966" customFormat="1" ht="38.25" x14ac:dyDescent="0.25">
      <c r="A74" s="1120"/>
      <c r="B74" s="1121"/>
      <c r="C74" s="1121"/>
      <c r="D74" s="1121"/>
      <c r="E74" s="1121"/>
      <c r="F74" s="1121">
        <v>12</v>
      </c>
      <c r="G74" s="1122"/>
      <c r="H74" s="1124"/>
      <c r="I74" s="1122"/>
      <c r="J74" s="1140" t="s">
        <v>877</v>
      </c>
      <c r="K74" s="1128">
        <v>59699988</v>
      </c>
      <c r="L74" s="1128">
        <v>0</v>
      </c>
      <c r="M74" s="1110">
        <v>59699988</v>
      </c>
      <c r="N74" s="1128">
        <v>59699988</v>
      </c>
      <c r="O74" s="1128">
        <v>0</v>
      </c>
      <c r="P74" s="1242">
        <v>59699988</v>
      </c>
    </row>
    <row r="75" spans="1:16" s="966" customFormat="1" ht="38.25" x14ac:dyDescent="0.25">
      <c r="A75" s="1120"/>
      <c r="B75" s="1121"/>
      <c r="C75" s="1121"/>
      <c r="D75" s="1121"/>
      <c r="E75" s="1121"/>
      <c r="F75" s="1121">
        <v>13</v>
      </c>
      <c r="G75" s="1122"/>
      <c r="H75" s="1124"/>
      <c r="I75" s="1122"/>
      <c r="J75" s="1140" t="s">
        <v>878</v>
      </c>
      <c r="K75" s="1128">
        <v>11019662</v>
      </c>
      <c r="L75" s="1128">
        <v>0</v>
      </c>
      <c r="M75" s="1110">
        <v>11019662</v>
      </c>
      <c r="N75" s="1128">
        <v>11019662</v>
      </c>
      <c r="O75" s="1128">
        <v>0</v>
      </c>
      <c r="P75" s="1242">
        <v>11019662</v>
      </c>
    </row>
    <row r="76" spans="1:16" s="1100" customFormat="1" ht="25.5" x14ac:dyDescent="0.25">
      <c r="A76" s="1120"/>
      <c r="B76" s="1121"/>
      <c r="C76" s="1121"/>
      <c r="D76" s="1121"/>
      <c r="E76" s="1121"/>
      <c r="F76" s="1121">
        <v>14</v>
      </c>
      <c r="G76" s="1122"/>
      <c r="H76" s="1124"/>
      <c r="I76" s="1122"/>
      <c r="J76" s="1140" t="s">
        <v>747</v>
      </c>
      <c r="K76" s="1128">
        <v>2168800</v>
      </c>
      <c r="L76" s="1128">
        <v>0</v>
      </c>
      <c r="M76" s="1110">
        <v>2168800</v>
      </c>
      <c r="N76" s="1128">
        <v>2168800</v>
      </c>
      <c r="O76" s="1128">
        <v>0</v>
      </c>
      <c r="P76" s="1242">
        <v>2168800</v>
      </c>
    </row>
    <row r="77" spans="1:16" s="1112" customFormat="1" ht="38.25" x14ac:dyDescent="0.25">
      <c r="A77" s="1120"/>
      <c r="B77" s="1121"/>
      <c r="C77" s="1121"/>
      <c r="D77" s="1121"/>
      <c r="E77" s="1121"/>
      <c r="F77" s="1121">
        <v>15</v>
      </c>
      <c r="G77" s="1122"/>
      <c r="H77" s="1124"/>
      <c r="I77" s="1122"/>
      <c r="J77" s="1140" t="s">
        <v>783</v>
      </c>
      <c r="K77" s="1128">
        <v>11213560</v>
      </c>
      <c r="L77" s="1128">
        <v>0</v>
      </c>
      <c r="M77" s="1110">
        <v>11213560</v>
      </c>
      <c r="N77" s="1128">
        <v>11213560</v>
      </c>
      <c r="O77" s="1128">
        <v>0</v>
      </c>
      <c r="P77" s="1242">
        <v>11213560</v>
      </c>
    </row>
    <row r="78" spans="1:16" s="1112" customFormat="1" ht="25.5" x14ac:dyDescent="0.25">
      <c r="A78" s="1120"/>
      <c r="B78" s="1121"/>
      <c r="C78" s="1121"/>
      <c r="D78" s="1121"/>
      <c r="E78" s="1121"/>
      <c r="F78" s="1121">
        <v>16</v>
      </c>
      <c r="G78" s="1122"/>
      <c r="H78" s="1124"/>
      <c r="I78" s="1122"/>
      <c r="J78" s="1140" t="s">
        <v>784</v>
      </c>
      <c r="K78" s="1128">
        <v>45962998</v>
      </c>
      <c r="L78" s="1128">
        <v>0</v>
      </c>
      <c r="M78" s="1110">
        <v>45962998</v>
      </c>
      <c r="N78" s="1128">
        <v>45962998</v>
      </c>
      <c r="O78" s="1128">
        <v>0</v>
      </c>
      <c r="P78" s="1242">
        <v>45962998</v>
      </c>
    </row>
    <row r="79" spans="1:16" s="1100" customFormat="1" x14ac:dyDescent="0.25">
      <c r="A79" s="1130">
        <v>2</v>
      </c>
      <c r="B79" s="1131"/>
      <c r="C79" s="1131"/>
      <c r="D79" s="1131"/>
      <c r="E79" s="1131">
        <v>2</v>
      </c>
      <c r="F79" s="1131"/>
      <c r="G79" s="1132" t="s">
        <v>6</v>
      </c>
      <c r="H79" s="1132"/>
      <c r="I79" s="1132"/>
      <c r="J79" s="1133"/>
      <c r="K79" s="1134">
        <v>3122753981</v>
      </c>
      <c r="L79" s="1134">
        <v>0</v>
      </c>
      <c r="M79" s="1119">
        <v>3122753981</v>
      </c>
      <c r="N79" s="1134">
        <v>1964603981</v>
      </c>
      <c r="O79" s="1134">
        <v>0</v>
      </c>
      <c r="P79" s="1242">
        <v>1964603981</v>
      </c>
    </row>
    <row r="80" spans="1:16" s="1100" customFormat="1" ht="25.5" x14ac:dyDescent="0.25">
      <c r="A80" s="1120"/>
      <c r="B80" s="962">
        <v>1</v>
      </c>
      <c r="C80" s="1121"/>
      <c r="D80" s="1121"/>
      <c r="E80" s="1121"/>
      <c r="F80" s="1121">
        <v>1</v>
      </c>
      <c r="G80" s="1122"/>
      <c r="H80" s="1124"/>
      <c r="I80" s="1122"/>
      <c r="J80" s="1140" t="s">
        <v>879</v>
      </c>
      <c r="K80" s="1128">
        <v>17312500</v>
      </c>
      <c r="L80" s="1128">
        <v>0</v>
      </c>
      <c r="M80" s="1110">
        <v>17312500</v>
      </c>
      <c r="N80" s="1128">
        <v>17312500</v>
      </c>
      <c r="O80" s="1128">
        <v>0</v>
      </c>
      <c r="P80" s="1242">
        <v>17312500</v>
      </c>
    </row>
    <row r="81" spans="1:16" s="1100" customFormat="1" x14ac:dyDescent="0.25">
      <c r="A81" s="999"/>
      <c r="B81" s="962"/>
      <c r="C81" s="962"/>
      <c r="D81" s="962"/>
      <c r="E81" s="962"/>
      <c r="F81" s="969"/>
      <c r="G81" s="1000"/>
      <c r="H81" s="1048"/>
      <c r="I81" s="1018"/>
      <c r="J81" s="1149" t="s">
        <v>880</v>
      </c>
      <c r="K81" s="1128">
        <v>3105441481</v>
      </c>
      <c r="L81" s="1128">
        <v>0</v>
      </c>
      <c r="M81" s="1110">
        <v>3105441481</v>
      </c>
      <c r="N81" s="1136">
        <v>1947291481</v>
      </c>
      <c r="O81" s="1136">
        <v>0</v>
      </c>
      <c r="P81" s="1249">
        <v>1947291481</v>
      </c>
    </row>
    <row r="82" spans="1:16" s="1112" customFormat="1" ht="38.25" x14ac:dyDescent="0.25">
      <c r="A82" s="999"/>
      <c r="B82" s="962"/>
      <c r="C82" s="962"/>
      <c r="D82" s="962"/>
      <c r="E82" s="962"/>
      <c r="F82" s="969">
        <v>2</v>
      </c>
      <c r="G82" s="1000"/>
      <c r="H82" s="1048"/>
      <c r="I82" s="1018"/>
      <c r="J82" s="1140" t="s">
        <v>515</v>
      </c>
      <c r="K82" s="1128">
        <v>2154257063</v>
      </c>
      <c r="L82" s="1128">
        <v>0</v>
      </c>
      <c r="M82" s="1110">
        <v>2154257063</v>
      </c>
      <c r="N82" s="1128">
        <v>989107063</v>
      </c>
      <c r="O82" s="1128">
        <v>0</v>
      </c>
      <c r="P82" s="1242">
        <v>989107063</v>
      </c>
    </row>
    <row r="83" spans="1:16" s="1112" customFormat="1" ht="38.25" x14ac:dyDescent="0.25">
      <c r="A83" s="1130"/>
      <c r="B83" s="1131"/>
      <c r="C83" s="1131"/>
      <c r="D83" s="1131"/>
      <c r="E83" s="1131"/>
      <c r="F83" s="1121">
        <v>3</v>
      </c>
      <c r="G83" s="1132"/>
      <c r="H83" s="1124"/>
      <c r="I83" s="1122"/>
      <c r="J83" s="1140" t="s">
        <v>881</v>
      </c>
      <c r="K83" s="1128">
        <v>239361896</v>
      </c>
      <c r="L83" s="1128">
        <v>0</v>
      </c>
      <c r="M83" s="1110">
        <v>239361896</v>
      </c>
      <c r="N83" s="1128">
        <v>239361896</v>
      </c>
      <c r="O83" s="1128">
        <v>0</v>
      </c>
      <c r="P83" s="1242">
        <v>239361896</v>
      </c>
    </row>
    <row r="84" spans="1:16" s="1112" customFormat="1" ht="38.25" x14ac:dyDescent="0.25">
      <c r="A84" s="1120"/>
      <c r="B84" s="1121"/>
      <c r="C84" s="1121"/>
      <c r="D84" s="1121"/>
      <c r="E84" s="1121"/>
      <c r="F84" s="1121">
        <v>4</v>
      </c>
      <c r="G84" s="1122"/>
      <c r="H84" s="1124"/>
      <c r="I84" s="1122"/>
      <c r="J84" s="1140" t="s">
        <v>783</v>
      </c>
      <c r="K84" s="1128">
        <v>238785520</v>
      </c>
      <c r="L84" s="1128">
        <v>0</v>
      </c>
      <c r="M84" s="1110">
        <v>238785520</v>
      </c>
      <c r="N84" s="1128">
        <v>238785520</v>
      </c>
      <c r="O84" s="1128">
        <v>0</v>
      </c>
      <c r="P84" s="1242">
        <v>238785520</v>
      </c>
    </row>
    <row r="85" spans="1:16" s="1112" customFormat="1" ht="25.5" x14ac:dyDescent="0.25">
      <c r="A85" s="1120"/>
      <c r="B85" s="1121"/>
      <c r="C85" s="1121"/>
      <c r="D85" s="1121"/>
      <c r="E85" s="1121"/>
      <c r="F85" s="1121">
        <v>5</v>
      </c>
      <c r="G85" s="1122"/>
      <c r="H85" s="1124"/>
      <c r="I85" s="1122"/>
      <c r="J85" s="1140" t="s">
        <v>784</v>
      </c>
      <c r="K85" s="1128">
        <v>473037002</v>
      </c>
      <c r="L85" s="1128">
        <v>0</v>
      </c>
      <c r="M85" s="1110">
        <v>473037002</v>
      </c>
      <c r="N85" s="1128">
        <v>473037002</v>
      </c>
      <c r="O85" s="1128">
        <v>0</v>
      </c>
      <c r="P85" s="1242">
        <v>473037002</v>
      </c>
    </row>
    <row r="86" spans="1:16" s="1112" customFormat="1" ht="25.5" x14ac:dyDescent="0.25">
      <c r="A86" s="1120"/>
      <c r="B86" s="1121"/>
      <c r="C86" s="1121"/>
      <c r="D86" s="1121"/>
      <c r="E86" s="1121"/>
      <c r="F86" s="1121">
        <v>6</v>
      </c>
      <c r="G86" s="1122"/>
      <c r="H86" s="1124"/>
      <c r="I86" s="1122"/>
      <c r="J86" s="1140" t="s">
        <v>661</v>
      </c>
      <c r="K86" s="1128">
        <v>0</v>
      </c>
      <c r="L86" s="1128">
        <v>0</v>
      </c>
      <c r="M86" s="1129">
        <v>0</v>
      </c>
      <c r="N86" s="1128">
        <v>7000000</v>
      </c>
      <c r="O86" s="1128">
        <v>0</v>
      </c>
      <c r="P86" s="1242">
        <v>7000000</v>
      </c>
    </row>
    <row r="87" spans="1:16" s="1112" customFormat="1" ht="15" customHeight="1" x14ac:dyDescent="0.25">
      <c r="A87" s="1130">
        <v>3</v>
      </c>
      <c r="B87" s="1131"/>
      <c r="C87" s="1131"/>
      <c r="D87" s="1131"/>
      <c r="E87" s="1131">
        <v>3</v>
      </c>
      <c r="F87" s="1131"/>
      <c r="G87" s="1132" t="s">
        <v>8</v>
      </c>
      <c r="H87" s="1132"/>
      <c r="I87" s="1132"/>
      <c r="J87" s="1133"/>
      <c r="K87" s="1134">
        <v>3102800000</v>
      </c>
      <c r="L87" s="1134">
        <v>0</v>
      </c>
      <c r="M87" s="1135">
        <v>3102800000</v>
      </c>
      <c r="N87" s="1134">
        <v>3112176513</v>
      </c>
      <c r="O87" s="1134">
        <v>0</v>
      </c>
      <c r="P87" s="1250">
        <v>3112176513</v>
      </c>
    </row>
    <row r="88" spans="1:16" s="1112" customFormat="1" ht="15" customHeight="1" x14ac:dyDescent="0.25">
      <c r="A88" s="1130"/>
      <c r="B88" s="1131">
        <v>1</v>
      </c>
      <c r="C88" s="1131"/>
      <c r="D88" s="1131"/>
      <c r="E88" s="1131"/>
      <c r="F88" s="1131"/>
      <c r="G88" s="1132"/>
      <c r="H88" s="1132" t="s">
        <v>882</v>
      </c>
      <c r="I88" s="1132"/>
      <c r="J88" s="1133"/>
      <c r="K88" s="1128">
        <v>3004800000</v>
      </c>
      <c r="L88" s="1128">
        <v>0</v>
      </c>
      <c r="M88" s="1129">
        <v>3004800000</v>
      </c>
      <c r="N88" s="1128">
        <v>3014176513</v>
      </c>
      <c r="O88" s="1128">
        <v>0</v>
      </c>
      <c r="P88" s="1248">
        <v>3014176513</v>
      </c>
    </row>
    <row r="89" spans="1:16" s="1112" customFormat="1" ht="15" customHeight="1" x14ac:dyDescent="0.25">
      <c r="A89" s="1111"/>
      <c r="B89" s="1106"/>
      <c r="C89" s="1106"/>
      <c r="D89" s="1106"/>
      <c r="E89" s="1106"/>
      <c r="F89" s="1106">
        <v>1</v>
      </c>
      <c r="G89" s="1107"/>
      <c r="H89" s="1107"/>
      <c r="I89" s="1107"/>
      <c r="J89" s="1146" t="s">
        <v>883</v>
      </c>
      <c r="K89" s="1109">
        <v>455000000</v>
      </c>
      <c r="L89" s="1109">
        <v>0</v>
      </c>
      <c r="M89" s="1110">
        <v>455000000</v>
      </c>
      <c r="N89" s="1109">
        <v>464376513</v>
      </c>
      <c r="O89" s="1109">
        <v>0</v>
      </c>
      <c r="P89" s="1242">
        <v>464376513</v>
      </c>
    </row>
    <row r="90" spans="1:16" s="1112" customFormat="1" ht="15" customHeight="1" x14ac:dyDescent="0.25">
      <c r="A90" s="1111"/>
      <c r="B90" s="1106"/>
      <c r="C90" s="1106"/>
      <c r="D90" s="1106"/>
      <c r="E90" s="1106"/>
      <c r="F90" s="1106">
        <v>2</v>
      </c>
      <c r="G90" s="1107"/>
      <c r="H90" s="1107"/>
      <c r="I90" s="1107"/>
      <c r="J90" s="1146" t="s">
        <v>884</v>
      </c>
      <c r="K90" s="1109">
        <v>2350000000</v>
      </c>
      <c r="L90" s="1109">
        <v>0</v>
      </c>
      <c r="M90" s="1110">
        <v>2350000000</v>
      </c>
      <c r="N90" s="1109">
        <v>2350000000</v>
      </c>
      <c r="O90" s="1109">
        <v>0</v>
      </c>
      <c r="P90" s="1242">
        <v>2350000000</v>
      </c>
    </row>
    <row r="91" spans="1:16" s="1112" customFormat="1" ht="15" customHeight="1" x14ac:dyDescent="0.25">
      <c r="A91" s="1111"/>
      <c r="B91" s="1106"/>
      <c r="C91" s="1106"/>
      <c r="D91" s="1106"/>
      <c r="E91" s="1106"/>
      <c r="F91" s="1106">
        <v>3</v>
      </c>
      <c r="G91" s="1107"/>
      <c r="H91" s="1107"/>
      <c r="I91" s="1107"/>
      <c r="J91" s="1146" t="s">
        <v>885</v>
      </c>
      <c r="K91" s="1109">
        <v>84800000</v>
      </c>
      <c r="L91" s="1109">
        <v>0</v>
      </c>
      <c r="M91" s="1110">
        <v>84800000</v>
      </c>
      <c r="N91" s="1109">
        <v>84800000</v>
      </c>
      <c r="O91" s="1109">
        <v>0</v>
      </c>
      <c r="P91" s="1242">
        <v>84800000</v>
      </c>
    </row>
    <row r="92" spans="1:16" s="1100" customFormat="1" x14ac:dyDescent="0.25">
      <c r="A92" s="1111"/>
      <c r="B92" s="1106"/>
      <c r="C92" s="1106"/>
      <c r="D92" s="1106"/>
      <c r="E92" s="1106"/>
      <c r="F92" s="1106">
        <v>4</v>
      </c>
      <c r="G92" s="1107"/>
      <c r="H92" s="1107"/>
      <c r="I92" s="1107"/>
      <c r="J92" s="1146" t="s">
        <v>886</v>
      </c>
      <c r="K92" s="1109">
        <v>115000000</v>
      </c>
      <c r="L92" s="1109">
        <v>0</v>
      </c>
      <c r="M92" s="1110">
        <v>115000000</v>
      </c>
      <c r="N92" s="1109">
        <v>115000000</v>
      </c>
      <c r="O92" s="1109">
        <v>0</v>
      </c>
      <c r="P92" s="1242">
        <v>115000000</v>
      </c>
    </row>
    <row r="93" spans="1:16" s="1112" customFormat="1" ht="15" customHeight="1" x14ac:dyDescent="0.25">
      <c r="A93" s="1111"/>
      <c r="B93" s="1097">
        <v>2</v>
      </c>
      <c r="C93" s="1106"/>
      <c r="D93" s="1106"/>
      <c r="E93" s="1106"/>
      <c r="F93" s="1106"/>
      <c r="G93" s="1107"/>
      <c r="H93" s="1150" t="s">
        <v>887</v>
      </c>
      <c r="I93" s="1107"/>
      <c r="J93" s="1107"/>
      <c r="K93" s="1109">
        <v>92000000</v>
      </c>
      <c r="L93" s="1109">
        <v>0</v>
      </c>
      <c r="M93" s="1110">
        <v>92000000</v>
      </c>
      <c r="N93" s="1109">
        <v>92000000</v>
      </c>
      <c r="O93" s="1109">
        <v>0</v>
      </c>
      <c r="P93" s="1242">
        <v>92000000</v>
      </c>
    </row>
    <row r="94" spans="1:16" s="1112" customFormat="1" ht="15" customHeight="1" x14ac:dyDescent="0.25">
      <c r="A94" s="1138"/>
      <c r="B94" s="1097">
        <v>3</v>
      </c>
      <c r="C94" s="1139"/>
      <c r="D94" s="1139"/>
      <c r="E94" s="1139"/>
      <c r="F94" s="1106"/>
      <c r="G94" s="1151"/>
      <c r="H94" s="1152" t="s">
        <v>888</v>
      </c>
      <c r="I94" s="1153"/>
      <c r="J94" s="1154"/>
      <c r="K94" s="1155">
        <v>6000000</v>
      </c>
      <c r="L94" s="1155">
        <v>0</v>
      </c>
      <c r="M94" s="1156">
        <v>6000000</v>
      </c>
      <c r="N94" s="1155">
        <v>6000000</v>
      </c>
      <c r="O94" s="1155">
        <v>0</v>
      </c>
      <c r="P94" s="1252">
        <v>6000000</v>
      </c>
    </row>
    <row r="95" spans="1:16" s="1112" customFormat="1" x14ac:dyDescent="0.25">
      <c r="A95" s="1138"/>
      <c r="B95" s="1097"/>
      <c r="C95" s="1139"/>
      <c r="D95" s="1139"/>
      <c r="E95" s="1139"/>
      <c r="F95" s="1106">
        <v>1</v>
      </c>
      <c r="G95" s="1151"/>
      <c r="H95" s="1152"/>
      <c r="I95" s="1153"/>
      <c r="J95" s="1146" t="s">
        <v>889</v>
      </c>
      <c r="K95" s="1155">
        <v>2000000</v>
      </c>
      <c r="L95" s="1155">
        <v>0</v>
      </c>
      <c r="M95" s="1156">
        <v>2000000</v>
      </c>
      <c r="N95" s="1155">
        <v>2000000</v>
      </c>
      <c r="O95" s="1155">
        <v>0</v>
      </c>
      <c r="P95" s="1252">
        <v>2000000</v>
      </c>
    </row>
    <row r="96" spans="1:16" s="1112" customFormat="1" ht="15" customHeight="1" x14ac:dyDescent="0.25">
      <c r="A96" s="1138"/>
      <c r="B96" s="1097"/>
      <c r="C96" s="1139"/>
      <c r="D96" s="1139"/>
      <c r="E96" s="1139"/>
      <c r="F96" s="1106">
        <v>2</v>
      </c>
      <c r="G96" s="1151"/>
      <c r="H96" s="1152"/>
      <c r="I96" s="1153"/>
      <c r="J96" s="1154" t="s">
        <v>890</v>
      </c>
      <c r="K96" s="1155">
        <v>2500000</v>
      </c>
      <c r="L96" s="1155">
        <v>0</v>
      </c>
      <c r="M96" s="1156">
        <v>2500000</v>
      </c>
      <c r="N96" s="1155">
        <v>2500000</v>
      </c>
      <c r="O96" s="1155">
        <v>0</v>
      </c>
      <c r="P96" s="1252">
        <v>2500000</v>
      </c>
    </row>
    <row r="97" spans="1:16" s="1112" customFormat="1" ht="15" customHeight="1" x14ac:dyDescent="0.25">
      <c r="A97" s="1138"/>
      <c r="B97" s="1097"/>
      <c r="C97" s="1139"/>
      <c r="D97" s="1139"/>
      <c r="E97" s="1139"/>
      <c r="F97" s="1106">
        <v>3</v>
      </c>
      <c r="G97" s="1151"/>
      <c r="H97" s="1152"/>
      <c r="I97" s="1153"/>
      <c r="J97" s="1154" t="s">
        <v>891</v>
      </c>
      <c r="K97" s="1155">
        <v>500000</v>
      </c>
      <c r="L97" s="1155">
        <v>0</v>
      </c>
      <c r="M97" s="1156">
        <v>500000</v>
      </c>
      <c r="N97" s="1155">
        <v>500000</v>
      </c>
      <c r="O97" s="1155">
        <v>0</v>
      </c>
      <c r="P97" s="1252">
        <v>500000</v>
      </c>
    </row>
    <row r="98" spans="1:16" s="1112" customFormat="1" ht="15" customHeight="1" x14ac:dyDescent="0.25">
      <c r="A98" s="1111"/>
      <c r="B98" s="1097"/>
      <c r="C98" s="1106"/>
      <c r="D98" s="1106"/>
      <c r="E98" s="1106"/>
      <c r="F98" s="1106">
        <v>4</v>
      </c>
      <c r="G98" s="1108"/>
      <c r="H98" s="1150"/>
      <c r="I98" s="1107"/>
      <c r="J98" s="1146" t="s">
        <v>892</v>
      </c>
      <c r="K98" s="1109">
        <v>1000000</v>
      </c>
      <c r="L98" s="1109">
        <v>0</v>
      </c>
      <c r="M98" s="1109">
        <v>1000000</v>
      </c>
      <c r="N98" s="1109">
        <v>1000000</v>
      </c>
      <c r="O98" s="1109">
        <v>0</v>
      </c>
      <c r="P98" s="1253">
        <v>1000000</v>
      </c>
    </row>
    <row r="99" spans="1:16" s="1100" customFormat="1" ht="15" customHeight="1" x14ac:dyDescent="0.25">
      <c r="A99" s="1130">
        <v>4</v>
      </c>
      <c r="B99" s="1131"/>
      <c r="C99" s="1131"/>
      <c r="D99" s="1131"/>
      <c r="E99" s="1131">
        <v>4</v>
      </c>
      <c r="F99" s="1131"/>
      <c r="G99" s="1132" t="s">
        <v>12</v>
      </c>
      <c r="H99" s="1132"/>
      <c r="I99" s="1132"/>
      <c r="J99" s="1133"/>
      <c r="K99" s="1134">
        <v>503168837</v>
      </c>
      <c r="L99" s="1134">
        <v>829684385</v>
      </c>
      <c r="M99" s="1135">
        <v>1332853222</v>
      </c>
      <c r="N99" s="1134">
        <v>503168837</v>
      </c>
      <c r="O99" s="1134">
        <v>829684385</v>
      </c>
      <c r="P99" s="1250">
        <v>1332853222</v>
      </c>
    </row>
    <row r="100" spans="1:16" s="1112" customFormat="1" ht="15" customHeight="1" x14ac:dyDescent="0.25">
      <c r="A100" s="1111"/>
      <c r="B100" s="1106"/>
      <c r="C100" s="1106"/>
      <c r="D100" s="1106"/>
      <c r="E100" s="1106"/>
      <c r="F100" s="1106">
        <v>1</v>
      </c>
      <c r="G100" s="1108"/>
      <c r="H100" s="1107"/>
      <c r="I100" s="1107"/>
      <c r="J100" s="1146" t="s">
        <v>786</v>
      </c>
      <c r="K100" s="1109">
        <v>114966000</v>
      </c>
      <c r="L100" s="1109">
        <v>0</v>
      </c>
      <c r="M100" s="1110">
        <v>114966000</v>
      </c>
      <c r="N100" s="1109">
        <v>114966000</v>
      </c>
      <c r="O100" s="1109">
        <v>0</v>
      </c>
      <c r="P100" s="1242">
        <v>114966000</v>
      </c>
    </row>
    <row r="101" spans="1:16" s="1112" customFormat="1" ht="25.5" x14ac:dyDescent="0.25">
      <c r="A101" s="1111"/>
      <c r="B101" s="1106"/>
      <c r="C101" s="1106"/>
      <c r="D101" s="1106"/>
      <c r="E101" s="1106"/>
      <c r="F101" s="1106">
        <v>2</v>
      </c>
      <c r="G101" s="1108"/>
      <c r="H101" s="1107"/>
      <c r="I101" s="1107"/>
      <c r="J101" s="1146" t="s">
        <v>787</v>
      </c>
      <c r="K101" s="1109">
        <v>10257000</v>
      </c>
      <c r="L101" s="1109">
        <v>2842000</v>
      </c>
      <c r="M101" s="1110">
        <v>13099000</v>
      </c>
      <c r="N101" s="1109">
        <v>10257000</v>
      </c>
      <c r="O101" s="1109">
        <v>2842000</v>
      </c>
      <c r="P101" s="1242">
        <v>13099000</v>
      </c>
    </row>
    <row r="102" spans="1:16" s="1112" customFormat="1" ht="25.5" x14ac:dyDescent="0.25">
      <c r="A102" s="1111"/>
      <c r="B102" s="1106"/>
      <c r="C102" s="1106"/>
      <c r="D102" s="1106"/>
      <c r="E102" s="1106"/>
      <c r="F102" s="1106">
        <v>3</v>
      </c>
      <c r="G102" s="1108"/>
      <c r="H102" s="1107"/>
      <c r="I102" s="1107"/>
      <c r="J102" s="1146" t="s">
        <v>893</v>
      </c>
      <c r="K102" s="1109">
        <v>38864392</v>
      </c>
      <c r="L102" s="1109">
        <v>11053906</v>
      </c>
      <c r="M102" s="1110">
        <v>49918298</v>
      </c>
      <c r="N102" s="1109">
        <v>38864392</v>
      </c>
      <c r="O102" s="1109">
        <v>11053906</v>
      </c>
      <c r="P102" s="1242">
        <v>49918298</v>
      </c>
    </row>
    <row r="103" spans="1:16" s="1112" customFormat="1" ht="15" customHeight="1" x14ac:dyDescent="0.25">
      <c r="A103" s="1111"/>
      <c r="B103" s="1106"/>
      <c r="C103" s="1106"/>
      <c r="D103" s="1106"/>
      <c r="E103" s="1106"/>
      <c r="F103" s="1106">
        <v>4</v>
      </c>
      <c r="G103" s="1108"/>
      <c r="H103" s="1107"/>
      <c r="I103" s="1107"/>
      <c r="J103" s="1146" t="s">
        <v>894</v>
      </c>
      <c r="K103" s="1109">
        <v>15606000</v>
      </c>
      <c r="L103" s="1109">
        <v>4213000</v>
      </c>
      <c r="M103" s="1110">
        <v>19819000</v>
      </c>
      <c r="N103" s="1109">
        <v>15606000</v>
      </c>
      <c r="O103" s="1109">
        <v>4213000</v>
      </c>
      <c r="P103" s="1242">
        <v>19819000</v>
      </c>
    </row>
    <row r="104" spans="1:16" s="1112" customFormat="1" x14ac:dyDescent="0.25">
      <c r="A104" s="1111"/>
      <c r="B104" s="1106"/>
      <c r="C104" s="1106"/>
      <c r="D104" s="1106"/>
      <c r="E104" s="1106"/>
      <c r="F104" s="1106">
        <v>5</v>
      </c>
      <c r="G104" s="1108"/>
      <c r="H104" s="1107"/>
      <c r="I104" s="1107"/>
      <c r="J104" s="1146" t="s">
        <v>790</v>
      </c>
      <c r="K104" s="1109">
        <v>56221000</v>
      </c>
      <c r="L104" s="1109">
        <v>13650000</v>
      </c>
      <c r="M104" s="1110">
        <v>69871000</v>
      </c>
      <c r="N104" s="1109">
        <v>56221000</v>
      </c>
      <c r="O104" s="1109">
        <v>13650000</v>
      </c>
      <c r="P104" s="1242">
        <v>69871000</v>
      </c>
    </row>
    <row r="105" spans="1:16" s="1112" customFormat="1" ht="15" customHeight="1" x14ac:dyDescent="0.25">
      <c r="A105" s="1111"/>
      <c r="B105" s="1106"/>
      <c r="C105" s="1106"/>
      <c r="D105" s="1106"/>
      <c r="E105" s="1106"/>
      <c r="F105" s="1106">
        <v>6</v>
      </c>
      <c r="G105" s="1108"/>
      <c r="H105" s="1107"/>
      <c r="I105" s="1107"/>
      <c r="J105" s="970" t="s">
        <v>791</v>
      </c>
      <c r="K105" s="1109">
        <v>30727000</v>
      </c>
      <c r="L105" s="1109">
        <v>8144000</v>
      </c>
      <c r="M105" s="1110">
        <v>38871000</v>
      </c>
      <c r="N105" s="1109">
        <v>30727000</v>
      </c>
      <c r="O105" s="1109">
        <v>8144000</v>
      </c>
      <c r="P105" s="1242">
        <v>38871000</v>
      </c>
    </row>
    <row r="106" spans="1:16" s="1112" customFormat="1" ht="25.5" x14ac:dyDescent="0.25">
      <c r="A106" s="1130"/>
      <c r="B106" s="1131"/>
      <c r="C106" s="1131"/>
      <c r="D106" s="1131"/>
      <c r="E106" s="1131"/>
      <c r="F106" s="1131"/>
      <c r="G106" s="1132"/>
      <c r="H106" s="1132"/>
      <c r="I106" s="1132"/>
      <c r="J106" s="1148" t="s">
        <v>895</v>
      </c>
      <c r="K106" s="1136">
        <v>266641392</v>
      </c>
      <c r="L106" s="1136">
        <v>39902906</v>
      </c>
      <c r="M106" s="1127">
        <v>306544298</v>
      </c>
      <c r="N106" s="1136">
        <v>266641392</v>
      </c>
      <c r="O106" s="1136">
        <v>39902906</v>
      </c>
      <c r="P106" s="1249">
        <v>306544298</v>
      </c>
    </row>
    <row r="107" spans="1:16" s="1100" customFormat="1" ht="15" customHeight="1" x14ac:dyDescent="0.25">
      <c r="A107" s="1111"/>
      <c r="B107" s="1106"/>
      <c r="C107" s="1106"/>
      <c r="D107" s="1106"/>
      <c r="E107" s="1106"/>
      <c r="F107" s="1106">
        <v>7</v>
      </c>
      <c r="G107" s="1107"/>
      <c r="H107" s="1107"/>
      <c r="I107" s="1107"/>
      <c r="J107" s="1146" t="s">
        <v>896</v>
      </c>
      <c r="K107" s="1109">
        <v>71000000</v>
      </c>
      <c r="L107" s="1109">
        <v>19170000</v>
      </c>
      <c r="M107" s="1110">
        <v>90170000</v>
      </c>
      <c r="N107" s="1109">
        <v>71000000</v>
      </c>
      <c r="O107" s="1109">
        <v>19170000</v>
      </c>
      <c r="P107" s="1242">
        <v>90170000</v>
      </c>
    </row>
    <row r="108" spans="1:16" s="1112" customFormat="1" ht="15" customHeight="1" x14ac:dyDescent="0.25">
      <c r="A108" s="1111"/>
      <c r="B108" s="1106"/>
      <c r="C108" s="1106"/>
      <c r="D108" s="1106"/>
      <c r="E108" s="1106"/>
      <c r="F108" s="1106">
        <v>8</v>
      </c>
      <c r="G108" s="1107"/>
      <c r="H108" s="1107"/>
      <c r="I108" s="1107"/>
      <c r="J108" s="1146" t="s">
        <v>897</v>
      </c>
      <c r="K108" s="1109">
        <v>40750000</v>
      </c>
      <c r="L108" s="1109">
        <v>11003000</v>
      </c>
      <c r="M108" s="1110">
        <v>51753000</v>
      </c>
      <c r="N108" s="1109">
        <v>40750000</v>
      </c>
      <c r="O108" s="1109">
        <v>11003000</v>
      </c>
      <c r="P108" s="1242">
        <v>51753000</v>
      </c>
    </row>
    <row r="109" spans="1:16" s="1112" customFormat="1" ht="15" customHeight="1" x14ac:dyDescent="0.25">
      <c r="A109" s="1138"/>
      <c r="B109" s="1106"/>
      <c r="C109" s="1139"/>
      <c r="D109" s="1139"/>
      <c r="E109" s="1139"/>
      <c r="F109" s="1106">
        <v>9</v>
      </c>
      <c r="G109" s="1151"/>
      <c r="H109" s="1153"/>
      <c r="I109" s="1153"/>
      <c r="J109" s="1154" t="s">
        <v>898</v>
      </c>
      <c r="K109" s="1155">
        <v>65660369</v>
      </c>
      <c r="L109" s="1155">
        <v>17728300</v>
      </c>
      <c r="M109" s="1156">
        <v>83388669</v>
      </c>
      <c r="N109" s="1155">
        <v>65660369</v>
      </c>
      <c r="O109" s="1155">
        <v>17728300</v>
      </c>
      <c r="P109" s="1252">
        <v>83388669</v>
      </c>
    </row>
    <row r="110" spans="1:16" s="1100" customFormat="1" ht="25.5" x14ac:dyDescent="0.25">
      <c r="A110" s="1138"/>
      <c r="B110" s="1106"/>
      <c r="C110" s="1139"/>
      <c r="D110" s="1139"/>
      <c r="E110" s="1139"/>
      <c r="F110" s="1106">
        <v>10</v>
      </c>
      <c r="G110" s="1151"/>
      <c r="H110" s="1153"/>
      <c r="I110" s="1153"/>
      <c r="J110" s="1154" t="s">
        <v>899</v>
      </c>
      <c r="K110" s="1155">
        <v>0</v>
      </c>
      <c r="L110" s="1155">
        <v>86259060</v>
      </c>
      <c r="M110" s="1156">
        <v>86259060</v>
      </c>
      <c r="N110" s="1155">
        <v>0</v>
      </c>
      <c r="O110" s="1155">
        <v>86259060</v>
      </c>
      <c r="P110" s="1252">
        <v>86259060</v>
      </c>
    </row>
    <row r="111" spans="1:16" s="1100" customFormat="1" ht="38.25" x14ac:dyDescent="0.25">
      <c r="A111" s="1138"/>
      <c r="B111" s="1106"/>
      <c r="C111" s="1139"/>
      <c r="D111" s="1139"/>
      <c r="E111" s="1139"/>
      <c r="F111" s="1106">
        <v>11</v>
      </c>
      <c r="G111" s="1151"/>
      <c r="H111" s="1153"/>
      <c r="I111" s="1153"/>
      <c r="J111" s="1154" t="s">
        <v>900</v>
      </c>
      <c r="K111" s="1155">
        <v>0</v>
      </c>
      <c r="L111" s="1155">
        <v>646277119</v>
      </c>
      <c r="M111" s="1156">
        <v>646277119</v>
      </c>
      <c r="N111" s="1155">
        <v>0</v>
      </c>
      <c r="O111" s="1155">
        <v>646277119</v>
      </c>
      <c r="P111" s="1252">
        <v>646277119</v>
      </c>
    </row>
    <row r="112" spans="1:16" s="1100" customFormat="1" ht="15" customHeight="1" x14ac:dyDescent="0.25">
      <c r="A112" s="1111"/>
      <c r="B112" s="1106"/>
      <c r="C112" s="1106"/>
      <c r="D112" s="1106"/>
      <c r="E112" s="1106"/>
      <c r="F112" s="1106">
        <v>12</v>
      </c>
      <c r="G112" s="1108"/>
      <c r="H112" s="1107"/>
      <c r="I112" s="1107"/>
      <c r="J112" s="1146" t="s">
        <v>901</v>
      </c>
      <c r="K112" s="1109">
        <v>59117076</v>
      </c>
      <c r="L112" s="1109">
        <v>9344000</v>
      </c>
      <c r="M112" s="1110">
        <v>68461076</v>
      </c>
      <c r="N112" s="1109">
        <v>59117076</v>
      </c>
      <c r="O112" s="1109">
        <v>9344000</v>
      </c>
      <c r="P112" s="1242">
        <v>68461076</v>
      </c>
    </row>
    <row r="113" spans="1:16" s="1112" customFormat="1" ht="15" customHeight="1" x14ac:dyDescent="0.25">
      <c r="A113" s="1138"/>
      <c r="B113" s="1139"/>
      <c r="C113" s="1139"/>
      <c r="D113" s="1106"/>
      <c r="E113" s="1157"/>
      <c r="F113" s="1106"/>
      <c r="G113" s="1158"/>
      <c r="H113" s="1159"/>
      <c r="I113" s="1159"/>
      <c r="J113" s="1160" t="s">
        <v>902</v>
      </c>
      <c r="K113" s="1161">
        <v>5000000</v>
      </c>
      <c r="L113" s="1161">
        <v>0</v>
      </c>
      <c r="M113" s="1127">
        <v>5000000</v>
      </c>
      <c r="N113" s="1161">
        <v>5000000</v>
      </c>
      <c r="O113" s="1161">
        <v>0</v>
      </c>
      <c r="P113" s="1249">
        <v>5000000</v>
      </c>
    </row>
    <row r="114" spans="1:16" s="1112" customFormat="1" ht="15" customHeight="1" x14ac:dyDescent="0.25">
      <c r="A114" s="1105">
        <v>5</v>
      </c>
      <c r="B114" s="1097"/>
      <c r="C114" s="1097"/>
      <c r="D114" s="1131"/>
      <c r="E114" s="1131">
        <v>5</v>
      </c>
      <c r="F114" s="1131"/>
      <c r="G114" s="1132" t="s">
        <v>14</v>
      </c>
      <c r="H114" s="1132"/>
      <c r="I114" s="1132"/>
      <c r="J114" s="1133"/>
      <c r="K114" s="1134">
        <v>67670490</v>
      </c>
      <c r="L114" s="1134">
        <v>5662032</v>
      </c>
      <c r="M114" s="1135">
        <v>73332522</v>
      </c>
      <c r="N114" s="1134">
        <v>115519864</v>
      </c>
      <c r="O114" s="1134">
        <v>21146363</v>
      </c>
      <c r="P114" s="1250">
        <v>136666227</v>
      </c>
    </row>
    <row r="115" spans="1:16" s="1112" customFormat="1" ht="15" customHeight="1" x14ac:dyDescent="0.25">
      <c r="A115" s="1111"/>
      <c r="B115" s="1106"/>
      <c r="C115" s="1106"/>
      <c r="D115" s="1106"/>
      <c r="E115" s="1106"/>
      <c r="F115" s="1106">
        <v>1</v>
      </c>
      <c r="G115" s="1107"/>
      <c r="H115" s="1107"/>
      <c r="I115" s="1107"/>
      <c r="J115" s="1146" t="s">
        <v>903</v>
      </c>
      <c r="K115" s="1109">
        <v>63870490</v>
      </c>
      <c r="L115" s="1109">
        <v>5662032</v>
      </c>
      <c r="M115" s="1110">
        <v>69532522</v>
      </c>
      <c r="N115" s="1109">
        <v>111719864</v>
      </c>
      <c r="O115" s="1109">
        <v>21146363</v>
      </c>
      <c r="P115" s="1242">
        <v>132866227</v>
      </c>
    </row>
    <row r="116" spans="1:16" s="1112" customFormat="1" ht="15" customHeight="1" x14ac:dyDescent="0.25">
      <c r="A116" s="1111"/>
      <c r="B116" s="1106"/>
      <c r="C116" s="1106"/>
      <c r="D116" s="1106"/>
      <c r="E116" s="1106"/>
      <c r="F116" s="1106">
        <v>2</v>
      </c>
      <c r="G116" s="1107"/>
      <c r="H116" s="1107"/>
      <c r="I116" s="1107"/>
      <c r="J116" s="1146" t="s">
        <v>904</v>
      </c>
      <c r="K116" s="1109">
        <v>3800000</v>
      </c>
      <c r="L116" s="1109">
        <v>0</v>
      </c>
      <c r="M116" s="1110">
        <v>3800000</v>
      </c>
      <c r="N116" s="1109">
        <v>3800000</v>
      </c>
      <c r="O116" s="1109">
        <v>0</v>
      </c>
      <c r="P116" s="1242">
        <v>3800000</v>
      </c>
    </row>
    <row r="117" spans="1:16" s="1112" customFormat="1" ht="15" customHeight="1" x14ac:dyDescent="0.25">
      <c r="A117" s="1162">
        <v>6</v>
      </c>
      <c r="B117" s="1163"/>
      <c r="C117" s="1163"/>
      <c r="D117" s="1163"/>
      <c r="E117" s="1163">
        <v>6</v>
      </c>
      <c r="F117" s="1163"/>
      <c r="G117" s="1164" t="s">
        <v>905</v>
      </c>
      <c r="H117" s="1164"/>
      <c r="I117" s="1164"/>
      <c r="J117" s="1165"/>
      <c r="K117" s="1166">
        <v>74783540</v>
      </c>
      <c r="L117" s="1166">
        <v>0</v>
      </c>
      <c r="M117" s="1167">
        <v>74783540</v>
      </c>
      <c r="N117" s="1166">
        <v>74783540</v>
      </c>
      <c r="O117" s="1166">
        <v>0</v>
      </c>
      <c r="P117" s="1254">
        <v>74783540</v>
      </c>
    </row>
    <row r="118" spans="1:16" s="1112" customFormat="1" ht="15" customHeight="1" x14ac:dyDescent="0.25">
      <c r="A118" s="1111"/>
      <c r="B118" s="1106"/>
      <c r="C118" s="1106"/>
      <c r="D118" s="1106"/>
      <c r="E118" s="1106"/>
      <c r="F118" s="1106">
        <v>1</v>
      </c>
      <c r="G118" s="1107"/>
      <c r="H118" s="1107"/>
      <c r="I118" s="1107"/>
      <c r="J118" s="1146" t="s">
        <v>906</v>
      </c>
      <c r="K118" s="1109">
        <v>74366960</v>
      </c>
      <c r="L118" s="1109">
        <v>0</v>
      </c>
      <c r="M118" s="1110">
        <v>74366960</v>
      </c>
      <c r="N118" s="1109">
        <v>74366960</v>
      </c>
      <c r="O118" s="1109">
        <v>0</v>
      </c>
      <c r="P118" s="1242">
        <v>74366960</v>
      </c>
    </row>
    <row r="119" spans="1:16" s="1112" customFormat="1" ht="15" customHeight="1" x14ac:dyDescent="0.25">
      <c r="A119" s="1120"/>
      <c r="B119" s="1121"/>
      <c r="C119" s="1121"/>
      <c r="D119" s="1121"/>
      <c r="E119" s="1121"/>
      <c r="F119" s="1121">
        <v>2</v>
      </c>
      <c r="G119" s="1107"/>
      <c r="H119" s="1122"/>
      <c r="I119" s="1122"/>
      <c r="J119" s="1140" t="s">
        <v>907</v>
      </c>
      <c r="K119" s="1109">
        <v>416580</v>
      </c>
      <c r="L119" s="1109">
        <v>0</v>
      </c>
      <c r="M119" s="1110">
        <v>416580</v>
      </c>
      <c r="N119" s="1109">
        <v>416580</v>
      </c>
      <c r="O119" s="1109">
        <v>0</v>
      </c>
      <c r="P119" s="1242">
        <v>416580</v>
      </c>
    </row>
    <row r="120" spans="1:16" s="1112" customFormat="1" ht="15" customHeight="1" x14ac:dyDescent="0.25">
      <c r="A120" s="1130">
        <v>7</v>
      </c>
      <c r="B120" s="1131"/>
      <c r="C120" s="1131"/>
      <c r="D120" s="1131"/>
      <c r="E120" s="1131">
        <v>7</v>
      </c>
      <c r="F120" s="1131"/>
      <c r="G120" s="1164" t="s">
        <v>908</v>
      </c>
      <c r="H120" s="1132"/>
      <c r="I120" s="1132"/>
      <c r="J120" s="1133"/>
      <c r="K120" s="1134">
        <v>8700000</v>
      </c>
      <c r="L120" s="1134">
        <v>0</v>
      </c>
      <c r="M120" s="1135">
        <v>8700000</v>
      </c>
      <c r="N120" s="1134">
        <v>108700000</v>
      </c>
      <c r="O120" s="1134">
        <v>0</v>
      </c>
      <c r="P120" s="1250">
        <v>108700000</v>
      </c>
    </row>
    <row r="121" spans="1:16" s="1112" customFormat="1" ht="25.5" x14ac:dyDescent="0.25">
      <c r="A121" s="1111"/>
      <c r="B121" s="1106"/>
      <c r="C121" s="1106"/>
      <c r="D121" s="1106"/>
      <c r="E121" s="1106"/>
      <c r="F121" s="1106">
        <v>1</v>
      </c>
      <c r="G121" s="1107"/>
      <c r="H121" s="1107"/>
      <c r="I121" s="1107"/>
      <c r="J121" s="1146" t="s">
        <v>909</v>
      </c>
      <c r="K121" s="1109">
        <v>6300000</v>
      </c>
      <c r="L121" s="1109">
        <v>0</v>
      </c>
      <c r="M121" s="1110">
        <v>6300000</v>
      </c>
      <c r="N121" s="1109">
        <v>6300000</v>
      </c>
      <c r="O121" s="1109">
        <v>0</v>
      </c>
      <c r="P121" s="1242">
        <v>6300000</v>
      </c>
    </row>
    <row r="122" spans="1:16" s="1112" customFormat="1" ht="25.5" x14ac:dyDescent="0.25">
      <c r="A122" s="1138"/>
      <c r="B122" s="1139"/>
      <c r="C122" s="1139"/>
      <c r="D122" s="1139"/>
      <c r="E122" s="1139"/>
      <c r="F122" s="1139">
        <v>2</v>
      </c>
      <c r="G122" s="1153"/>
      <c r="H122" s="1153"/>
      <c r="I122" s="1153"/>
      <c r="J122" s="1154" t="s">
        <v>910</v>
      </c>
      <c r="K122" s="1109">
        <v>0</v>
      </c>
      <c r="L122" s="1109">
        <v>0</v>
      </c>
      <c r="M122" s="1110">
        <v>0</v>
      </c>
      <c r="N122" s="1109">
        <v>2400000</v>
      </c>
      <c r="O122" s="1109">
        <v>0</v>
      </c>
      <c r="P122" s="1242">
        <v>2400000</v>
      </c>
    </row>
    <row r="123" spans="1:16" s="1112" customFormat="1" ht="25.5" x14ac:dyDescent="0.25">
      <c r="A123" s="1138"/>
      <c r="B123" s="1139"/>
      <c r="C123" s="1139"/>
      <c r="D123" s="1139"/>
      <c r="E123" s="1139"/>
      <c r="F123" s="1139">
        <v>3</v>
      </c>
      <c r="G123" s="1153"/>
      <c r="H123" s="1153"/>
      <c r="I123" s="1153"/>
      <c r="J123" s="1154" t="s">
        <v>932</v>
      </c>
      <c r="K123" s="1109">
        <v>2400000</v>
      </c>
      <c r="L123" s="1109">
        <v>0</v>
      </c>
      <c r="M123" s="1110">
        <v>2400000</v>
      </c>
      <c r="N123" s="1109">
        <v>100000000</v>
      </c>
      <c r="O123" s="1109">
        <v>0</v>
      </c>
      <c r="P123" s="1242">
        <v>100000000</v>
      </c>
    </row>
    <row r="124" spans="1:16" s="1112" customFormat="1" ht="13.5" thickBot="1" x14ac:dyDescent="0.3">
      <c r="A124" s="1168" t="s">
        <v>841</v>
      </c>
      <c r="B124" s="1169"/>
      <c r="C124" s="1169"/>
      <c r="D124" s="1169"/>
      <c r="E124" s="1169"/>
      <c r="F124" s="1169"/>
      <c r="G124" s="1170"/>
      <c r="H124" s="1170"/>
      <c r="I124" s="1170"/>
      <c r="J124" s="1171"/>
      <c r="K124" s="1172">
        <v>8434945800</v>
      </c>
      <c r="L124" s="1172">
        <v>835346417</v>
      </c>
      <c r="M124" s="1173">
        <v>9270292217</v>
      </c>
      <c r="N124" s="1172">
        <v>7508000151</v>
      </c>
      <c r="O124" s="1172">
        <v>850830748</v>
      </c>
      <c r="P124" s="1255">
        <v>8358830899</v>
      </c>
    </row>
    <row r="125" spans="1:16" s="1112" customFormat="1" ht="15" customHeight="1" thickTop="1" x14ac:dyDescent="0.25">
      <c r="A125" s="1174" t="s">
        <v>911</v>
      </c>
      <c r="B125" s="1175"/>
      <c r="C125" s="1175"/>
      <c r="D125" s="1175"/>
      <c r="E125" s="1175"/>
      <c r="F125" s="1175"/>
      <c r="G125" s="1175"/>
      <c r="H125" s="1175"/>
      <c r="I125" s="1175"/>
      <c r="J125" s="1175"/>
      <c r="K125" s="1175"/>
      <c r="L125" s="1175"/>
      <c r="M125" s="1175"/>
      <c r="N125" s="1175"/>
      <c r="O125" s="1175"/>
      <c r="P125" s="1256"/>
    </row>
    <row r="126" spans="1:16" s="1112" customFormat="1" ht="15" customHeight="1" x14ac:dyDescent="0.25">
      <c r="A126" s="1120"/>
      <c r="B126" s="1121"/>
      <c r="C126" s="1121"/>
      <c r="D126" s="1121"/>
      <c r="E126" s="1121"/>
      <c r="F126" s="1121">
        <v>1</v>
      </c>
      <c r="G126" s="1132"/>
      <c r="H126" s="1122"/>
      <c r="I126" s="1122"/>
      <c r="J126" s="1146" t="s">
        <v>912</v>
      </c>
      <c r="K126" s="1109">
        <v>500000000</v>
      </c>
      <c r="L126" s="1109">
        <v>0</v>
      </c>
      <c r="M126" s="1110">
        <v>500000000</v>
      </c>
      <c r="N126" s="1109">
        <v>600000000</v>
      </c>
      <c r="O126" s="1109">
        <v>0</v>
      </c>
      <c r="P126" s="1248">
        <v>600000000</v>
      </c>
    </row>
    <row r="127" spans="1:16" s="1112" customFormat="1" ht="15" customHeight="1" x14ac:dyDescent="0.25">
      <c r="A127" s="1120"/>
      <c r="B127" s="1121"/>
      <c r="C127" s="1121"/>
      <c r="D127" s="1121"/>
      <c r="E127" s="1121"/>
      <c r="F127" s="1121">
        <v>2</v>
      </c>
      <c r="G127" s="1132"/>
      <c r="H127" s="1122"/>
      <c r="I127" s="1122"/>
      <c r="J127" s="1146" t="s">
        <v>26</v>
      </c>
      <c r="K127" s="1128">
        <v>350000000</v>
      </c>
      <c r="L127" s="1128">
        <v>0</v>
      </c>
      <c r="M127" s="1129">
        <v>350000000</v>
      </c>
      <c r="N127" s="1128">
        <v>742600000</v>
      </c>
      <c r="O127" s="1128">
        <v>0</v>
      </c>
      <c r="P127" s="1248">
        <v>742600000</v>
      </c>
    </row>
    <row r="128" spans="1:16" s="1112" customFormat="1" x14ac:dyDescent="0.25">
      <c r="A128" s="1120"/>
      <c r="B128" s="1121"/>
      <c r="C128" s="1121"/>
      <c r="D128" s="1121"/>
      <c r="E128" s="1121"/>
      <c r="F128" s="1121">
        <v>3</v>
      </c>
      <c r="G128" s="1132"/>
      <c r="H128" s="1122"/>
      <c r="I128" s="1122"/>
      <c r="J128" s="1146" t="s">
        <v>923</v>
      </c>
      <c r="K128" s="1128">
        <v>0</v>
      </c>
      <c r="L128" s="1128">
        <v>0</v>
      </c>
      <c r="M128" s="1129">
        <v>0</v>
      </c>
      <c r="N128" s="1128">
        <v>41787</v>
      </c>
      <c r="O128" s="1128">
        <v>0</v>
      </c>
      <c r="P128" s="1248">
        <v>41787</v>
      </c>
    </row>
    <row r="129" spans="1:16" s="1112" customFormat="1" ht="20.25" customHeight="1" x14ac:dyDescent="0.25">
      <c r="A129" s="1120"/>
      <c r="B129" s="1121"/>
      <c r="C129" s="1121"/>
      <c r="D129" s="1121"/>
      <c r="E129" s="1121"/>
      <c r="F129" s="1121">
        <v>4</v>
      </c>
      <c r="G129" s="1132"/>
      <c r="H129" s="1122"/>
      <c r="I129" s="1122"/>
      <c r="J129" s="1146" t="s">
        <v>28</v>
      </c>
      <c r="K129" s="1128">
        <v>1350238564</v>
      </c>
      <c r="L129" s="1128">
        <v>0</v>
      </c>
      <c r="M129" s="1129">
        <v>1350238564</v>
      </c>
      <c r="N129" s="1128">
        <v>2485727120</v>
      </c>
      <c r="O129" s="1128">
        <v>0</v>
      </c>
      <c r="P129" s="1248">
        <v>2485727120</v>
      </c>
    </row>
    <row r="130" spans="1:16" s="1188" customFormat="1" ht="25.5" x14ac:dyDescent="0.25">
      <c r="A130" s="1111"/>
      <c r="B130" s="1106"/>
      <c r="C130" s="1106"/>
      <c r="D130" s="1106"/>
      <c r="E130" s="1106">
        <v>11</v>
      </c>
      <c r="F130" s="1106"/>
      <c r="G130" s="1107"/>
      <c r="H130" s="1107"/>
      <c r="I130" s="1107">
        <v>1</v>
      </c>
      <c r="J130" s="1146" t="s">
        <v>913</v>
      </c>
      <c r="K130" s="1109">
        <v>157708617</v>
      </c>
      <c r="L130" s="1109">
        <v>0</v>
      </c>
      <c r="M130" s="1110">
        <v>157708617</v>
      </c>
      <c r="N130" s="1109">
        <v>157708617</v>
      </c>
      <c r="O130" s="1109">
        <v>0</v>
      </c>
      <c r="P130" s="1242">
        <v>157708617</v>
      </c>
    </row>
    <row r="131" spans="1:16" s="1112" customFormat="1" ht="25.5" x14ac:dyDescent="0.25">
      <c r="A131" s="1111"/>
      <c r="B131" s="1106"/>
      <c r="C131" s="1106"/>
      <c r="D131" s="1106"/>
      <c r="E131" s="1106">
        <v>11</v>
      </c>
      <c r="F131" s="1106"/>
      <c r="G131" s="1107"/>
      <c r="H131" s="1107"/>
      <c r="I131" s="1107">
        <v>2</v>
      </c>
      <c r="J131" s="1146" t="s">
        <v>914</v>
      </c>
      <c r="K131" s="1109">
        <v>66244456</v>
      </c>
      <c r="L131" s="1109">
        <v>0</v>
      </c>
      <c r="M131" s="1110">
        <v>66244456</v>
      </c>
      <c r="N131" s="1109">
        <v>66244456</v>
      </c>
      <c r="O131" s="1109">
        <v>0</v>
      </c>
      <c r="P131" s="1242">
        <v>66244456</v>
      </c>
    </row>
    <row r="132" spans="1:16" s="976" customFormat="1" ht="25.5" x14ac:dyDescent="0.25">
      <c r="A132" s="1111"/>
      <c r="B132" s="1106"/>
      <c r="C132" s="1106"/>
      <c r="D132" s="1106"/>
      <c r="E132" s="1106">
        <v>12</v>
      </c>
      <c r="F132" s="1106"/>
      <c r="G132" s="1107"/>
      <c r="H132" s="1107"/>
      <c r="I132" s="1107">
        <v>3</v>
      </c>
      <c r="J132" s="1146" t="s">
        <v>915</v>
      </c>
      <c r="K132" s="1109">
        <v>1072161646</v>
      </c>
      <c r="L132" s="1109">
        <v>0</v>
      </c>
      <c r="M132" s="1110">
        <v>1072161646</v>
      </c>
      <c r="N132" s="1109">
        <v>2237003874</v>
      </c>
      <c r="O132" s="1109">
        <v>0</v>
      </c>
      <c r="P132" s="1242">
        <v>2237003874</v>
      </c>
    </row>
    <row r="133" spans="1:16" s="1112" customFormat="1" ht="25.5" x14ac:dyDescent="0.25">
      <c r="A133" s="1111"/>
      <c r="B133" s="1106"/>
      <c r="C133" s="1106"/>
      <c r="D133" s="1106"/>
      <c r="E133" s="1106">
        <v>12</v>
      </c>
      <c r="F133" s="1106"/>
      <c r="G133" s="1107"/>
      <c r="H133" s="1107"/>
      <c r="I133" s="1107">
        <v>4</v>
      </c>
      <c r="J133" s="1146" t="s">
        <v>916</v>
      </c>
      <c r="K133" s="1109">
        <v>54123845</v>
      </c>
      <c r="L133" s="1109">
        <v>0</v>
      </c>
      <c r="M133" s="1110">
        <v>54123845</v>
      </c>
      <c r="N133" s="1109">
        <v>24770173</v>
      </c>
      <c r="O133" s="1109">
        <v>0</v>
      </c>
      <c r="P133" s="1242">
        <v>24770173</v>
      </c>
    </row>
    <row r="134" spans="1:16" s="1189" customFormat="1" ht="14.25" x14ac:dyDescent="0.25">
      <c r="A134" s="1111"/>
      <c r="B134" s="1106"/>
      <c r="C134" s="1106"/>
      <c r="D134" s="1106"/>
      <c r="E134" s="1106"/>
      <c r="F134" s="1106">
        <v>4</v>
      </c>
      <c r="G134" s="1107"/>
      <c r="H134" s="1107"/>
      <c r="I134" s="1107"/>
      <c r="J134" s="1146" t="s">
        <v>32</v>
      </c>
      <c r="K134" s="1109">
        <v>0</v>
      </c>
      <c r="L134" s="1109">
        <v>0</v>
      </c>
      <c r="M134" s="1110">
        <v>0</v>
      </c>
      <c r="N134" s="1109">
        <v>0</v>
      </c>
      <c r="O134" s="1109">
        <v>0</v>
      </c>
      <c r="P134" s="1242">
        <v>0</v>
      </c>
    </row>
    <row r="135" spans="1:16" s="1186" customFormat="1" ht="13.5" thickBot="1" x14ac:dyDescent="0.3">
      <c r="A135" s="1176" t="s">
        <v>852</v>
      </c>
      <c r="B135" s="1177"/>
      <c r="C135" s="1177"/>
      <c r="D135" s="1177"/>
      <c r="E135" s="1177"/>
      <c r="F135" s="1177"/>
      <c r="G135" s="1178"/>
      <c r="H135" s="1178"/>
      <c r="I135" s="1178"/>
      <c r="J135" s="1179"/>
      <c r="K135" s="1180">
        <v>2200238564</v>
      </c>
      <c r="L135" s="1180">
        <v>0</v>
      </c>
      <c r="M135" s="1181">
        <v>2200238564</v>
      </c>
      <c r="N135" s="1180">
        <v>3828368907</v>
      </c>
      <c r="O135" s="1180">
        <v>0</v>
      </c>
      <c r="P135" s="1257">
        <v>3828368907</v>
      </c>
    </row>
    <row r="136" spans="1:16" s="1186" customFormat="1" ht="15.75" thickBot="1" x14ac:dyDescent="0.3">
      <c r="A136" s="1262"/>
      <c r="B136" s="1244"/>
      <c r="C136" s="1244"/>
      <c r="D136" s="1244"/>
      <c r="E136" s="1244"/>
      <c r="F136" s="1244"/>
      <c r="G136" s="1244"/>
      <c r="H136" s="1244"/>
      <c r="I136" s="1244"/>
      <c r="J136" s="1244"/>
      <c r="K136" s="1182"/>
      <c r="L136" s="1182"/>
      <c r="M136" s="1183"/>
      <c r="N136" s="1182"/>
      <c r="O136" s="1182"/>
      <c r="P136" s="1257"/>
    </row>
    <row r="137" spans="1:16" s="1186" customFormat="1" ht="15.75" thickBot="1" x14ac:dyDescent="0.3">
      <c r="A137" s="1263" t="s">
        <v>853</v>
      </c>
      <c r="B137" s="1264"/>
      <c r="C137" s="1264"/>
      <c r="D137" s="1264"/>
      <c r="E137" s="1264"/>
      <c r="F137" s="1264"/>
      <c r="G137" s="1264"/>
      <c r="H137" s="1264"/>
      <c r="I137" s="1264"/>
      <c r="J137" s="1245"/>
      <c r="K137" s="1184">
        <v>12715510800</v>
      </c>
      <c r="L137" s="1184">
        <v>859168627</v>
      </c>
      <c r="M137" s="1185">
        <v>13574679427</v>
      </c>
      <c r="N137" s="1184">
        <v>13374899268</v>
      </c>
      <c r="O137" s="1184">
        <v>869747125</v>
      </c>
      <c r="P137" s="1258">
        <v>14244646393</v>
      </c>
    </row>
    <row r="138" spans="1:16" s="1186" customFormat="1" ht="13.5" thickTop="1" x14ac:dyDescent="0.25">
      <c r="A138" s="1092"/>
      <c r="B138" s="1092"/>
      <c r="C138" s="1092"/>
      <c r="D138" s="1092"/>
      <c r="E138" s="1092"/>
      <c r="F138" s="1092"/>
      <c r="G138" s="1092"/>
      <c r="H138" s="1092"/>
      <c r="I138" s="1092"/>
      <c r="K138" s="1187"/>
      <c r="L138" s="1187"/>
      <c r="M138" s="1187"/>
      <c r="N138" s="1187"/>
      <c r="O138" s="1187"/>
      <c r="P138" s="1187"/>
    </row>
    <row r="139" spans="1:16" x14ac:dyDescent="0.25">
      <c r="K139" s="1187"/>
      <c r="L139" s="1187"/>
      <c r="N139" s="1187"/>
      <c r="O139" s="1187"/>
    </row>
    <row r="140" spans="1:16" x14ac:dyDescent="0.25">
      <c r="J140" s="976"/>
      <c r="K140" s="1187"/>
      <c r="L140" s="1187"/>
      <c r="N140" s="1187"/>
      <c r="O140" s="1187"/>
    </row>
    <row r="141" spans="1:16" x14ac:dyDescent="0.25">
      <c r="J141" s="1112"/>
      <c r="K141" s="1187"/>
      <c r="L141" s="1187"/>
      <c r="N141" s="1187"/>
      <c r="O141" s="1187"/>
    </row>
    <row r="142" spans="1:16" ht="14.25" x14ac:dyDescent="0.25">
      <c r="J142" s="1189"/>
      <c r="K142" s="1187"/>
      <c r="L142" s="1187"/>
      <c r="N142" s="1187"/>
      <c r="O142" s="1187"/>
    </row>
    <row r="143" spans="1:16" x14ac:dyDescent="0.25">
      <c r="A143" s="1186"/>
      <c r="B143" s="1186"/>
      <c r="C143" s="1186"/>
      <c r="D143" s="1186"/>
      <c r="E143" s="1186"/>
      <c r="F143" s="1186"/>
      <c r="G143" s="1186"/>
      <c r="H143" s="1186"/>
      <c r="I143" s="1186"/>
      <c r="K143" s="1187"/>
      <c r="L143" s="1187"/>
      <c r="N143" s="1187"/>
      <c r="O143" s="1187"/>
    </row>
    <row r="144" spans="1:16" x14ac:dyDescent="0.25">
      <c r="A144" s="1186"/>
      <c r="B144" s="1186"/>
      <c r="C144" s="1186"/>
      <c r="D144" s="1186"/>
      <c r="E144" s="1186"/>
      <c r="F144" s="1186"/>
      <c r="G144" s="1186"/>
      <c r="H144" s="1186"/>
      <c r="I144" s="1186"/>
      <c r="K144" s="1187"/>
      <c r="L144" s="1187"/>
      <c r="N144" s="1187"/>
      <c r="O144" s="1187"/>
    </row>
    <row r="145" spans="1:15" x14ac:dyDescent="0.25">
      <c r="A145" s="1186"/>
      <c r="B145" s="1186"/>
      <c r="C145" s="1186"/>
      <c r="D145" s="1186"/>
      <c r="E145" s="1186"/>
      <c r="F145" s="1186"/>
      <c r="G145" s="1186"/>
      <c r="H145" s="1186"/>
      <c r="I145" s="1186"/>
      <c r="K145" s="1187"/>
      <c r="L145" s="1187"/>
      <c r="N145" s="1187"/>
      <c r="O145" s="1187"/>
    </row>
    <row r="146" spans="1:15" x14ac:dyDescent="0.25">
      <c r="A146" s="1186"/>
      <c r="B146" s="1186"/>
      <c r="C146" s="1186"/>
      <c r="D146" s="1186"/>
      <c r="E146" s="1186"/>
      <c r="F146" s="1186"/>
      <c r="G146" s="1186"/>
      <c r="H146" s="1186"/>
      <c r="I146" s="1186"/>
      <c r="K146" s="1187"/>
      <c r="L146" s="1187"/>
      <c r="N146" s="1187"/>
      <c r="O146" s="1187"/>
    </row>
  </sheetData>
  <mergeCells count="15">
    <mergeCell ref="A1:A2"/>
    <mergeCell ref="N1:P1"/>
    <mergeCell ref="G3:J3"/>
    <mergeCell ref="K13:M13"/>
    <mergeCell ref="G1:G2"/>
    <mergeCell ref="H1:H2"/>
    <mergeCell ref="I1:I2"/>
    <mergeCell ref="J1:J2"/>
    <mergeCell ref="K1:M1"/>
    <mergeCell ref="B1:B2"/>
    <mergeCell ref="C1:C2"/>
    <mergeCell ref="D1:D2"/>
    <mergeCell ref="E1:E2"/>
    <mergeCell ref="H52:J52"/>
    <mergeCell ref="F1:F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zoomScale="90" zoomScaleNormal="90" workbookViewId="0">
      <pane xSplit="3" ySplit="5" topLeftCell="D51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120" customWidth="1"/>
    <col min="2" max="2" width="56.28515625" style="334" customWidth="1"/>
    <col min="3" max="3" width="13.28515625" style="161" customWidth="1"/>
    <col min="4" max="4" width="11.140625" style="120" customWidth="1"/>
    <col min="5" max="5" width="13.5703125" style="121" customWidth="1"/>
    <col min="6" max="6" width="7.7109375" style="120" bestFit="1" customWidth="1"/>
    <col min="7" max="7" width="14.28515625" style="121" customWidth="1"/>
    <col min="8" max="252" width="10.28515625" style="120"/>
    <col min="253" max="253" width="5.5703125" style="120" customWidth="1"/>
    <col min="254" max="254" width="73.42578125" style="120" customWidth="1"/>
    <col min="255" max="255" width="13.28515625" style="120" customWidth="1"/>
    <col min="256" max="256" width="7.28515625" style="120" customWidth="1"/>
    <col min="257" max="257" width="12.28515625" style="120" customWidth="1"/>
    <col min="258" max="258" width="7.28515625" style="120" customWidth="1"/>
    <col min="259" max="259" width="13.5703125" style="120" customWidth="1"/>
    <col min="260" max="260" width="7.28515625" style="120" customWidth="1"/>
    <col min="261" max="261" width="13.5703125" style="120" customWidth="1"/>
    <col min="262" max="262" width="7.28515625" style="120" customWidth="1"/>
    <col min="263" max="263" width="13.5703125" style="120" customWidth="1"/>
    <col min="264" max="508" width="10.28515625" style="120"/>
    <col min="509" max="509" width="5.5703125" style="120" customWidth="1"/>
    <col min="510" max="510" width="73.42578125" style="120" customWidth="1"/>
    <col min="511" max="511" width="13.28515625" style="120" customWidth="1"/>
    <col min="512" max="512" width="7.28515625" style="120" customWidth="1"/>
    <col min="513" max="513" width="12.28515625" style="120" customWidth="1"/>
    <col min="514" max="514" width="7.28515625" style="120" customWidth="1"/>
    <col min="515" max="515" width="13.5703125" style="120" customWidth="1"/>
    <col min="516" max="516" width="7.28515625" style="120" customWidth="1"/>
    <col min="517" max="517" width="13.5703125" style="120" customWidth="1"/>
    <col min="518" max="518" width="7.28515625" style="120" customWidth="1"/>
    <col min="519" max="519" width="13.5703125" style="120" customWidth="1"/>
    <col min="520" max="764" width="10.28515625" style="120"/>
    <col min="765" max="765" width="5.5703125" style="120" customWidth="1"/>
    <col min="766" max="766" width="73.42578125" style="120" customWidth="1"/>
    <col min="767" max="767" width="13.28515625" style="120" customWidth="1"/>
    <col min="768" max="768" width="7.28515625" style="120" customWidth="1"/>
    <col min="769" max="769" width="12.28515625" style="120" customWidth="1"/>
    <col min="770" max="770" width="7.28515625" style="120" customWidth="1"/>
    <col min="771" max="771" width="13.5703125" style="120" customWidth="1"/>
    <col min="772" max="772" width="7.28515625" style="120" customWidth="1"/>
    <col min="773" max="773" width="13.5703125" style="120" customWidth="1"/>
    <col min="774" max="774" width="7.28515625" style="120" customWidth="1"/>
    <col min="775" max="775" width="13.5703125" style="120" customWidth="1"/>
    <col min="776" max="1020" width="10.28515625" style="120"/>
    <col min="1021" max="1021" width="5.5703125" style="120" customWidth="1"/>
    <col min="1022" max="1022" width="73.42578125" style="120" customWidth="1"/>
    <col min="1023" max="1023" width="13.28515625" style="120" customWidth="1"/>
    <col min="1024" max="1024" width="7.28515625" style="120" customWidth="1"/>
    <col min="1025" max="1025" width="12.28515625" style="120" customWidth="1"/>
    <col min="1026" max="1026" width="7.28515625" style="120" customWidth="1"/>
    <col min="1027" max="1027" width="13.5703125" style="120" customWidth="1"/>
    <col min="1028" max="1028" width="7.28515625" style="120" customWidth="1"/>
    <col min="1029" max="1029" width="13.5703125" style="120" customWidth="1"/>
    <col min="1030" max="1030" width="7.28515625" style="120" customWidth="1"/>
    <col min="1031" max="1031" width="13.5703125" style="120" customWidth="1"/>
    <col min="1032" max="1276" width="10.28515625" style="120"/>
    <col min="1277" max="1277" width="5.5703125" style="120" customWidth="1"/>
    <col min="1278" max="1278" width="73.42578125" style="120" customWidth="1"/>
    <col min="1279" max="1279" width="13.28515625" style="120" customWidth="1"/>
    <col min="1280" max="1280" width="7.28515625" style="120" customWidth="1"/>
    <col min="1281" max="1281" width="12.28515625" style="120" customWidth="1"/>
    <col min="1282" max="1282" width="7.28515625" style="120" customWidth="1"/>
    <col min="1283" max="1283" width="13.5703125" style="120" customWidth="1"/>
    <col min="1284" max="1284" width="7.28515625" style="120" customWidth="1"/>
    <col min="1285" max="1285" width="13.5703125" style="120" customWidth="1"/>
    <col min="1286" max="1286" width="7.28515625" style="120" customWidth="1"/>
    <col min="1287" max="1287" width="13.5703125" style="120" customWidth="1"/>
    <col min="1288" max="1532" width="10.28515625" style="120"/>
    <col min="1533" max="1533" width="5.5703125" style="120" customWidth="1"/>
    <col min="1534" max="1534" width="73.42578125" style="120" customWidth="1"/>
    <col min="1535" max="1535" width="13.28515625" style="120" customWidth="1"/>
    <col min="1536" max="1536" width="7.28515625" style="120" customWidth="1"/>
    <col min="1537" max="1537" width="12.28515625" style="120" customWidth="1"/>
    <col min="1538" max="1538" width="7.28515625" style="120" customWidth="1"/>
    <col min="1539" max="1539" width="13.5703125" style="120" customWidth="1"/>
    <col min="1540" max="1540" width="7.28515625" style="120" customWidth="1"/>
    <col min="1541" max="1541" width="13.5703125" style="120" customWidth="1"/>
    <col min="1542" max="1542" width="7.28515625" style="120" customWidth="1"/>
    <col min="1543" max="1543" width="13.5703125" style="120" customWidth="1"/>
    <col min="1544" max="1788" width="10.28515625" style="120"/>
    <col min="1789" max="1789" width="5.5703125" style="120" customWidth="1"/>
    <col min="1790" max="1790" width="73.42578125" style="120" customWidth="1"/>
    <col min="1791" max="1791" width="13.28515625" style="120" customWidth="1"/>
    <col min="1792" max="1792" width="7.28515625" style="120" customWidth="1"/>
    <col min="1793" max="1793" width="12.28515625" style="120" customWidth="1"/>
    <col min="1794" max="1794" width="7.28515625" style="120" customWidth="1"/>
    <col min="1795" max="1795" width="13.5703125" style="120" customWidth="1"/>
    <col min="1796" max="1796" width="7.28515625" style="120" customWidth="1"/>
    <col min="1797" max="1797" width="13.5703125" style="120" customWidth="1"/>
    <col min="1798" max="1798" width="7.28515625" style="120" customWidth="1"/>
    <col min="1799" max="1799" width="13.5703125" style="120" customWidth="1"/>
    <col min="1800" max="2044" width="10.28515625" style="120"/>
    <col min="2045" max="2045" width="5.5703125" style="120" customWidth="1"/>
    <col min="2046" max="2046" width="73.42578125" style="120" customWidth="1"/>
    <col min="2047" max="2047" width="13.28515625" style="120" customWidth="1"/>
    <col min="2048" max="2048" width="7.28515625" style="120" customWidth="1"/>
    <col min="2049" max="2049" width="12.28515625" style="120" customWidth="1"/>
    <col min="2050" max="2050" width="7.28515625" style="120" customWidth="1"/>
    <col min="2051" max="2051" width="13.5703125" style="120" customWidth="1"/>
    <col min="2052" max="2052" width="7.28515625" style="120" customWidth="1"/>
    <col min="2053" max="2053" width="13.5703125" style="120" customWidth="1"/>
    <col min="2054" max="2054" width="7.28515625" style="120" customWidth="1"/>
    <col min="2055" max="2055" width="13.5703125" style="120" customWidth="1"/>
    <col min="2056" max="2300" width="10.28515625" style="120"/>
    <col min="2301" max="2301" width="5.5703125" style="120" customWidth="1"/>
    <col min="2302" max="2302" width="73.42578125" style="120" customWidth="1"/>
    <col min="2303" max="2303" width="13.28515625" style="120" customWidth="1"/>
    <col min="2304" max="2304" width="7.28515625" style="120" customWidth="1"/>
    <col min="2305" max="2305" width="12.28515625" style="120" customWidth="1"/>
    <col min="2306" max="2306" width="7.28515625" style="120" customWidth="1"/>
    <col min="2307" max="2307" width="13.5703125" style="120" customWidth="1"/>
    <col min="2308" max="2308" width="7.28515625" style="120" customWidth="1"/>
    <col min="2309" max="2309" width="13.5703125" style="120" customWidth="1"/>
    <col min="2310" max="2310" width="7.28515625" style="120" customWidth="1"/>
    <col min="2311" max="2311" width="13.5703125" style="120" customWidth="1"/>
    <col min="2312" max="2556" width="10.28515625" style="120"/>
    <col min="2557" max="2557" width="5.5703125" style="120" customWidth="1"/>
    <col min="2558" max="2558" width="73.42578125" style="120" customWidth="1"/>
    <col min="2559" max="2559" width="13.28515625" style="120" customWidth="1"/>
    <col min="2560" max="2560" width="7.28515625" style="120" customWidth="1"/>
    <col min="2561" max="2561" width="12.28515625" style="120" customWidth="1"/>
    <col min="2562" max="2562" width="7.28515625" style="120" customWidth="1"/>
    <col min="2563" max="2563" width="13.5703125" style="120" customWidth="1"/>
    <col min="2564" max="2564" width="7.28515625" style="120" customWidth="1"/>
    <col min="2565" max="2565" width="13.5703125" style="120" customWidth="1"/>
    <col min="2566" max="2566" width="7.28515625" style="120" customWidth="1"/>
    <col min="2567" max="2567" width="13.5703125" style="120" customWidth="1"/>
    <col min="2568" max="2812" width="10.28515625" style="120"/>
    <col min="2813" max="2813" width="5.5703125" style="120" customWidth="1"/>
    <col min="2814" max="2814" width="73.42578125" style="120" customWidth="1"/>
    <col min="2815" max="2815" width="13.28515625" style="120" customWidth="1"/>
    <col min="2816" max="2816" width="7.28515625" style="120" customWidth="1"/>
    <col min="2817" max="2817" width="12.28515625" style="120" customWidth="1"/>
    <col min="2818" max="2818" width="7.28515625" style="120" customWidth="1"/>
    <col min="2819" max="2819" width="13.5703125" style="120" customWidth="1"/>
    <col min="2820" max="2820" width="7.28515625" style="120" customWidth="1"/>
    <col min="2821" max="2821" width="13.5703125" style="120" customWidth="1"/>
    <col min="2822" max="2822" width="7.28515625" style="120" customWidth="1"/>
    <col min="2823" max="2823" width="13.5703125" style="120" customWidth="1"/>
    <col min="2824" max="3068" width="10.28515625" style="120"/>
    <col min="3069" max="3069" width="5.5703125" style="120" customWidth="1"/>
    <col min="3070" max="3070" width="73.42578125" style="120" customWidth="1"/>
    <col min="3071" max="3071" width="13.28515625" style="120" customWidth="1"/>
    <col min="3072" max="3072" width="7.28515625" style="120" customWidth="1"/>
    <col min="3073" max="3073" width="12.28515625" style="120" customWidth="1"/>
    <col min="3074" max="3074" width="7.28515625" style="120" customWidth="1"/>
    <col min="3075" max="3075" width="13.5703125" style="120" customWidth="1"/>
    <col min="3076" max="3076" width="7.28515625" style="120" customWidth="1"/>
    <col min="3077" max="3077" width="13.5703125" style="120" customWidth="1"/>
    <col min="3078" max="3078" width="7.28515625" style="120" customWidth="1"/>
    <col min="3079" max="3079" width="13.5703125" style="120" customWidth="1"/>
    <col min="3080" max="3324" width="10.28515625" style="120"/>
    <col min="3325" max="3325" width="5.5703125" style="120" customWidth="1"/>
    <col min="3326" max="3326" width="73.42578125" style="120" customWidth="1"/>
    <col min="3327" max="3327" width="13.28515625" style="120" customWidth="1"/>
    <col min="3328" max="3328" width="7.28515625" style="120" customWidth="1"/>
    <col min="3329" max="3329" width="12.28515625" style="120" customWidth="1"/>
    <col min="3330" max="3330" width="7.28515625" style="120" customWidth="1"/>
    <col min="3331" max="3331" width="13.5703125" style="120" customWidth="1"/>
    <col min="3332" max="3332" width="7.28515625" style="120" customWidth="1"/>
    <col min="3333" max="3333" width="13.5703125" style="120" customWidth="1"/>
    <col min="3334" max="3334" width="7.28515625" style="120" customWidth="1"/>
    <col min="3335" max="3335" width="13.5703125" style="120" customWidth="1"/>
    <col min="3336" max="3580" width="10.28515625" style="120"/>
    <col min="3581" max="3581" width="5.5703125" style="120" customWidth="1"/>
    <col min="3582" max="3582" width="73.42578125" style="120" customWidth="1"/>
    <col min="3583" max="3583" width="13.28515625" style="120" customWidth="1"/>
    <col min="3584" max="3584" width="7.28515625" style="120" customWidth="1"/>
    <col min="3585" max="3585" width="12.28515625" style="120" customWidth="1"/>
    <col min="3586" max="3586" width="7.28515625" style="120" customWidth="1"/>
    <col min="3587" max="3587" width="13.5703125" style="120" customWidth="1"/>
    <col min="3588" max="3588" width="7.28515625" style="120" customWidth="1"/>
    <col min="3589" max="3589" width="13.5703125" style="120" customWidth="1"/>
    <col min="3590" max="3590" width="7.28515625" style="120" customWidth="1"/>
    <col min="3591" max="3591" width="13.5703125" style="120" customWidth="1"/>
    <col min="3592" max="3836" width="10.28515625" style="120"/>
    <col min="3837" max="3837" width="5.5703125" style="120" customWidth="1"/>
    <col min="3838" max="3838" width="73.42578125" style="120" customWidth="1"/>
    <col min="3839" max="3839" width="13.28515625" style="120" customWidth="1"/>
    <col min="3840" max="3840" width="7.28515625" style="120" customWidth="1"/>
    <col min="3841" max="3841" width="12.28515625" style="120" customWidth="1"/>
    <col min="3842" max="3842" width="7.28515625" style="120" customWidth="1"/>
    <col min="3843" max="3843" width="13.5703125" style="120" customWidth="1"/>
    <col min="3844" max="3844" width="7.28515625" style="120" customWidth="1"/>
    <col min="3845" max="3845" width="13.5703125" style="120" customWidth="1"/>
    <col min="3846" max="3846" width="7.28515625" style="120" customWidth="1"/>
    <col min="3847" max="3847" width="13.5703125" style="120" customWidth="1"/>
    <col min="3848" max="4092" width="10.28515625" style="120"/>
    <col min="4093" max="4093" width="5.5703125" style="120" customWidth="1"/>
    <col min="4094" max="4094" width="73.42578125" style="120" customWidth="1"/>
    <col min="4095" max="4095" width="13.28515625" style="120" customWidth="1"/>
    <col min="4096" max="4096" width="7.28515625" style="120" customWidth="1"/>
    <col min="4097" max="4097" width="12.28515625" style="120" customWidth="1"/>
    <col min="4098" max="4098" width="7.28515625" style="120" customWidth="1"/>
    <col min="4099" max="4099" width="13.5703125" style="120" customWidth="1"/>
    <col min="4100" max="4100" width="7.28515625" style="120" customWidth="1"/>
    <col min="4101" max="4101" width="13.5703125" style="120" customWidth="1"/>
    <col min="4102" max="4102" width="7.28515625" style="120" customWidth="1"/>
    <col min="4103" max="4103" width="13.5703125" style="120" customWidth="1"/>
    <col min="4104" max="4348" width="10.28515625" style="120"/>
    <col min="4349" max="4349" width="5.5703125" style="120" customWidth="1"/>
    <col min="4350" max="4350" width="73.42578125" style="120" customWidth="1"/>
    <col min="4351" max="4351" width="13.28515625" style="120" customWidth="1"/>
    <col min="4352" max="4352" width="7.28515625" style="120" customWidth="1"/>
    <col min="4353" max="4353" width="12.28515625" style="120" customWidth="1"/>
    <col min="4354" max="4354" width="7.28515625" style="120" customWidth="1"/>
    <col min="4355" max="4355" width="13.5703125" style="120" customWidth="1"/>
    <col min="4356" max="4356" width="7.28515625" style="120" customWidth="1"/>
    <col min="4357" max="4357" width="13.5703125" style="120" customWidth="1"/>
    <col min="4358" max="4358" width="7.28515625" style="120" customWidth="1"/>
    <col min="4359" max="4359" width="13.5703125" style="120" customWidth="1"/>
    <col min="4360" max="4604" width="10.28515625" style="120"/>
    <col min="4605" max="4605" width="5.5703125" style="120" customWidth="1"/>
    <col min="4606" max="4606" width="73.42578125" style="120" customWidth="1"/>
    <col min="4607" max="4607" width="13.28515625" style="120" customWidth="1"/>
    <col min="4608" max="4608" width="7.28515625" style="120" customWidth="1"/>
    <col min="4609" max="4609" width="12.28515625" style="120" customWidth="1"/>
    <col min="4610" max="4610" width="7.28515625" style="120" customWidth="1"/>
    <col min="4611" max="4611" width="13.5703125" style="120" customWidth="1"/>
    <col min="4612" max="4612" width="7.28515625" style="120" customWidth="1"/>
    <col min="4613" max="4613" width="13.5703125" style="120" customWidth="1"/>
    <col min="4614" max="4614" width="7.28515625" style="120" customWidth="1"/>
    <col min="4615" max="4615" width="13.5703125" style="120" customWidth="1"/>
    <col min="4616" max="4860" width="10.28515625" style="120"/>
    <col min="4861" max="4861" width="5.5703125" style="120" customWidth="1"/>
    <col min="4862" max="4862" width="73.42578125" style="120" customWidth="1"/>
    <col min="4863" max="4863" width="13.28515625" style="120" customWidth="1"/>
    <col min="4864" max="4864" width="7.28515625" style="120" customWidth="1"/>
    <col min="4865" max="4865" width="12.28515625" style="120" customWidth="1"/>
    <col min="4866" max="4866" width="7.28515625" style="120" customWidth="1"/>
    <col min="4867" max="4867" width="13.5703125" style="120" customWidth="1"/>
    <col min="4868" max="4868" width="7.28515625" style="120" customWidth="1"/>
    <col min="4869" max="4869" width="13.5703125" style="120" customWidth="1"/>
    <col min="4870" max="4870" width="7.28515625" style="120" customWidth="1"/>
    <col min="4871" max="4871" width="13.5703125" style="120" customWidth="1"/>
    <col min="4872" max="5116" width="10.28515625" style="120"/>
    <col min="5117" max="5117" width="5.5703125" style="120" customWidth="1"/>
    <col min="5118" max="5118" width="73.42578125" style="120" customWidth="1"/>
    <col min="5119" max="5119" width="13.28515625" style="120" customWidth="1"/>
    <col min="5120" max="5120" width="7.28515625" style="120" customWidth="1"/>
    <col min="5121" max="5121" width="12.28515625" style="120" customWidth="1"/>
    <col min="5122" max="5122" width="7.28515625" style="120" customWidth="1"/>
    <col min="5123" max="5123" width="13.5703125" style="120" customWidth="1"/>
    <col min="5124" max="5124" width="7.28515625" style="120" customWidth="1"/>
    <col min="5125" max="5125" width="13.5703125" style="120" customWidth="1"/>
    <col min="5126" max="5126" width="7.28515625" style="120" customWidth="1"/>
    <col min="5127" max="5127" width="13.5703125" style="120" customWidth="1"/>
    <col min="5128" max="5372" width="10.28515625" style="120"/>
    <col min="5373" max="5373" width="5.5703125" style="120" customWidth="1"/>
    <col min="5374" max="5374" width="73.42578125" style="120" customWidth="1"/>
    <col min="5375" max="5375" width="13.28515625" style="120" customWidth="1"/>
    <col min="5376" max="5376" width="7.28515625" style="120" customWidth="1"/>
    <col min="5377" max="5377" width="12.28515625" style="120" customWidth="1"/>
    <col min="5378" max="5378" width="7.28515625" style="120" customWidth="1"/>
    <col min="5379" max="5379" width="13.5703125" style="120" customWidth="1"/>
    <col min="5380" max="5380" width="7.28515625" style="120" customWidth="1"/>
    <col min="5381" max="5381" width="13.5703125" style="120" customWidth="1"/>
    <col min="5382" max="5382" width="7.28515625" style="120" customWidth="1"/>
    <col min="5383" max="5383" width="13.5703125" style="120" customWidth="1"/>
    <col min="5384" max="5628" width="10.28515625" style="120"/>
    <col min="5629" max="5629" width="5.5703125" style="120" customWidth="1"/>
    <col min="5630" max="5630" width="73.42578125" style="120" customWidth="1"/>
    <col min="5631" max="5631" width="13.28515625" style="120" customWidth="1"/>
    <col min="5632" max="5632" width="7.28515625" style="120" customWidth="1"/>
    <col min="5633" max="5633" width="12.28515625" style="120" customWidth="1"/>
    <col min="5634" max="5634" width="7.28515625" style="120" customWidth="1"/>
    <col min="5635" max="5635" width="13.5703125" style="120" customWidth="1"/>
    <col min="5636" max="5636" width="7.28515625" style="120" customWidth="1"/>
    <col min="5637" max="5637" width="13.5703125" style="120" customWidth="1"/>
    <col min="5638" max="5638" width="7.28515625" style="120" customWidth="1"/>
    <col min="5639" max="5639" width="13.5703125" style="120" customWidth="1"/>
    <col min="5640" max="5884" width="10.28515625" style="120"/>
    <col min="5885" max="5885" width="5.5703125" style="120" customWidth="1"/>
    <col min="5886" max="5886" width="73.42578125" style="120" customWidth="1"/>
    <col min="5887" max="5887" width="13.28515625" style="120" customWidth="1"/>
    <col min="5888" max="5888" width="7.28515625" style="120" customWidth="1"/>
    <col min="5889" max="5889" width="12.28515625" style="120" customWidth="1"/>
    <col min="5890" max="5890" width="7.28515625" style="120" customWidth="1"/>
    <col min="5891" max="5891" width="13.5703125" style="120" customWidth="1"/>
    <col min="5892" max="5892" width="7.28515625" style="120" customWidth="1"/>
    <col min="5893" max="5893" width="13.5703125" style="120" customWidth="1"/>
    <col min="5894" max="5894" width="7.28515625" style="120" customWidth="1"/>
    <col min="5895" max="5895" width="13.5703125" style="120" customWidth="1"/>
    <col min="5896" max="6140" width="10.28515625" style="120"/>
    <col min="6141" max="6141" width="5.5703125" style="120" customWidth="1"/>
    <col min="6142" max="6142" width="73.42578125" style="120" customWidth="1"/>
    <col min="6143" max="6143" width="13.28515625" style="120" customWidth="1"/>
    <col min="6144" max="6144" width="7.28515625" style="120" customWidth="1"/>
    <col min="6145" max="6145" width="12.28515625" style="120" customWidth="1"/>
    <col min="6146" max="6146" width="7.28515625" style="120" customWidth="1"/>
    <col min="6147" max="6147" width="13.5703125" style="120" customWidth="1"/>
    <col min="6148" max="6148" width="7.28515625" style="120" customWidth="1"/>
    <col min="6149" max="6149" width="13.5703125" style="120" customWidth="1"/>
    <col min="6150" max="6150" width="7.28515625" style="120" customWidth="1"/>
    <col min="6151" max="6151" width="13.5703125" style="120" customWidth="1"/>
    <col min="6152" max="6396" width="10.28515625" style="120"/>
    <col min="6397" max="6397" width="5.5703125" style="120" customWidth="1"/>
    <col min="6398" max="6398" width="73.42578125" style="120" customWidth="1"/>
    <col min="6399" max="6399" width="13.28515625" style="120" customWidth="1"/>
    <col min="6400" max="6400" width="7.28515625" style="120" customWidth="1"/>
    <col min="6401" max="6401" width="12.28515625" style="120" customWidth="1"/>
    <col min="6402" max="6402" width="7.28515625" style="120" customWidth="1"/>
    <col min="6403" max="6403" width="13.5703125" style="120" customWidth="1"/>
    <col min="6404" max="6404" width="7.28515625" style="120" customWidth="1"/>
    <col min="6405" max="6405" width="13.5703125" style="120" customWidth="1"/>
    <col min="6406" max="6406" width="7.28515625" style="120" customWidth="1"/>
    <col min="6407" max="6407" width="13.5703125" style="120" customWidth="1"/>
    <col min="6408" max="6652" width="10.28515625" style="120"/>
    <col min="6653" max="6653" width="5.5703125" style="120" customWidth="1"/>
    <col min="6654" max="6654" width="73.42578125" style="120" customWidth="1"/>
    <col min="6655" max="6655" width="13.28515625" style="120" customWidth="1"/>
    <col min="6656" max="6656" width="7.28515625" style="120" customWidth="1"/>
    <col min="6657" max="6657" width="12.28515625" style="120" customWidth="1"/>
    <col min="6658" max="6658" width="7.28515625" style="120" customWidth="1"/>
    <col min="6659" max="6659" width="13.5703125" style="120" customWidth="1"/>
    <col min="6660" max="6660" width="7.28515625" style="120" customWidth="1"/>
    <col min="6661" max="6661" width="13.5703125" style="120" customWidth="1"/>
    <col min="6662" max="6662" width="7.28515625" style="120" customWidth="1"/>
    <col min="6663" max="6663" width="13.5703125" style="120" customWidth="1"/>
    <col min="6664" max="6908" width="10.28515625" style="120"/>
    <col min="6909" max="6909" width="5.5703125" style="120" customWidth="1"/>
    <col min="6910" max="6910" width="73.42578125" style="120" customWidth="1"/>
    <col min="6911" max="6911" width="13.28515625" style="120" customWidth="1"/>
    <col min="6912" max="6912" width="7.28515625" style="120" customWidth="1"/>
    <col min="6913" max="6913" width="12.28515625" style="120" customWidth="1"/>
    <col min="6914" max="6914" width="7.28515625" style="120" customWidth="1"/>
    <col min="6915" max="6915" width="13.5703125" style="120" customWidth="1"/>
    <col min="6916" max="6916" width="7.28515625" style="120" customWidth="1"/>
    <col min="6917" max="6917" width="13.5703125" style="120" customWidth="1"/>
    <col min="6918" max="6918" width="7.28515625" style="120" customWidth="1"/>
    <col min="6919" max="6919" width="13.5703125" style="120" customWidth="1"/>
    <col min="6920" max="7164" width="10.28515625" style="120"/>
    <col min="7165" max="7165" width="5.5703125" style="120" customWidth="1"/>
    <col min="7166" max="7166" width="73.42578125" style="120" customWidth="1"/>
    <col min="7167" max="7167" width="13.28515625" style="120" customWidth="1"/>
    <col min="7168" max="7168" width="7.28515625" style="120" customWidth="1"/>
    <col min="7169" max="7169" width="12.28515625" style="120" customWidth="1"/>
    <col min="7170" max="7170" width="7.28515625" style="120" customWidth="1"/>
    <col min="7171" max="7171" width="13.5703125" style="120" customWidth="1"/>
    <col min="7172" max="7172" width="7.28515625" style="120" customWidth="1"/>
    <col min="7173" max="7173" width="13.5703125" style="120" customWidth="1"/>
    <col min="7174" max="7174" width="7.28515625" style="120" customWidth="1"/>
    <col min="7175" max="7175" width="13.5703125" style="120" customWidth="1"/>
    <col min="7176" max="7420" width="10.28515625" style="120"/>
    <col min="7421" max="7421" width="5.5703125" style="120" customWidth="1"/>
    <col min="7422" max="7422" width="73.42578125" style="120" customWidth="1"/>
    <col min="7423" max="7423" width="13.28515625" style="120" customWidth="1"/>
    <col min="7424" max="7424" width="7.28515625" style="120" customWidth="1"/>
    <col min="7425" max="7425" width="12.28515625" style="120" customWidth="1"/>
    <col min="7426" max="7426" width="7.28515625" style="120" customWidth="1"/>
    <col min="7427" max="7427" width="13.5703125" style="120" customWidth="1"/>
    <col min="7428" max="7428" width="7.28515625" style="120" customWidth="1"/>
    <col min="7429" max="7429" width="13.5703125" style="120" customWidth="1"/>
    <col min="7430" max="7430" width="7.28515625" style="120" customWidth="1"/>
    <col min="7431" max="7431" width="13.5703125" style="120" customWidth="1"/>
    <col min="7432" max="7676" width="10.28515625" style="120"/>
    <col min="7677" max="7677" width="5.5703125" style="120" customWidth="1"/>
    <col min="7678" max="7678" width="73.42578125" style="120" customWidth="1"/>
    <col min="7679" max="7679" width="13.28515625" style="120" customWidth="1"/>
    <col min="7680" max="7680" width="7.28515625" style="120" customWidth="1"/>
    <col min="7681" max="7681" width="12.28515625" style="120" customWidth="1"/>
    <col min="7682" max="7682" width="7.28515625" style="120" customWidth="1"/>
    <col min="7683" max="7683" width="13.5703125" style="120" customWidth="1"/>
    <col min="7684" max="7684" width="7.28515625" style="120" customWidth="1"/>
    <col min="7685" max="7685" width="13.5703125" style="120" customWidth="1"/>
    <col min="7686" max="7686" width="7.28515625" style="120" customWidth="1"/>
    <col min="7687" max="7687" width="13.5703125" style="120" customWidth="1"/>
    <col min="7688" max="7932" width="10.28515625" style="120"/>
    <col min="7933" max="7933" width="5.5703125" style="120" customWidth="1"/>
    <col min="7934" max="7934" width="73.42578125" style="120" customWidth="1"/>
    <col min="7935" max="7935" width="13.28515625" style="120" customWidth="1"/>
    <col min="7936" max="7936" width="7.28515625" style="120" customWidth="1"/>
    <col min="7937" max="7937" width="12.28515625" style="120" customWidth="1"/>
    <col min="7938" max="7938" width="7.28515625" style="120" customWidth="1"/>
    <col min="7939" max="7939" width="13.5703125" style="120" customWidth="1"/>
    <col min="7940" max="7940" width="7.28515625" style="120" customWidth="1"/>
    <col min="7941" max="7941" width="13.5703125" style="120" customWidth="1"/>
    <col min="7942" max="7942" width="7.28515625" style="120" customWidth="1"/>
    <col min="7943" max="7943" width="13.5703125" style="120" customWidth="1"/>
    <col min="7944" max="8188" width="10.28515625" style="120"/>
    <col min="8189" max="8189" width="5.5703125" style="120" customWidth="1"/>
    <col min="8190" max="8190" width="73.42578125" style="120" customWidth="1"/>
    <col min="8191" max="8191" width="13.28515625" style="120" customWidth="1"/>
    <col min="8192" max="8192" width="7.28515625" style="120" customWidth="1"/>
    <col min="8193" max="8193" width="12.28515625" style="120" customWidth="1"/>
    <col min="8194" max="8194" width="7.28515625" style="120" customWidth="1"/>
    <col min="8195" max="8195" width="13.5703125" style="120" customWidth="1"/>
    <col min="8196" max="8196" width="7.28515625" style="120" customWidth="1"/>
    <col min="8197" max="8197" width="13.5703125" style="120" customWidth="1"/>
    <col min="8198" max="8198" width="7.28515625" style="120" customWidth="1"/>
    <col min="8199" max="8199" width="13.5703125" style="120" customWidth="1"/>
    <col min="8200" max="8444" width="10.28515625" style="120"/>
    <col min="8445" max="8445" width="5.5703125" style="120" customWidth="1"/>
    <col min="8446" max="8446" width="73.42578125" style="120" customWidth="1"/>
    <col min="8447" max="8447" width="13.28515625" style="120" customWidth="1"/>
    <col min="8448" max="8448" width="7.28515625" style="120" customWidth="1"/>
    <col min="8449" max="8449" width="12.28515625" style="120" customWidth="1"/>
    <col min="8450" max="8450" width="7.28515625" style="120" customWidth="1"/>
    <col min="8451" max="8451" width="13.5703125" style="120" customWidth="1"/>
    <col min="8452" max="8452" width="7.28515625" style="120" customWidth="1"/>
    <col min="8453" max="8453" width="13.5703125" style="120" customWidth="1"/>
    <col min="8454" max="8454" width="7.28515625" style="120" customWidth="1"/>
    <col min="8455" max="8455" width="13.5703125" style="120" customWidth="1"/>
    <col min="8456" max="8700" width="10.28515625" style="120"/>
    <col min="8701" max="8701" width="5.5703125" style="120" customWidth="1"/>
    <col min="8702" max="8702" width="73.42578125" style="120" customWidth="1"/>
    <col min="8703" max="8703" width="13.28515625" style="120" customWidth="1"/>
    <col min="8704" max="8704" width="7.28515625" style="120" customWidth="1"/>
    <col min="8705" max="8705" width="12.28515625" style="120" customWidth="1"/>
    <col min="8706" max="8706" width="7.28515625" style="120" customWidth="1"/>
    <col min="8707" max="8707" width="13.5703125" style="120" customWidth="1"/>
    <col min="8708" max="8708" width="7.28515625" style="120" customWidth="1"/>
    <col min="8709" max="8709" width="13.5703125" style="120" customWidth="1"/>
    <col min="8710" max="8710" width="7.28515625" style="120" customWidth="1"/>
    <col min="8711" max="8711" width="13.5703125" style="120" customWidth="1"/>
    <col min="8712" max="8956" width="10.28515625" style="120"/>
    <col min="8957" max="8957" width="5.5703125" style="120" customWidth="1"/>
    <col min="8958" max="8958" width="73.42578125" style="120" customWidth="1"/>
    <col min="8959" max="8959" width="13.28515625" style="120" customWidth="1"/>
    <col min="8960" max="8960" width="7.28515625" style="120" customWidth="1"/>
    <col min="8961" max="8961" width="12.28515625" style="120" customWidth="1"/>
    <col min="8962" max="8962" width="7.28515625" style="120" customWidth="1"/>
    <col min="8963" max="8963" width="13.5703125" style="120" customWidth="1"/>
    <col min="8964" max="8964" width="7.28515625" style="120" customWidth="1"/>
    <col min="8965" max="8965" width="13.5703125" style="120" customWidth="1"/>
    <col min="8966" max="8966" width="7.28515625" style="120" customWidth="1"/>
    <col min="8967" max="8967" width="13.5703125" style="120" customWidth="1"/>
    <col min="8968" max="9212" width="10.28515625" style="120"/>
    <col min="9213" max="9213" width="5.5703125" style="120" customWidth="1"/>
    <col min="9214" max="9214" width="73.42578125" style="120" customWidth="1"/>
    <col min="9215" max="9215" width="13.28515625" style="120" customWidth="1"/>
    <col min="9216" max="9216" width="7.28515625" style="120" customWidth="1"/>
    <col min="9217" max="9217" width="12.28515625" style="120" customWidth="1"/>
    <col min="9218" max="9218" width="7.28515625" style="120" customWidth="1"/>
    <col min="9219" max="9219" width="13.5703125" style="120" customWidth="1"/>
    <col min="9220" max="9220" width="7.28515625" style="120" customWidth="1"/>
    <col min="9221" max="9221" width="13.5703125" style="120" customWidth="1"/>
    <col min="9222" max="9222" width="7.28515625" style="120" customWidth="1"/>
    <col min="9223" max="9223" width="13.5703125" style="120" customWidth="1"/>
    <col min="9224" max="9468" width="10.28515625" style="120"/>
    <col min="9469" max="9469" width="5.5703125" style="120" customWidth="1"/>
    <col min="9470" max="9470" width="73.42578125" style="120" customWidth="1"/>
    <col min="9471" max="9471" width="13.28515625" style="120" customWidth="1"/>
    <col min="9472" max="9472" width="7.28515625" style="120" customWidth="1"/>
    <col min="9473" max="9473" width="12.28515625" style="120" customWidth="1"/>
    <col min="9474" max="9474" width="7.28515625" style="120" customWidth="1"/>
    <col min="9475" max="9475" width="13.5703125" style="120" customWidth="1"/>
    <col min="9476" max="9476" width="7.28515625" style="120" customWidth="1"/>
    <col min="9477" max="9477" width="13.5703125" style="120" customWidth="1"/>
    <col min="9478" max="9478" width="7.28515625" style="120" customWidth="1"/>
    <col min="9479" max="9479" width="13.5703125" style="120" customWidth="1"/>
    <col min="9480" max="9724" width="10.28515625" style="120"/>
    <col min="9725" max="9725" width="5.5703125" style="120" customWidth="1"/>
    <col min="9726" max="9726" width="73.42578125" style="120" customWidth="1"/>
    <col min="9727" max="9727" width="13.28515625" style="120" customWidth="1"/>
    <col min="9728" max="9728" width="7.28515625" style="120" customWidth="1"/>
    <col min="9729" max="9729" width="12.28515625" style="120" customWidth="1"/>
    <col min="9730" max="9730" width="7.28515625" style="120" customWidth="1"/>
    <col min="9731" max="9731" width="13.5703125" style="120" customWidth="1"/>
    <col min="9732" max="9732" width="7.28515625" style="120" customWidth="1"/>
    <col min="9733" max="9733" width="13.5703125" style="120" customWidth="1"/>
    <col min="9734" max="9734" width="7.28515625" style="120" customWidth="1"/>
    <col min="9735" max="9735" width="13.5703125" style="120" customWidth="1"/>
    <col min="9736" max="9980" width="10.28515625" style="120"/>
    <col min="9981" max="9981" width="5.5703125" style="120" customWidth="1"/>
    <col min="9982" max="9982" width="73.42578125" style="120" customWidth="1"/>
    <col min="9983" max="9983" width="13.28515625" style="120" customWidth="1"/>
    <col min="9984" max="9984" width="7.28515625" style="120" customWidth="1"/>
    <col min="9985" max="9985" width="12.28515625" style="120" customWidth="1"/>
    <col min="9986" max="9986" width="7.28515625" style="120" customWidth="1"/>
    <col min="9987" max="9987" width="13.5703125" style="120" customWidth="1"/>
    <col min="9988" max="9988" width="7.28515625" style="120" customWidth="1"/>
    <col min="9989" max="9989" width="13.5703125" style="120" customWidth="1"/>
    <col min="9990" max="9990" width="7.28515625" style="120" customWidth="1"/>
    <col min="9991" max="9991" width="13.5703125" style="120" customWidth="1"/>
    <col min="9992" max="10236" width="10.28515625" style="120"/>
    <col min="10237" max="10237" width="5.5703125" style="120" customWidth="1"/>
    <col min="10238" max="10238" width="73.42578125" style="120" customWidth="1"/>
    <col min="10239" max="10239" width="13.28515625" style="120" customWidth="1"/>
    <col min="10240" max="10240" width="7.28515625" style="120" customWidth="1"/>
    <col min="10241" max="10241" width="12.28515625" style="120" customWidth="1"/>
    <col min="10242" max="10242" width="7.28515625" style="120" customWidth="1"/>
    <col min="10243" max="10243" width="13.5703125" style="120" customWidth="1"/>
    <col min="10244" max="10244" width="7.28515625" style="120" customWidth="1"/>
    <col min="10245" max="10245" width="13.5703125" style="120" customWidth="1"/>
    <col min="10246" max="10246" width="7.28515625" style="120" customWidth="1"/>
    <col min="10247" max="10247" width="13.5703125" style="120" customWidth="1"/>
    <col min="10248" max="10492" width="10.28515625" style="120"/>
    <col min="10493" max="10493" width="5.5703125" style="120" customWidth="1"/>
    <col min="10494" max="10494" width="73.42578125" style="120" customWidth="1"/>
    <col min="10495" max="10495" width="13.28515625" style="120" customWidth="1"/>
    <col min="10496" max="10496" width="7.28515625" style="120" customWidth="1"/>
    <col min="10497" max="10497" width="12.28515625" style="120" customWidth="1"/>
    <col min="10498" max="10498" width="7.28515625" style="120" customWidth="1"/>
    <col min="10499" max="10499" width="13.5703125" style="120" customWidth="1"/>
    <col min="10500" max="10500" width="7.28515625" style="120" customWidth="1"/>
    <col min="10501" max="10501" width="13.5703125" style="120" customWidth="1"/>
    <col min="10502" max="10502" width="7.28515625" style="120" customWidth="1"/>
    <col min="10503" max="10503" width="13.5703125" style="120" customWidth="1"/>
    <col min="10504" max="10748" width="10.28515625" style="120"/>
    <col min="10749" max="10749" width="5.5703125" style="120" customWidth="1"/>
    <col min="10750" max="10750" width="73.42578125" style="120" customWidth="1"/>
    <col min="10751" max="10751" width="13.28515625" style="120" customWidth="1"/>
    <col min="10752" max="10752" width="7.28515625" style="120" customWidth="1"/>
    <col min="10753" max="10753" width="12.28515625" style="120" customWidth="1"/>
    <col min="10754" max="10754" width="7.28515625" style="120" customWidth="1"/>
    <col min="10755" max="10755" width="13.5703125" style="120" customWidth="1"/>
    <col min="10756" max="10756" width="7.28515625" style="120" customWidth="1"/>
    <col min="10757" max="10757" width="13.5703125" style="120" customWidth="1"/>
    <col min="10758" max="10758" width="7.28515625" style="120" customWidth="1"/>
    <col min="10759" max="10759" width="13.5703125" style="120" customWidth="1"/>
    <col min="10760" max="11004" width="10.28515625" style="120"/>
    <col min="11005" max="11005" width="5.5703125" style="120" customWidth="1"/>
    <col min="11006" max="11006" width="73.42578125" style="120" customWidth="1"/>
    <col min="11007" max="11007" width="13.28515625" style="120" customWidth="1"/>
    <col min="11008" max="11008" width="7.28515625" style="120" customWidth="1"/>
    <col min="11009" max="11009" width="12.28515625" style="120" customWidth="1"/>
    <col min="11010" max="11010" width="7.28515625" style="120" customWidth="1"/>
    <col min="11011" max="11011" width="13.5703125" style="120" customWidth="1"/>
    <col min="11012" max="11012" width="7.28515625" style="120" customWidth="1"/>
    <col min="11013" max="11013" width="13.5703125" style="120" customWidth="1"/>
    <col min="11014" max="11014" width="7.28515625" style="120" customWidth="1"/>
    <col min="11015" max="11015" width="13.5703125" style="120" customWidth="1"/>
    <col min="11016" max="11260" width="10.28515625" style="120"/>
    <col min="11261" max="11261" width="5.5703125" style="120" customWidth="1"/>
    <col min="11262" max="11262" width="73.42578125" style="120" customWidth="1"/>
    <col min="11263" max="11263" width="13.28515625" style="120" customWidth="1"/>
    <col min="11264" max="11264" width="7.28515625" style="120" customWidth="1"/>
    <col min="11265" max="11265" width="12.28515625" style="120" customWidth="1"/>
    <col min="11266" max="11266" width="7.28515625" style="120" customWidth="1"/>
    <col min="11267" max="11267" width="13.5703125" style="120" customWidth="1"/>
    <col min="11268" max="11268" width="7.28515625" style="120" customWidth="1"/>
    <col min="11269" max="11269" width="13.5703125" style="120" customWidth="1"/>
    <col min="11270" max="11270" width="7.28515625" style="120" customWidth="1"/>
    <col min="11271" max="11271" width="13.5703125" style="120" customWidth="1"/>
    <col min="11272" max="11516" width="10.28515625" style="120"/>
    <col min="11517" max="11517" width="5.5703125" style="120" customWidth="1"/>
    <col min="11518" max="11518" width="73.42578125" style="120" customWidth="1"/>
    <col min="11519" max="11519" width="13.28515625" style="120" customWidth="1"/>
    <col min="11520" max="11520" width="7.28515625" style="120" customWidth="1"/>
    <col min="11521" max="11521" width="12.28515625" style="120" customWidth="1"/>
    <col min="11522" max="11522" width="7.28515625" style="120" customWidth="1"/>
    <col min="11523" max="11523" width="13.5703125" style="120" customWidth="1"/>
    <col min="11524" max="11524" width="7.28515625" style="120" customWidth="1"/>
    <col min="11525" max="11525" width="13.5703125" style="120" customWidth="1"/>
    <col min="11526" max="11526" width="7.28515625" style="120" customWidth="1"/>
    <col min="11527" max="11527" width="13.5703125" style="120" customWidth="1"/>
    <col min="11528" max="11772" width="10.28515625" style="120"/>
    <col min="11773" max="11773" width="5.5703125" style="120" customWidth="1"/>
    <col min="11774" max="11774" width="73.42578125" style="120" customWidth="1"/>
    <col min="11775" max="11775" width="13.28515625" style="120" customWidth="1"/>
    <col min="11776" max="11776" width="7.28515625" style="120" customWidth="1"/>
    <col min="11777" max="11777" width="12.28515625" style="120" customWidth="1"/>
    <col min="11778" max="11778" width="7.28515625" style="120" customWidth="1"/>
    <col min="11779" max="11779" width="13.5703125" style="120" customWidth="1"/>
    <col min="11780" max="11780" width="7.28515625" style="120" customWidth="1"/>
    <col min="11781" max="11781" width="13.5703125" style="120" customWidth="1"/>
    <col min="11782" max="11782" width="7.28515625" style="120" customWidth="1"/>
    <col min="11783" max="11783" width="13.5703125" style="120" customWidth="1"/>
    <col min="11784" max="12028" width="10.28515625" style="120"/>
    <col min="12029" max="12029" width="5.5703125" style="120" customWidth="1"/>
    <col min="12030" max="12030" width="73.42578125" style="120" customWidth="1"/>
    <col min="12031" max="12031" width="13.28515625" style="120" customWidth="1"/>
    <col min="12032" max="12032" width="7.28515625" style="120" customWidth="1"/>
    <col min="12033" max="12033" width="12.28515625" style="120" customWidth="1"/>
    <col min="12034" max="12034" width="7.28515625" style="120" customWidth="1"/>
    <col min="12035" max="12035" width="13.5703125" style="120" customWidth="1"/>
    <col min="12036" max="12036" width="7.28515625" style="120" customWidth="1"/>
    <col min="12037" max="12037" width="13.5703125" style="120" customWidth="1"/>
    <col min="12038" max="12038" width="7.28515625" style="120" customWidth="1"/>
    <col min="12039" max="12039" width="13.5703125" style="120" customWidth="1"/>
    <col min="12040" max="12284" width="10.28515625" style="120"/>
    <col min="12285" max="12285" width="5.5703125" style="120" customWidth="1"/>
    <col min="12286" max="12286" width="73.42578125" style="120" customWidth="1"/>
    <col min="12287" max="12287" width="13.28515625" style="120" customWidth="1"/>
    <col min="12288" max="12288" width="7.28515625" style="120" customWidth="1"/>
    <col min="12289" max="12289" width="12.28515625" style="120" customWidth="1"/>
    <col min="12290" max="12290" width="7.28515625" style="120" customWidth="1"/>
    <col min="12291" max="12291" width="13.5703125" style="120" customWidth="1"/>
    <col min="12292" max="12292" width="7.28515625" style="120" customWidth="1"/>
    <col min="12293" max="12293" width="13.5703125" style="120" customWidth="1"/>
    <col min="12294" max="12294" width="7.28515625" style="120" customWidth="1"/>
    <col min="12295" max="12295" width="13.5703125" style="120" customWidth="1"/>
    <col min="12296" max="12540" width="10.28515625" style="120"/>
    <col min="12541" max="12541" width="5.5703125" style="120" customWidth="1"/>
    <col min="12542" max="12542" width="73.42578125" style="120" customWidth="1"/>
    <col min="12543" max="12543" width="13.28515625" style="120" customWidth="1"/>
    <col min="12544" max="12544" width="7.28515625" style="120" customWidth="1"/>
    <col min="12545" max="12545" width="12.28515625" style="120" customWidth="1"/>
    <col min="12546" max="12546" width="7.28515625" style="120" customWidth="1"/>
    <col min="12547" max="12547" width="13.5703125" style="120" customWidth="1"/>
    <col min="12548" max="12548" width="7.28515625" style="120" customWidth="1"/>
    <col min="12549" max="12549" width="13.5703125" style="120" customWidth="1"/>
    <col min="12550" max="12550" width="7.28515625" style="120" customWidth="1"/>
    <col min="12551" max="12551" width="13.5703125" style="120" customWidth="1"/>
    <col min="12552" max="12796" width="10.28515625" style="120"/>
    <col min="12797" max="12797" width="5.5703125" style="120" customWidth="1"/>
    <col min="12798" max="12798" width="73.42578125" style="120" customWidth="1"/>
    <col min="12799" max="12799" width="13.28515625" style="120" customWidth="1"/>
    <col min="12800" max="12800" width="7.28515625" style="120" customWidth="1"/>
    <col min="12801" max="12801" width="12.28515625" style="120" customWidth="1"/>
    <col min="12802" max="12802" width="7.28515625" style="120" customWidth="1"/>
    <col min="12803" max="12803" width="13.5703125" style="120" customWidth="1"/>
    <col min="12804" max="12804" width="7.28515625" style="120" customWidth="1"/>
    <col min="12805" max="12805" width="13.5703125" style="120" customWidth="1"/>
    <col min="12806" max="12806" width="7.28515625" style="120" customWidth="1"/>
    <col min="12807" max="12807" width="13.5703125" style="120" customWidth="1"/>
    <col min="12808" max="13052" width="10.28515625" style="120"/>
    <col min="13053" max="13053" width="5.5703125" style="120" customWidth="1"/>
    <col min="13054" max="13054" width="73.42578125" style="120" customWidth="1"/>
    <col min="13055" max="13055" width="13.28515625" style="120" customWidth="1"/>
    <col min="13056" max="13056" width="7.28515625" style="120" customWidth="1"/>
    <col min="13057" max="13057" width="12.28515625" style="120" customWidth="1"/>
    <col min="13058" max="13058" width="7.28515625" style="120" customWidth="1"/>
    <col min="13059" max="13059" width="13.5703125" style="120" customWidth="1"/>
    <col min="13060" max="13060" width="7.28515625" style="120" customWidth="1"/>
    <col min="13061" max="13061" width="13.5703125" style="120" customWidth="1"/>
    <col min="13062" max="13062" width="7.28515625" style="120" customWidth="1"/>
    <col min="13063" max="13063" width="13.5703125" style="120" customWidth="1"/>
    <col min="13064" max="13308" width="10.28515625" style="120"/>
    <col min="13309" max="13309" width="5.5703125" style="120" customWidth="1"/>
    <col min="13310" max="13310" width="73.42578125" style="120" customWidth="1"/>
    <col min="13311" max="13311" width="13.28515625" style="120" customWidth="1"/>
    <col min="13312" max="13312" width="7.28515625" style="120" customWidth="1"/>
    <col min="13313" max="13313" width="12.28515625" style="120" customWidth="1"/>
    <col min="13314" max="13314" width="7.28515625" style="120" customWidth="1"/>
    <col min="13315" max="13315" width="13.5703125" style="120" customWidth="1"/>
    <col min="13316" max="13316" width="7.28515625" style="120" customWidth="1"/>
    <col min="13317" max="13317" width="13.5703125" style="120" customWidth="1"/>
    <col min="13318" max="13318" width="7.28515625" style="120" customWidth="1"/>
    <col min="13319" max="13319" width="13.5703125" style="120" customWidth="1"/>
    <col min="13320" max="13564" width="10.28515625" style="120"/>
    <col min="13565" max="13565" width="5.5703125" style="120" customWidth="1"/>
    <col min="13566" max="13566" width="73.42578125" style="120" customWidth="1"/>
    <col min="13567" max="13567" width="13.28515625" style="120" customWidth="1"/>
    <col min="13568" max="13568" width="7.28515625" style="120" customWidth="1"/>
    <col min="13569" max="13569" width="12.28515625" style="120" customWidth="1"/>
    <col min="13570" max="13570" width="7.28515625" style="120" customWidth="1"/>
    <col min="13571" max="13571" width="13.5703125" style="120" customWidth="1"/>
    <col min="13572" max="13572" width="7.28515625" style="120" customWidth="1"/>
    <col min="13573" max="13573" width="13.5703125" style="120" customWidth="1"/>
    <col min="13574" max="13574" width="7.28515625" style="120" customWidth="1"/>
    <col min="13575" max="13575" width="13.5703125" style="120" customWidth="1"/>
    <col min="13576" max="13820" width="10.28515625" style="120"/>
    <col min="13821" max="13821" width="5.5703125" style="120" customWidth="1"/>
    <col min="13822" max="13822" width="73.42578125" style="120" customWidth="1"/>
    <col min="13823" max="13823" width="13.28515625" style="120" customWidth="1"/>
    <col min="13824" max="13824" width="7.28515625" style="120" customWidth="1"/>
    <col min="13825" max="13825" width="12.28515625" style="120" customWidth="1"/>
    <col min="13826" max="13826" width="7.28515625" style="120" customWidth="1"/>
    <col min="13827" max="13827" width="13.5703125" style="120" customWidth="1"/>
    <col min="13828" max="13828" width="7.28515625" style="120" customWidth="1"/>
    <col min="13829" max="13829" width="13.5703125" style="120" customWidth="1"/>
    <col min="13830" max="13830" width="7.28515625" style="120" customWidth="1"/>
    <col min="13831" max="13831" width="13.5703125" style="120" customWidth="1"/>
    <col min="13832" max="14076" width="10.28515625" style="120"/>
    <col min="14077" max="14077" width="5.5703125" style="120" customWidth="1"/>
    <col min="14078" max="14078" width="73.42578125" style="120" customWidth="1"/>
    <col min="14079" max="14079" width="13.28515625" style="120" customWidth="1"/>
    <col min="14080" max="14080" width="7.28515625" style="120" customWidth="1"/>
    <col min="14081" max="14081" width="12.28515625" style="120" customWidth="1"/>
    <col min="14082" max="14082" width="7.28515625" style="120" customWidth="1"/>
    <col min="14083" max="14083" width="13.5703125" style="120" customWidth="1"/>
    <col min="14084" max="14084" width="7.28515625" style="120" customWidth="1"/>
    <col min="14085" max="14085" width="13.5703125" style="120" customWidth="1"/>
    <col min="14086" max="14086" width="7.28515625" style="120" customWidth="1"/>
    <col min="14087" max="14087" width="13.5703125" style="120" customWidth="1"/>
    <col min="14088" max="14332" width="10.28515625" style="120"/>
    <col min="14333" max="14333" width="5.5703125" style="120" customWidth="1"/>
    <col min="14334" max="14334" width="73.42578125" style="120" customWidth="1"/>
    <col min="14335" max="14335" width="13.28515625" style="120" customWidth="1"/>
    <col min="14336" max="14336" width="7.28515625" style="120" customWidth="1"/>
    <col min="14337" max="14337" width="12.28515625" style="120" customWidth="1"/>
    <col min="14338" max="14338" width="7.28515625" style="120" customWidth="1"/>
    <col min="14339" max="14339" width="13.5703125" style="120" customWidth="1"/>
    <col min="14340" max="14340" width="7.28515625" style="120" customWidth="1"/>
    <col min="14341" max="14341" width="13.5703125" style="120" customWidth="1"/>
    <col min="14342" max="14342" width="7.28515625" style="120" customWidth="1"/>
    <col min="14343" max="14343" width="13.5703125" style="120" customWidth="1"/>
    <col min="14344" max="14588" width="10.28515625" style="120"/>
    <col min="14589" max="14589" width="5.5703125" style="120" customWidth="1"/>
    <col min="14590" max="14590" width="73.42578125" style="120" customWidth="1"/>
    <col min="14591" max="14591" width="13.28515625" style="120" customWidth="1"/>
    <col min="14592" max="14592" width="7.28515625" style="120" customWidth="1"/>
    <col min="14593" max="14593" width="12.28515625" style="120" customWidth="1"/>
    <col min="14594" max="14594" width="7.28515625" style="120" customWidth="1"/>
    <col min="14595" max="14595" width="13.5703125" style="120" customWidth="1"/>
    <col min="14596" max="14596" width="7.28515625" style="120" customWidth="1"/>
    <col min="14597" max="14597" width="13.5703125" style="120" customWidth="1"/>
    <col min="14598" max="14598" width="7.28515625" style="120" customWidth="1"/>
    <col min="14599" max="14599" width="13.5703125" style="120" customWidth="1"/>
    <col min="14600" max="14844" width="10.28515625" style="120"/>
    <col min="14845" max="14845" width="5.5703125" style="120" customWidth="1"/>
    <col min="14846" max="14846" width="73.42578125" style="120" customWidth="1"/>
    <col min="14847" max="14847" width="13.28515625" style="120" customWidth="1"/>
    <col min="14848" max="14848" width="7.28515625" style="120" customWidth="1"/>
    <col min="14849" max="14849" width="12.28515625" style="120" customWidth="1"/>
    <col min="14850" max="14850" width="7.28515625" style="120" customWidth="1"/>
    <col min="14851" max="14851" width="13.5703125" style="120" customWidth="1"/>
    <col min="14852" max="14852" width="7.28515625" style="120" customWidth="1"/>
    <col min="14853" max="14853" width="13.5703125" style="120" customWidth="1"/>
    <col min="14854" max="14854" width="7.28515625" style="120" customWidth="1"/>
    <col min="14855" max="14855" width="13.5703125" style="120" customWidth="1"/>
    <col min="14856" max="15100" width="10.28515625" style="120"/>
    <col min="15101" max="15101" width="5.5703125" style="120" customWidth="1"/>
    <col min="15102" max="15102" width="73.42578125" style="120" customWidth="1"/>
    <col min="15103" max="15103" width="13.28515625" style="120" customWidth="1"/>
    <col min="15104" max="15104" width="7.28515625" style="120" customWidth="1"/>
    <col min="15105" max="15105" width="12.28515625" style="120" customWidth="1"/>
    <col min="15106" max="15106" width="7.28515625" style="120" customWidth="1"/>
    <col min="15107" max="15107" width="13.5703125" style="120" customWidth="1"/>
    <col min="15108" max="15108" width="7.28515625" style="120" customWidth="1"/>
    <col min="15109" max="15109" width="13.5703125" style="120" customWidth="1"/>
    <col min="15110" max="15110" width="7.28515625" style="120" customWidth="1"/>
    <col min="15111" max="15111" width="13.5703125" style="120" customWidth="1"/>
    <col min="15112" max="15356" width="10.28515625" style="120"/>
    <col min="15357" max="15357" width="5.5703125" style="120" customWidth="1"/>
    <col min="15358" max="15358" width="73.42578125" style="120" customWidth="1"/>
    <col min="15359" max="15359" width="13.28515625" style="120" customWidth="1"/>
    <col min="15360" max="15360" width="7.28515625" style="120" customWidth="1"/>
    <col min="15361" max="15361" width="12.28515625" style="120" customWidth="1"/>
    <col min="15362" max="15362" width="7.28515625" style="120" customWidth="1"/>
    <col min="15363" max="15363" width="13.5703125" style="120" customWidth="1"/>
    <col min="15364" max="15364" width="7.28515625" style="120" customWidth="1"/>
    <col min="15365" max="15365" width="13.5703125" style="120" customWidth="1"/>
    <col min="15366" max="15366" width="7.28515625" style="120" customWidth="1"/>
    <col min="15367" max="15367" width="13.5703125" style="120" customWidth="1"/>
    <col min="15368" max="15612" width="10.28515625" style="120"/>
    <col min="15613" max="15613" width="5.5703125" style="120" customWidth="1"/>
    <col min="15614" max="15614" width="73.42578125" style="120" customWidth="1"/>
    <col min="15615" max="15615" width="13.28515625" style="120" customWidth="1"/>
    <col min="15616" max="15616" width="7.28515625" style="120" customWidth="1"/>
    <col min="15617" max="15617" width="12.28515625" style="120" customWidth="1"/>
    <col min="15618" max="15618" width="7.28515625" style="120" customWidth="1"/>
    <col min="15619" max="15619" width="13.5703125" style="120" customWidth="1"/>
    <col min="15620" max="15620" width="7.28515625" style="120" customWidth="1"/>
    <col min="15621" max="15621" width="13.5703125" style="120" customWidth="1"/>
    <col min="15622" max="15622" width="7.28515625" style="120" customWidth="1"/>
    <col min="15623" max="15623" width="13.5703125" style="120" customWidth="1"/>
    <col min="15624" max="15868" width="10.28515625" style="120"/>
    <col min="15869" max="15869" width="5.5703125" style="120" customWidth="1"/>
    <col min="15870" max="15870" width="73.42578125" style="120" customWidth="1"/>
    <col min="15871" max="15871" width="13.28515625" style="120" customWidth="1"/>
    <col min="15872" max="15872" width="7.28515625" style="120" customWidth="1"/>
    <col min="15873" max="15873" width="12.28515625" style="120" customWidth="1"/>
    <col min="15874" max="15874" width="7.28515625" style="120" customWidth="1"/>
    <col min="15875" max="15875" width="13.5703125" style="120" customWidth="1"/>
    <col min="15876" max="15876" width="7.28515625" style="120" customWidth="1"/>
    <col min="15877" max="15877" width="13.5703125" style="120" customWidth="1"/>
    <col min="15878" max="15878" width="7.28515625" style="120" customWidth="1"/>
    <col min="15879" max="15879" width="13.5703125" style="120" customWidth="1"/>
    <col min="15880" max="16124" width="10.28515625" style="120"/>
    <col min="16125" max="16125" width="5.5703125" style="120" customWidth="1"/>
    <col min="16126" max="16126" width="73.42578125" style="120" customWidth="1"/>
    <col min="16127" max="16127" width="13.28515625" style="120" customWidth="1"/>
    <col min="16128" max="16128" width="7.28515625" style="120" customWidth="1"/>
    <col min="16129" max="16129" width="12.28515625" style="120" customWidth="1"/>
    <col min="16130" max="16130" width="7.28515625" style="120" customWidth="1"/>
    <col min="16131" max="16131" width="13.5703125" style="120" customWidth="1"/>
    <col min="16132" max="16132" width="7.28515625" style="120" customWidth="1"/>
    <col min="16133" max="16133" width="13.5703125" style="120" customWidth="1"/>
    <col min="16134" max="16134" width="7.28515625" style="120" customWidth="1"/>
    <col min="16135" max="16135" width="13.5703125" style="120" customWidth="1"/>
    <col min="16136" max="16384" width="10.28515625" style="120"/>
  </cols>
  <sheetData>
    <row r="1" spans="1:7" s="118" customFormat="1" ht="15" customHeight="1" x14ac:dyDescent="0.25">
      <c r="A1" s="1423" t="s">
        <v>445</v>
      </c>
      <c r="B1" s="1423"/>
      <c r="C1" s="1423"/>
      <c r="D1" s="1423"/>
      <c r="E1" s="1423"/>
      <c r="F1" s="1423"/>
      <c r="G1" s="1423"/>
    </row>
    <row r="2" spans="1:7" s="118" customFormat="1" ht="15" customHeight="1" x14ac:dyDescent="0.25">
      <c r="A2" s="1423" t="s">
        <v>121</v>
      </c>
      <c r="B2" s="1423"/>
      <c r="C2" s="1423"/>
      <c r="D2" s="1423"/>
      <c r="E2" s="1423"/>
      <c r="F2" s="1423"/>
      <c r="G2" s="1423"/>
    </row>
    <row r="3" spans="1:7" s="118" customFormat="1" ht="13.5" thickBot="1" x14ac:dyDescent="0.3">
      <c r="B3" s="328"/>
      <c r="C3" s="119"/>
      <c r="D3" s="120"/>
      <c r="E3" s="121"/>
      <c r="F3" s="120"/>
      <c r="G3" s="590"/>
    </row>
    <row r="4" spans="1:7" s="122" customFormat="1" ht="34.5" customHeight="1" thickTop="1" x14ac:dyDescent="0.25">
      <c r="A4" s="1431" t="s">
        <v>122</v>
      </c>
      <c r="B4" s="1433" t="s">
        <v>34</v>
      </c>
      <c r="C4" s="1435" t="s">
        <v>123</v>
      </c>
      <c r="D4" s="1429" t="s">
        <v>643</v>
      </c>
      <c r="E4" s="1430"/>
      <c r="F4" s="1429" t="s">
        <v>656</v>
      </c>
      <c r="G4" s="1442"/>
    </row>
    <row r="5" spans="1:7" s="122" customFormat="1" ht="27" customHeight="1" thickBot="1" x14ac:dyDescent="0.3">
      <c r="A5" s="1432"/>
      <c r="B5" s="1434"/>
      <c r="C5" s="1436"/>
      <c r="D5" s="123" t="s">
        <v>230</v>
      </c>
      <c r="E5" s="124" t="s">
        <v>640</v>
      </c>
      <c r="F5" s="123" t="s">
        <v>230</v>
      </c>
      <c r="G5" s="591" t="s">
        <v>640</v>
      </c>
    </row>
    <row r="6" spans="1:7" s="125" customFormat="1" ht="25.5" customHeight="1" thickBot="1" x14ac:dyDescent="0.3">
      <c r="A6" s="1445" t="s">
        <v>124</v>
      </c>
      <c r="B6" s="1446"/>
      <c r="C6" s="1446"/>
      <c r="D6" s="1446"/>
      <c r="E6" s="1446"/>
      <c r="F6" s="1446"/>
      <c r="G6" s="1447"/>
    </row>
    <row r="7" spans="1:7" s="125" customFormat="1" ht="38.25" customHeight="1" x14ac:dyDescent="0.25">
      <c r="A7" s="1440" t="s">
        <v>125</v>
      </c>
      <c r="B7" s="1441"/>
      <c r="C7" s="126" t="s">
        <v>126</v>
      </c>
      <c r="D7" s="127"/>
      <c r="E7" s="137">
        <v>0</v>
      </c>
      <c r="F7" s="127"/>
      <c r="G7" s="592">
        <v>0</v>
      </c>
    </row>
    <row r="8" spans="1:7" s="125" customFormat="1" ht="25.5" x14ac:dyDescent="0.25">
      <c r="A8" s="129">
        <v>1</v>
      </c>
      <c r="B8" s="329" t="s">
        <v>127</v>
      </c>
      <c r="C8" s="126" t="s">
        <v>128</v>
      </c>
      <c r="D8" s="401">
        <v>53.78</v>
      </c>
      <c r="E8" s="128">
        <v>494640000</v>
      </c>
      <c r="F8" s="401">
        <v>53.78</v>
      </c>
      <c r="G8" s="592">
        <v>494640000</v>
      </c>
    </row>
    <row r="9" spans="1:7" s="125" customFormat="1" ht="25.5" x14ac:dyDescent="0.25">
      <c r="A9" s="129">
        <v>2</v>
      </c>
      <c r="B9" s="329" t="s">
        <v>129</v>
      </c>
      <c r="C9" s="126" t="s">
        <v>128</v>
      </c>
      <c r="D9" s="130">
        <v>0</v>
      </c>
      <c r="E9" s="128">
        <v>0</v>
      </c>
      <c r="F9" s="130">
        <v>0</v>
      </c>
      <c r="G9" s="592">
        <v>0</v>
      </c>
    </row>
    <row r="10" spans="1:7" s="125" customFormat="1" ht="25.5" x14ac:dyDescent="0.25">
      <c r="A10" s="129">
        <v>3</v>
      </c>
      <c r="B10" s="330" t="s">
        <v>130</v>
      </c>
      <c r="C10" s="126" t="s">
        <v>131</v>
      </c>
      <c r="D10" s="130">
        <v>0</v>
      </c>
      <c r="E10" s="128">
        <v>61454340</v>
      </c>
      <c r="F10" s="130">
        <v>0</v>
      </c>
      <c r="G10" s="592">
        <v>61454340</v>
      </c>
    </row>
    <row r="11" spans="1:7" s="125" customFormat="1" ht="25.5" x14ac:dyDescent="0.25">
      <c r="A11" s="129">
        <v>4</v>
      </c>
      <c r="B11" s="330" t="s">
        <v>132</v>
      </c>
      <c r="C11" s="126" t="s">
        <v>131</v>
      </c>
      <c r="D11" s="130">
        <v>0</v>
      </c>
      <c r="E11" s="128">
        <v>0</v>
      </c>
      <c r="F11" s="130">
        <v>0</v>
      </c>
      <c r="G11" s="592">
        <v>0</v>
      </c>
    </row>
    <row r="12" spans="1:7" s="125" customFormat="1" ht="20.100000000000001" customHeight="1" x14ac:dyDescent="0.25">
      <c r="A12" s="129">
        <v>5</v>
      </c>
      <c r="B12" s="330" t="s">
        <v>133</v>
      </c>
      <c r="C12" s="126" t="s">
        <v>134</v>
      </c>
      <c r="D12" s="130">
        <v>0</v>
      </c>
      <c r="E12" s="128">
        <v>117600000</v>
      </c>
      <c r="F12" s="130">
        <v>0</v>
      </c>
      <c r="G12" s="592">
        <v>117600000</v>
      </c>
    </row>
    <row r="13" spans="1:7" s="125" customFormat="1" ht="20.100000000000001" customHeight="1" x14ac:dyDescent="0.25">
      <c r="A13" s="129">
        <v>6</v>
      </c>
      <c r="B13" s="330" t="s">
        <v>135</v>
      </c>
      <c r="C13" s="126" t="s">
        <v>134</v>
      </c>
      <c r="D13" s="130">
        <v>0</v>
      </c>
      <c r="E13" s="128">
        <v>0</v>
      </c>
      <c r="F13" s="130">
        <v>0</v>
      </c>
      <c r="G13" s="592">
        <v>0</v>
      </c>
    </row>
    <row r="14" spans="1:7" s="125" customFormat="1" ht="20.100000000000001" customHeight="1" x14ac:dyDescent="0.25">
      <c r="A14" s="129">
        <v>7</v>
      </c>
      <c r="B14" s="330" t="s">
        <v>136</v>
      </c>
      <c r="C14" s="126" t="s">
        <v>137</v>
      </c>
      <c r="D14" s="130">
        <v>0</v>
      </c>
      <c r="E14" s="128">
        <v>33827664</v>
      </c>
      <c r="F14" s="130">
        <v>0</v>
      </c>
      <c r="G14" s="592">
        <v>33827664</v>
      </c>
    </row>
    <row r="15" spans="1:7" s="125" customFormat="1" ht="25.5" x14ac:dyDescent="0.25">
      <c r="A15" s="129">
        <v>8</v>
      </c>
      <c r="B15" s="330" t="s">
        <v>138</v>
      </c>
      <c r="C15" s="126" t="s">
        <v>137</v>
      </c>
      <c r="D15" s="130">
        <v>0</v>
      </c>
      <c r="E15" s="128">
        <v>0</v>
      </c>
      <c r="F15" s="130">
        <v>0</v>
      </c>
      <c r="G15" s="592">
        <v>0</v>
      </c>
    </row>
    <row r="16" spans="1:7" s="125" customFormat="1" ht="20.100000000000001" customHeight="1" x14ac:dyDescent="0.25">
      <c r="A16" s="129">
        <v>9</v>
      </c>
      <c r="B16" s="330" t="s">
        <v>139</v>
      </c>
      <c r="C16" s="126" t="s">
        <v>140</v>
      </c>
      <c r="D16" s="130">
        <v>0</v>
      </c>
      <c r="E16" s="128">
        <v>70481400</v>
      </c>
      <c r="F16" s="130">
        <v>0</v>
      </c>
      <c r="G16" s="592">
        <v>70481400</v>
      </c>
    </row>
    <row r="17" spans="1:7" s="125" customFormat="1" ht="20.100000000000001" customHeight="1" x14ac:dyDescent="0.25">
      <c r="A17" s="129">
        <v>10</v>
      </c>
      <c r="B17" s="330" t="s">
        <v>141</v>
      </c>
      <c r="C17" s="126" t="s">
        <v>140</v>
      </c>
      <c r="D17" s="130">
        <v>0</v>
      </c>
      <c r="E17" s="128">
        <v>0</v>
      </c>
      <c r="F17" s="130">
        <v>0</v>
      </c>
      <c r="G17" s="592">
        <v>0</v>
      </c>
    </row>
    <row r="18" spans="1:7" s="125" customFormat="1" ht="20.100000000000001" customHeight="1" x14ac:dyDescent="0.25">
      <c r="A18" s="129">
        <v>11</v>
      </c>
      <c r="B18" s="330" t="s">
        <v>142</v>
      </c>
      <c r="C18" s="126" t="s">
        <v>143</v>
      </c>
      <c r="D18" s="130">
        <v>0</v>
      </c>
      <c r="E18" s="128">
        <v>161632800</v>
      </c>
      <c r="F18" s="130">
        <v>0</v>
      </c>
      <c r="G18" s="592">
        <v>161632800</v>
      </c>
    </row>
    <row r="19" spans="1:7" s="125" customFormat="1" ht="20.100000000000001" customHeight="1" x14ac:dyDescent="0.25">
      <c r="A19" s="129">
        <v>12</v>
      </c>
      <c r="B19" s="330" t="s">
        <v>144</v>
      </c>
      <c r="C19" s="126" t="s">
        <v>143</v>
      </c>
      <c r="D19" s="130">
        <v>0</v>
      </c>
      <c r="E19" s="128">
        <v>0</v>
      </c>
      <c r="F19" s="130">
        <v>0</v>
      </c>
      <c r="G19" s="592">
        <v>0</v>
      </c>
    </row>
    <row r="20" spans="1:7" s="125" customFormat="1" ht="20.100000000000001" customHeight="1" x14ac:dyDescent="0.25">
      <c r="A20" s="129">
        <v>13</v>
      </c>
      <c r="B20" s="330" t="s">
        <v>145</v>
      </c>
      <c r="C20" s="126" t="s">
        <v>146</v>
      </c>
      <c r="D20" s="130">
        <v>0</v>
      </c>
      <c r="E20" s="128">
        <v>175950</v>
      </c>
      <c r="F20" s="130">
        <v>0</v>
      </c>
      <c r="G20" s="592">
        <v>175950</v>
      </c>
    </row>
    <row r="21" spans="1:7" s="125" customFormat="1" ht="25.5" x14ac:dyDescent="0.25">
      <c r="A21" s="129">
        <v>14</v>
      </c>
      <c r="B21" s="330" t="s">
        <v>147</v>
      </c>
      <c r="C21" s="126" t="s">
        <v>146</v>
      </c>
      <c r="D21" s="130">
        <v>0</v>
      </c>
      <c r="E21" s="128">
        <v>0</v>
      </c>
      <c r="F21" s="130">
        <v>0</v>
      </c>
      <c r="G21" s="592">
        <v>0</v>
      </c>
    </row>
    <row r="22" spans="1:7" s="125" customFormat="1" ht="20.100000000000001" customHeight="1" x14ac:dyDescent="0.25">
      <c r="A22" s="129">
        <v>15</v>
      </c>
      <c r="B22" s="330" t="s">
        <v>148</v>
      </c>
      <c r="C22" s="126" t="s">
        <v>149</v>
      </c>
      <c r="D22" s="130">
        <v>0</v>
      </c>
      <c r="E22" s="128">
        <v>144978284</v>
      </c>
      <c r="F22" s="130">
        <v>0</v>
      </c>
      <c r="G22" s="592">
        <v>144978284</v>
      </c>
    </row>
    <row r="23" spans="1:7" s="125" customFormat="1" ht="20.100000000000001" customHeight="1" x14ac:dyDescent="0.25">
      <c r="A23" s="129">
        <v>16</v>
      </c>
      <c r="B23" s="330" t="s">
        <v>150</v>
      </c>
      <c r="C23" s="126" t="s">
        <v>149</v>
      </c>
      <c r="D23" s="130">
        <v>0</v>
      </c>
      <c r="E23" s="128">
        <v>0</v>
      </c>
      <c r="F23" s="130">
        <v>0</v>
      </c>
      <c r="G23" s="592">
        <v>0</v>
      </c>
    </row>
    <row r="24" spans="1:7" s="125" customFormat="1" ht="20.100000000000001" customHeight="1" x14ac:dyDescent="0.25">
      <c r="A24" s="129">
        <v>17</v>
      </c>
      <c r="B24" s="330" t="s">
        <v>151</v>
      </c>
      <c r="C24" s="126" t="s">
        <v>152</v>
      </c>
      <c r="D24" s="130">
        <v>0</v>
      </c>
      <c r="E24" s="128">
        <v>1336155721</v>
      </c>
      <c r="F24" s="130">
        <v>0</v>
      </c>
      <c r="G24" s="592">
        <v>1336155721</v>
      </c>
    </row>
    <row r="25" spans="1:7" s="125" customFormat="1" ht="20.100000000000001" customHeight="1" x14ac:dyDescent="0.25">
      <c r="A25" s="129">
        <v>18</v>
      </c>
      <c r="B25" s="330" t="s">
        <v>153</v>
      </c>
      <c r="C25" s="126"/>
      <c r="D25" s="130">
        <v>0</v>
      </c>
      <c r="E25" s="128">
        <v>130194704</v>
      </c>
      <c r="F25" s="130">
        <v>0</v>
      </c>
      <c r="G25" s="592">
        <v>130194704</v>
      </c>
    </row>
    <row r="26" spans="1:7" s="125" customFormat="1" ht="20.100000000000001" customHeight="1" x14ac:dyDescent="0.25">
      <c r="A26" s="129">
        <v>19</v>
      </c>
      <c r="B26" s="330" t="s">
        <v>52</v>
      </c>
      <c r="C26" s="126" t="s">
        <v>154</v>
      </c>
      <c r="D26" s="130">
        <v>0</v>
      </c>
      <c r="E26" s="128">
        <v>104755763</v>
      </c>
      <c r="F26" s="130">
        <v>0</v>
      </c>
      <c r="G26" s="592">
        <v>104755763</v>
      </c>
    </row>
    <row r="27" spans="1:7" s="125" customFormat="1" ht="20.100000000000001" customHeight="1" thickBot="1" x14ac:dyDescent="0.3">
      <c r="A27" s="131">
        <v>20</v>
      </c>
      <c r="B27" s="331" t="s">
        <v>446</v>
      </c>
      <c r="C27" s="132"/>
      <c r="D27" s="133">
        <v>0</v>
      </c>
      <c r="E27" s="134">
        <v>0</v>
      </c>
      <c r="F27" s="133">
        <v>0</v>
      </c>
      <c r="G27" s="593">
        <v>0</v>
      </c>
    </row>
    <row r="28" spans="1:7" ht="32.25" customHeight="1" thickTop="1" x14ac:dyDescent="0.25">
      <c r="A28" s="135" t="s">
        <v>155</v>
      </c>
      <c r="B28" s="332"/>
      <c r="C28" s="136"/>
      <c r="D28" s="127"/>
      <c r="E28" s="137">
        <v>589310437</v>
      </c>
      <c r="F28" s="127"/>
      <c r="G28" s="594">
        <v>589310437</v>
      </c>
    </row>
    <row r="29" spans="1:7" ht="21" customHeight="1" x14ac:dyDescent="0.25">
      <c r="A29" s="129">
        <v>1</v>
      </c>
      <c r="B29" s="138" t="s">
        <v>156</v>
      </c>
      <c r="C29" s="126" t="s">
        <v>157</v>
      </c>
      <c r="D29" s="335">
        <v>81.099999999999994</v>
      </c>
      <c r="E29" s="128">
        <v>238920600</v>
      </c>
      <c r="F29" s="595">
        <v>81.099999999999994</v>
      </c>
      <c r="G29" s="592">
        <v>238920600</v>
      </c>
    </row>
    <row r="30" spans="1:7" ht="41.25" customHeight="1" x14ac:dyDescent="0.25">
      <c r="A30" s="129">
        <v>2</v>
      </c>
      <c r="B30" s="138" t="s">
        <v>158</v>
      </c>
      <c r="C30" s="126" t="s">
        <v>159</v>
      </c>
      <c r="D30" s="139">
        <v>59</v>
      </c>
      <c r="E30" s="128">
        <v>86730000</v>
      </c>
      <c r="F30" s="130">
        <v>59</v>
      </c>
      <c r="G30" s="592">
        <v>86730000</v>
      </c>
    </row>
    <row r="31" spans="1:7" ht="37.5" customHeight="1" x14ac:dyDescent="0.25">
      <c r="A31" s="129">
        <v>3</v>
      </c>
      <c r="B31" s="138" t="s">
        <v>160</v>
      </c>
      <c r="C31" s="126" t="s">
        <v>161</v>
      </c>
      <c r="D31" s="139">
        <v>0</v>
      </c>
      <c r="E31" s="128">
        <v>0</v>
      </c>
      <c r="F31" s="130">
        <v>0</v>
      </c>
      <c r="G31" s="592">
        <v>0</v>
      </c>
    </row>
    <row r="32" spans="1:7" ht="20.100000000000001" customHeight="1" x14ac:dyDescent="0.25">
      <c r="A32" s="129">
        <v>4</v>
      </c>
      <c r="B32" s="138" t="s">
        <v>162</v>
      </c>
      <c r="C32" s="126" t="s">
        <v>163</v>
      </c>
      <c r="D32" s="335">
        <v>79.2</v>
      </c>
      <c r="E32" s="128">
        <v>116661600</v>
      </c>
      <c r="F32" s="595">
        <v>79.2</v>
      </c>
      <c r="G32" s="592">
        <v>116661600</v>
      </c>
    </row>
    <row r="33" spans="1:7" ht="37.5" customHeight="1" x14ac:dyDescent="0.25">
      <c r="A33" s="129">
        <v>5</v>
      </c>
      <c r="B33" s="138" t="s">
        <v>164</v>
      </c>
      <c r="C33" s="126" t="s">
        <v>165</v>
      </c>
      <c r="D33" s="139">
        <v>59</v>
      </c>
      <c r="E33" s="128">
        <v>43365000</v>
      </c>
      <c r="F33" s="130">
        <v>59</v>
      </c>
      <c r="G33" s="592">
        <v>43365000</v>
      </c>
    </row>
    <row r="34" spans="1:7" ht="39" customHeight="1" x14ac:dyDescent="0.25">
      <c r="A34" s="129">
        <v>6</v>
      </c>
      <c r="B34" s="138" t="s">
        <v>166</v>
      </c>
      <c r="C34" s="126" t="s">
        <v>167</v>
      </c>
      <c r="D34" s="139">
        <v>0</v>
      </c>
      <c r="E34" s="128">
        <v>0</v>
      </c>
      <c r="F34" s="130">
        <v>0</v>
      </c>
      <c r="G34" s="592">
        <v>0</v>
      </c>
    </row>
    <row r="35" spans="1:7" ht="20.100000000000001" customHeight="1" x14ac:dyDescent="0.25">
      <c r="A35" s="129">
        <v>7</v>
      </c>
      <c r="B35" s="138" t="s">
        <v>168</v>
      </c>
      <c r="C35" s="126" t="s">
        <v>169</v>
      </c>
      <c r="D35" s="335">
        <v>0</v>
      </c>
      <c r="E35" s="128">
        <v>0</v>
      </c>
      <c r="F35" s="595">
        <v>0</v>
      </c>
      <c r="G35" s="592">
        <v>0</v>
      </c>
    </row>
    <row r="36" spans="1:7" ht="30" customHeight="1" x14ac:dyDescent="0.25">
      <c r="A36" s="129">
        <v>8</v>
      </c>
      <c r="B36" s="138" t="s">
        <v>170</v>
      </c>
      <c r="C36" s="126" t="s">
        <v>171</v>
      </c>
      <c r="D36" s="139">
        <v>0</v>
      </c>
      <c r="E36" s="128">
        <v>0</v>
      </c>
      <c r="F36" s="130">
        <v>0</v>
      </c>
      <c r="G36" s="592">
        <v>0</v>
      </c>
    </row>
    <row r="37" spans="1:7" ht="30" customHeight="1" x14ac:dyDescent="0.25">
      <c r="A37" s="129">
        <v>9</v>
      </c>
      <c r="B37" s="138" t="s">
        <v>172</v>
      </c>
      <c r="C37" s="126" t="s">
        <v>173</v>
      </c>
      <c r="D37" s="139">
        <v>908</v>
      </c>
      <c r="E37" s="128">
        <v>49455733</v>
      </c>
      <c r="F37" s="130">
        <v>908</v>
      </c>
      <c r="G37" s="592">
        <v>49455733</v>
      </c>
    </row>
    <row r="38" spans="1:7" ht="30" customHeight="1" x14ac:dyDescent="0.25">
      <c r="A38" s="129">
        <v>10</v>
      </c>
      <c r="B38" s="138" t="s">
        <v>174</v>
      </c>
      <c r="C38" s="126" t="s">
        <v>175</v>
      </c>
      <c r="D38" s="139">
        <v>900</v>
      </c>
      <c r="E38" s="128">
        <v>24510000</v>
      </c>
      <c r="F38" s="130">
        <v>900</v>
      </c>
      <c r="G38" s="592">
        <v>24510000</v>
      </c>
    </row>
    <row r="39" spans="1:7" ht="25.5" x14ac:dyDescent="0.25">
      <c r="A39" s="129">
        <v>11</v>
      </c>
      <c r="B39" s="138" t="s">
        <v>176</v>
      </c>
      <c r="C39" s="126" t="s">
        <v>177</v>
      </c>
      <c r="D39" s="139">
        <v>0</v>
      </c>
      <c r="E39" s="128">
        <v>0</v>
      </c>
      <c r="F39" s="130">
        <v>0</v>
      </c>
      <c r="G39" s="592">
        <v>0</v>
      </c>
    </row>
    <row r="40" spans="1:7" ht="38.25" x14ac:dyDescent="0.25">
      <c r="A40" s="129">
        <v>12</v>
      </c>
      <c r="B40" s="138" t="s">
        <v>178</v>
      </c>
      <c r="C40" s="126" t="s">
        <v>179</v>
      </c>
      <c r="D40" s="139">
        <v>32</v>
      </c>
      <c r="E40" s="128">
        <v>12832000</v>
      </c>
      <c r="F40" s="130">
        <v>32</v>
      </c>
      <c r="G40" s="592">
        <v>12832000</v>
      </c>
    </row>
    <row r="41" spans="1:7" ht="38.25" x14ac:dyDescent="0.25">
      <c r="A41" s="129">
        <v>13</v>
      </c>
      <c r="B41" s="138" t="s">
        <v>180</v>
      </c>
      <c r="C41" s="126" t="s">
        <v>181</v>
      </c>
      <c r="D41" s="139">
        <v>10</v>
      </c>
      <c r="E41" s="128">
        <v>14630000</v>
      </c>
      <c r="F41" s="130">
        <v>10</v>
      </c>
      <c r="G41" s="592">
        <v>14630000</v>
      </c>
    </row>
    <row r="42" spans="1:7" ht="39" thickBot="1" x14ac:dyDescent="0.3">
      <c r="A42" s="129">
        <v>14</v>
      </c>
      <c r="B42" s="138" t="s">
        <v>600</v>
      </c>
      <c r="C42" s="126" t="s">
        <v>179</v>
      </c>
      <c r="D42" s="139">
        <v>6</v>
      </c>
      <c r="E42" s="811">
        <v>2205504</v>
      </c>
      <c r="F42" s="130">
        <v>6</v>
      </c>
      <c r="G42" s="592">
        <v>2205504</v>
      </c>
    </row>
    <row r="43" spans="1:7" ht="31.5" customHeight="1" x14ac:dyDescent="0.25">
      <c r="A43" s="579" t="s">
        <v>182</v>
      </c>
      <c r="B43" s="333"/>
      <c r="C43" s="580"/>
      <c r="D43" s="142"/>
      <c r="E43" s="137">
        <v>293674293</v>
      </c>
      <c r="F43" s="142"/>
      <c r="G43" s="596">
        <v>293674293</v>
      </c>
    </row>
    <row r="44" spans="1:7" ht="25.5" x14ac:dyDescent="0.25">
      <c r="A44" s="143">
        <v>1</v>
      </c>
      <c r="B44" s="138" t="s">
        <v>411</v>
      </c>
      <c r="C44" s="126" t="s">
        <v>447</v>
      </c>
      <c r="D44" s="146">
        <v>8</v>
      </c>
      <c r="E44" s="146">
        <v>35352000</v>
      </c>
      <c r="F44" s="139">
        <v>8</v>
      </c>
      <c r="G44" s="592">
        <v>35352000</v>
      </c>
    </row>
    <row r="45" spans="1:7" ht="25.5" x14ac:dyDescent="0.25">
      <c r="A45" s="143">
        <v>2</v>
      </c>
      <c r="B45" s="138" t="s">
        <v>412</v>
      </c>
      <c r="C45" s="126" t="s">
        <v>448</v>
      </c>
      <c r="D45" s="812">
        <v>19.899999999999999</v>
      </c>
      <c r="E45" s="812">
        <v>59560700</v>
      </c>
      <c r="F45" s="139">
        <v>19.899999999999999</v>
      </c>
      <c r="G45" s="592">
        <v>59560700</v>
      </c>
    </row>
    <row r="46" spans="1:7" ht="20.100000000000001" customHeight="1" x14ac:dyDescent="0.25">
      <c r="A46" s="143">
        <v>3</v>
      </c>
      <c r="B46" s="138" t="s">
        <v>413</v>
      </c>
      <c r="C46" s="126" t="s">
        <v>449</v>
      </c>
      <c r="D46" s="805">
        <v>0</v>
      </c>
      <c r="E46" s="805">
        <v>0</v>
      </c>
      <c r="F46" s="139">
        <v>0</v>
      </c>
      <c r="G46" s="592">
        <v>0</v>
      </c>
    </row>
    <row r="47" spans="1:7" ht="20.100000000000001" customHeight="1" x14ac:dyDescent="0.25">
      <c r="A47" s="143">
        <v>4</v>
      </c>
      <c r="B47" s="138" t="s">
        <v>183</v>
      </c>
      <c r="C47" s="126" t="s">
        <v>450</v>
      </c>
      <c r="D47" s="139">
        <v>14</v>
      </c>
      <c r="E47" s="128">
        <v>5040000</v>
      </c>
      <c r="F47" s="139">
        <v>14</v>
      </c>
      <c r="G47" s="592">
        <v>5040000</v>
      </c>
    </row>
    <row r="48" spans="1:7" ht="20.100000000000001" customHeight="1" x14ac:dyDescent="0.25">
      <c r="A48" s="143">
        <v>5</v>
      </c>
      <c r="B48" s="138" t="s">
        <v>184</v>
      </c>
      <c r="C48" s="126" t="s">
        <v>185</v>
      </c>
      <c r="D48" s="402">
        <v>48.47</v>
      </c>
      <c r="E48" s="128">
        <v>92093000</v>
      </c>
      <c r="F48" s="139">
        <v>48.47</v>
      </c>
      <c r="G48" s="592">
        <v>92093000</v>
      </c>
    </row>
    <row r="49" spans="1:7" ht="20.100000000000001" customHeight="1" x14ac:dyDescent="0.25">
      <c r="A49" s="143">
        <v>6</v>
      </c>
      <c r="B49" s="138" t="s">
        <v>186</v>
      </c>
      <c r="C49" s="126" t="s">
        <v>187</v>
      </c>
      <c r="D49" s="130">
        <v>0</v>
      </c>
      <c r="E49" s="128">
        <v>101427668</v>
      </c>
      <c r="F49" s="130">
        <v>0</v>
      </c>
      <c r="G49" s="592">
        <v>101427668</v>
      </c>
    </row>
    <row r="50" spans="1:7" ht="25.5" x14ac:dyDescent="0.25">
      <c r="A50" s="144">
        <v>7</v>
      </c>
      <c r="B50" s="138" t="s">
        <v>188</v>
      </c>
      <c r="C50" s="126" t="s">
        <v>451</v>
      </c>
      <c r="D50" s="130">
        <v>705</v>
      </c>
      <c r="E50" s="128">
        <v>200925</v>
      </c>
      <c r="F50" s="130">
        <v>705</v>
      </c>
      <c r="G50" s="592">
        <v>200925</v>
      </c>
    </row>
    <row r="51" spans="1:7" ht="30" customHeight="1" x14ac:dyDescent="0.25">
      <c r="A51" s="144">
        <v>8</v>
      </c>
      <c r="B51" s="145" t="s">
        <v>189</v>
      </c>
      <c r="C51" s="140" t="s">
        <v>190</v>
      </c>
      <c r="D51" s="242">
        <v>0</v>
      </c>
      <c r="E51" s="141">
        <v>0</v>
      </c>
      <c r="F51" s="242">
        <v>0</v>
      </c>
      <c r="G51" s="597">
        <v>0</v>
      </c>
    </row>
    <row r="52" spans="1:7" ht="36" customHeight="1" thickBot="1" x14ac:dyDescent="0.3">
      <c r="A52" s="1443" t="s">
        <v>191</v>
      </c>
      <c r="B52" s="1444"/>
      <c r="C52" s="126" t="s">
        <v>452</v>
      </c>
      <c r="D52" s="147">
        <v>0</v>
      </c>
      <c r="E52" s="148">
        <v>35997500</v>
      </c>
      <c r="F52" s="147">
        <v>0</v>
      </c>
      <c r="G52" s="598">
        <v>35997500</v>
      </c>
    </row>
    <row r="53" spans="1:7" s="153" customFormat="1" ht="27" customHeight="1" thickTop="1" x14ac:dyDescent="0.25">
      <c r="A53" s="149"/>
      <c r="B53" s="150" t="s">
        <v>192</v>
      </c>
      <c r="C53" s="151"/>
      <c r="D53" s="151"/>
      <c r="E53" s="152">
        <v>918982230</v>
      </c>
      <c r="F53" s="151"/>
      <c r="G53" s="599">
        <v>918982230</v>
      </c>
    </row>
    <row r="54" spans="1:7" s="125" customFormat="1" ht="25.5" customHeight="1" thickBot="1" x14ac:dyDescent="0.3">
      <c r="A54" s="1424" t="s">
        <v>193</v>
      </c>
      <c r="B54" s="1425"/>
      <c r="C54" s="1425"/>
      <c r="D54" s="1425"/>
      <c r="E54" s="1425"/>
      <c r="F54" s="1425"/>
      <c r="G54" s="1426"/>
    </row>
    <row r="55" spans="1:7" ht="28.5" customHeight="1" x14ac:dyDescent="0.25">
      <c r="A55" s="1437" t="s">
        <v>182</v>
      </c>
      <c r="B55" s="1438"/>
      <c r="C55" s="1438"/>
      <c r="D55" s="1438"/>
      <c r="E55" s="1438"/>
      <c r="F55" s="1438"/>
      <c r="G55" s="1439"/>
    </row>
    <row r="56" spans="1:7" ht="20.100000000000001" customHeight="1" x14ac:dyDescent="0.25">
      <c r="A56" s="143">
        <v>1</v>
      </c>
      <c r="B56" s="138" t="s">
        <v>194</v>
      </c>
      <c r="C56" s="126" t="s">
        <v>195</v>
      </c>
      <c r="D56" s="139">
        <v>0</v>
      </c>
      <c r="E56" s="128">
        <v>40120000</v>
      </c>
      <c r="F56" s="563">
        <v>0</v>
      </c>
      <c r="G56" s="592">
        <v>40120000</v>
      </c>
    </row>
    <row r="57" spans="1:7" ht="20.100000000000001" customHeight="1" x14ac:dyDescent="0.25">
      <c r="A57" s="143">
        <v>2</v>
      </c>
      <c r="B57" s="138" t="s">
        <v>196</v>
      </c>
      <c r="C57" s="126" t="s">
        <v>197</v>
      </c>
      <c r="D57" s="130">
        <v>0</v>
      </c>
      <c r="E57" s="128">
        <v>34980000</v>
      </c>
      <c r="F57" s="130">
        <v>0</v>
      </c>
      <c r="G57" s="592">
        <v>34980000</v>
      </c>
    </row>
    <row r="58" spans="1:7" ht="20.100000000000001" customHeight="1" x14ac:dyDescent="0.25">
      <c r="A58" s="143">
        <v>3</v>
      </c>
      <c r="B58" s="138" t="s">
        <v>198</v>
      </c>
      <c r="C58" s="126" t="s">
        <v>199</v>
      </c>
      <c r="D58" s="130">
        <v>310</v>
      </c>
      <c r="E58" s="128">
        <v>17161600</v>
      </c>
      <c r="F58" s="130">
        <v>310</v>
      </c>
      <c r="G58" s="592">
        <v>17161600</v>
      </c>
    </row>
    <row r="59" spans="1:7" ht="20.100000000000001" customHeight="1" x14ac:dyDescent="0.25">
      <c r="A59" s="143">
        <v>4</v>
      </c>
      <c r="B59" s="138" t="s">
        <v>414</v>
      </c>
      <c r="C59" s="126" t="s">
        <v>416</v>
      </c>
      <c r="D59" s="130">
        <v>9</v>
      </c>
      <c r="E59" s="128">
        <v>225000</v>
      </c>
      <c r="F59" s="130">
        <v>9</v>
      </c>
      <c r="G59" s="592">
        <v>225000</v>
      </c>
    </row>
    <row r="60" spans="1:7" ht="20.100000000000001" customHeight="1" x14ac:dyDescent="0.25">
      <c r="A60" s="143">
        <v>5</v>
      </c>
      <c r="B60" s="138" t="s">
        <v>415</v>
      </c>
      <c r="C60" s="126" t="s">
        <v>417</v>
      </c>
      <c r="D60" s="130">
        <v>47</v>
      </c>
      <c r="E60" s="128">
        <v>20163000</v>
      </c>
      <c r="F60" s="130">
        <v>47</v>
      </c>
      <c r="G60" s="592">
        <v>20163000</v>
      </c>
    </row>
    <row r="61" spans="1:7" ht="20.100000000000001" customHeight="1" x14ac:dyDescent="0.25">
      <c r="A61" s="143">
        <v>6</v>
      </c>
      <c r="B61" s="138" t="s">
        <v>200</v>
      </c>
      <c r="C61" s="126" t="s">
        <v>201</v>
      </c>
      <c r="D61" s="130">
        <v>66</v>
      </c>
      <c r="E61" s="128">
        <v>10791000</v>
      </c>
      <c r="F61" s="130">
        <v>66</v>
      </c>
      <c r="G61" s="592">
        <v>10791000</v>
      </c>
    </row>
    <row r="62" spans="1:7" ht="20.100000000000001" customHeight="1" x14ac:dyDescent="0.25">
      <c r="A62" s="143">
        <v>7</v>
      </c>
      <c r="B62" s="138" t="s">
        <v>202</v>
      </c>
      <c r="C62" s="126" t="s">
        <v>203</v>
      </c>
      <c r="D62" s="130">
        <v>15</v>
      </c>
      <c r="E62" s="128">
        <v>8250000</v>
      </c>
      <c r="F62" s="130">
        <v>15</v>
      </c>
      <c r="G62" s="592">
        <v>8250000</v>
      </c>
    </row>
    <row r="63" spans="1:7" ht="25.5" x14ac:dyDescent="0.25">
      <c r="A63" s="143">
        <v>8</v>
      </c>
      <c r="B63" s="138" t="s">
        <v>204</v>
      </c>
      <c r="C63" s="126" t="s">
        <v>205</v>
      </c>
      <c r="D63" s="130">
        <v>16</v>
      </c>
      <c r="E63" s="128">
        <v>3520000</v>
      </c>
      <c r="F63" s="130">
        <v>16</v>
      </c>
      <c r="G63" s="592">
        <v>3520000</v>
      </c>
    </row>
    <row r="64" spans="1:7" ht="20.100000000000001" customHeight="1" x14ac:dyDescent="0.25">
      <c r="A64" s="143">
        <v>9</v>
      </c>
      <c r="B64" s="138" t="s">
        <v>206</v>
      </c>
      <c r="C64" s="126" t="s">
        <v>207</v>
      </c>
      <c r="D64" s="130">
        <v>12</v>
      </c>
      <c r="E64" s="128">
        <v>4464000</v>
      </c>
      <c r="F64" s="130">
        <v>12</v>
      </c>
      <c r="G64" s="592">
        <v>4464000</v>
      </c>
    </row>
    <row r="65" spans="1:7" ht="20.100000000000001" customHeight="1" x14ac:dyDescent="0.25">
      <c r="A65" s="143">
        <v>10</v>
      </c>
      <c r="B65" s="138" t="s">
        <v>208</v>
      </c>
      <c r="C65" s="126" t="s">
        <v>209</v>
      </c>
      <c r="D65" s="130">
        <v>13</v>
      </c>
      <c r="E65" s="128">
        <v>4836000</v>
      </c>
      <c r="F65" s="130">
        <v>13</v>
      </c>
      <c r="G65" s="592">
        <v>4836000</v>
      </c>
    </row>
    <row r="66" spans="1:7" ht="20.100000000000001" customHeight="1" x14ac:dyDescent="0.25">
      <c r="A66" s="143">
        <v>11</v>
      </c>
      <c r="B66" s="138" t="s">
        <v>210</v>
      </c>
      <c r="C66" s="126" t="s">
        <v>211</v>
      </c>
      <c r="D66" s="130">
        <v>18</v>
      </c>
      <c r="E66" s="128">
        <v>4451760</v>
      </c>
      <c r="F66" s="130">
        <v>18</v>
      </c>
      <c r="G66" s="592">
        <v>4451760</v>
      </c>
    </row>
    <row r="67" spans="1:7" ht="25.5" x14ac:dyDescent="0.25">
      <c r="A67" s="143">
        <v>12</v>
      </c>
      <c r="B67" s="138" t="s">
        <v>212</v>
      </c>
      <c r="C67" s="126" t="s">
        <v>213</v>
      </c>
      <c r="D67" s="130">
        <v>0</v>
      </c>
      <c r="E67" s="128">
        <v>0</v>
      </c>
      <c r="F67" s="130">
        <v>0</v>
      </c>
      <c r="G67" s="592">
        <v>0</v>
      </c>
    </row>
    <row r="68" spans="1:7" ht="20.100000000000001" customHeight="1" x14ac:dyDescent="0.25">
      <c r="A68" s="143">
        <v>13</v>
      </c>
      <c r="B68" s="138" t="s">
        <v>214</v>
      </c>
      <c r="C68" s="126" t="s">
        <v>215</v>
      </c>
      <c r="D68" s="130">
        <v>35</v>
      </c>
      <c r="E68" s="128">
        <v>18865000</v>
      </c>
      <c r="F68" s="130">
        <v>35</v>
      </c>
      <c r="G68" s="592">
        <v>18865000</v>
      </c>
    </row>
    <row r="69" spans="1:7" ht="20.100000000000001" customHeight="1" x14ac:dyDescent="0.25">
      <c r="A69" s="143">
        <v>14</v>
      </c>
      <c r="B69" s="154" t="s">
        <v>216</v>
      </c>
      <c r="C69" s="126" t="s">
        <v>217</v>
      </c>
      <c r="D69" s="146">
        <v>0</v>
      </c>
      <c r="E69" s="146">
        <v>4100000</v>
      </c>
      <c r="F69" s="146">
        <v>0</v>
      </c>
      <c r="G69" s="597">
        <v>4100000</v>
      </c>
    </row>
    <row r="70" spans="1:7" ht="20.100000000000001" customHeight="1" x14ac:dyDescent="0.25">
      <c r="A70" s="143">
        <v>15</v>
      </c>
      <c r="B70" s="154" t="s">
        <v>218</v>
      </c>
      <c r="C70" s="126" t="s">
        <v>217</v>
      </c>
      <c r="D70" s="146">
        <v>0</v>
      </c>
      <c r="E70" s="146">
        <v>10213200</v>
      </c>
      <c r="F70" s="146">
        <v>0</v>
      </c>
      <c r="G70" s="597">
        <v>10213200</v>
      </c>
    </row>
    <row r="71" spans="1:7" ht="25.5" x14ac:dyDescent="0.25">
      <c r="A71" s="143">
        <v>16</v>
      </c>
      <c r="B71" s="154" t="s">
        <v>219</v>
      </c>
      <c r="C71" s="126" t="s">
        <v>220</v>
      </c>
      <c r="D71" s="146">
        <v>0</v>
      </c>
      <c r="E71" s="146">
        <v>3400000</v>
      </c>
      <c r="F71" s="146">
        <v>0</v>
      </c>
      <c r="G71" s="597">
        <v>3400000</v>
      </c>
    </row>
    <row r="72" spans="1:7" ht="25.5" x14ac:dyDescent="0.25">
      <c r="A72" s="143">
        <v>17</v>
      </c>
      <c r="B72" s="154" t="s">
        <v>221</v>
      </c>
      <c r="C72" s="126" t="s">
        <v>220</v>
      </c>
      <c r="D72" s="146">
        <v>0</v>
      </c>
      <c r="E72" s="146">
        <v>7350000</v>
      </c>
      <c r="F72" s="146">
        <v>0</v>
      </c>
      <c r="G72" s="597">
        <v>7350000</v>
      </c>
    </row>
    <row r="73" spans="1:7" ht="25.5" x14ac:dyDescent="0.25">
      <c r="A73" s="143">
        <v>18</v>
      </c>
      <c r="B73" s="154" t="s">
        <v>222</v>
      </c>
      <c r="C73" s="126" t="s">
        <v>220</v>
      </c>
      <c r="D73" s="146">
        <v>0</v>
      </c>
      <c r="E73" s="146">
        <v>3400000</v>
      </c>
      <c r="F73" s="146">
        <v>0</v>
      </c>
      <c r="G73" s="597">
        <v>3400000</v>
      </c>
    </row>
    <row r="74" spans="1:7" ht="25.5" x14ac:dyDescent="0.25">
      <c r="A74" s="143">
        <v>19</v>
      </c>
      <c r="B74" s="154" t="s">
        <v>223</v>
      </c>
      <c r="C74" s="126" t="s">
        <v>220</v>
      </c>
      <c r="D74" s="146">
        <v>0</v>
      </c>
      <c r="E74" s="146">
        <v>8700000</v>
      </c>
      <c r="F74" s="146">
        <v>0</v>
      </c>
      <c r="G74" s="597">
        <v>8700000</v>
      </c>
    </row>
    <row r="75" spans="1:7" ht="38.25" x14ac:dyDescent="0.25">
      <c r="A75" s="143">
        <v>20</v>
      </c>
      <c r="B75" s="154" t="s">
        <v>224</v>
      </c>
      <c r="C75" s="155" t="s">
        <v>225</v>
      </c>
      <c r="D75" s="146">
        <v>0</v>
      </c>
      <c r="E75" s="146">
        <v>99680000</v>
      </c>
      <c r="F75" s="146">
        <v>0</v>
      </c>
      <c r="G75" s="597">
        <v>99680000</v>
      </c>
    </row>
    <row r="76" spans="1:7" ht="38.25" x14ac:dyDescent="0.25">
      <c r="A76" s="143">
        <v>21</v>
      </c>
      <c r="B76" s="154" t="s">
        <v>226</v>
      </c>
      <c r="C76" s="155" t="s">
        <v>227</v>
      </c>
      <c r="D76" s="130">
        <v>0</v>
      </c>
      <c r="E76" s="146">
        <v>13128000</v>
      </c>
      <c r="F76" s="130">
        <v>0</v>
      </c>
      <c r="G76" s="597">
        <v>13128000</v>
      </c>
    </row>
    <row r="77" spans="1:7" s="153" customFormat="1" ht="27" customHeight="1" thickBot="1" x14ac:dyDescent="0.3">
      <c r="A77" s="156" t="s">
        <v>228</v>
      </c>
      <c r="B77" s="157"/>
      <c r="C77" s="158"/>
      <c r="D77" s="158"/>
      <c r="E77" s="159">
        <v>317798560</v>
      </c>
      <c r="F77" s="160"/>
      <c r="G77" s="600">
        <v>317798560</v>
      </c>
    </row>
    <row r="78" spans="1:7" s="153" customFormat="1" ht="27" customHeight="1" thickTop="1" thickBot="1" x14ac:dyDescent="0.3">
      <c r="A78" s="1427" t="s">
        <v>229</v>
      </c>
      <c r="B78" s="1428"/>
      <c r="C78" s="158"/>
      <c r="D78" s="160"/>
      <c r="E78" s="159">
        <v>1236780790</v>
      </c>
      <c r="F78" s="160"/>
      <c r="G78" s="600">
        <v>1236780790</v>
      </c>
    </row>
    <row r="79" spans="1:7" ht="13.5" thickTop="1" x14ac:dyDescent="0.25"/>
  </sheetData>
  <mergeCells count="13">
    <mergeCell ref="A1:G1"/>
    <mergeCell ref="A2:G2"/>
    <mergeCell ref="A54:G54"/>
    <mergeCell ref="A78:B78"/>
    <mergeCell ref="D4:E4"/>
    <mergeCell ref="A4:A5"/>
    <mergeCell ref="B4:B5"/>
    <mergeCell ref="C4:C5"/>
    <mergeCell ref="A55:G55"/>
    <mergeCell ref="A7:B7"/>
    <mergeCell ref="F4:G4"/>
    <mergeCell ref="A52:B52"/>
    <mergeCell ref="A6:G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showGridLines="0" zoomScaleNormal="100" workbookViewId="0">
      <pane xSplit="10" ySplit="4" topLeftCell="K194" activePane="bottomRight" state="frozen"/>
      <selection activeCell="Y8" sqref="Y8"/>
      <selection pane="topRight" activeCell="Y8" sqref="Y8"/>
      <selection pane="bottomLeft" activeCell="Y8" sqref="Y8"/>
      <selection pane="bottomRight" activeCell="L204" sqref="L204"/>
    </sheetView>
  </sheetViews>
  <sheetFormatPr defaultColWidth="9.140625" defaultRowHeight="14.25" x14ac:dyDescent="0.25"/>
  <cols>
    <col min="1" max="2" width="3.7109375" style="955" customWidth="1"/>
    <col min="3" max="5" width="2.140625" style="955" customWidth="1"/>
    <col min="6" max="6" width="3.28515625" style="955" customWidth="1"/>
    <col min="7" max="9" width="3.7109375" style="955" customWidth="1"/>
    <col min="10" max="10" width="44.140625" style="1084" customWidth="1"/>
    <col min="11" max="11" width="15.42578125" style="1090" customWidth="1"/>
    <col min="12" max="12" width="14.28515625" style="1090" customWidth="1"/>
    <col min="13" max="14" width="15.42578125" style="1090" customWidth="1"/>
    <col min="15" max="15" width="14.28515625" style="1090" customWidth="1"/>
    <col min="16" max="16" width="15.42578125" style="1090" customWidth="1"/>
    <col min="17" max="17" width="12" style="955" bestFit="1" customWidth="1"/>
    <col min="18" max="16384" width="9.140625" style="955"/>
  </cols>
  <sheetData>
    <row r="1" spans="1:16" ht="51" customHeight="1" thickTop="1" x14ac:dyDescent="0.25">
      <c r="A1" s="1470" t="s">
        <v>718</v>
      </c>
      <c r="B1" s="1468" t="s">
        <v>33</v>
      </c>
      <c r="C1" s="1468" t="s">
        <v>34</v>
      </c>
      <c r="D1" s="1468" t="s">
        <v>719</v>
      </c>
      <c r="E1" s="1468" t="s">
        <v>35</v>
      </c>
      <c r="F1" s="1468" t="s">
        <v>720</v>
      </c>
      <c r="G1" s="1468" t="s">
        <v>718</v>
      </c>
      <c r="H1" s="1468" t="s">
        <v>33</v>
      </c>
      <c r="I1" s="1468" t="s">
        <v>719</v>
      </c>
      <c r="J1" s="1476" t="s">
        <v>721</v>
      </c>
      <c r="K1" s="1472" t="s">
        <v>644</v>
      </c>
      <c r="L1" s="1478"/>
      <c r="M1" s="1479"/>
      <c r="N1" s="1472" t="s">
        <v>656</v>
      </c>
      <c r="O1" s="1473"/>
      <c r="P1" s="1474"/>
    </row>
    <row r="2" spans="1:16" s="959" customFormat="1" ht="42.75" customHeight="1" x14ac:dyDescent="0.25">
      <c r="A2" s="1471"/>
      <c r="B2" s="1469"/>
      <c r="C2" s="1469"/>
      <c r="D2" s="1469"/>
      <c r="E2" s="1469"/>
      <c r="F2" s="1469"/>
      <c r="G2" s="1469"/>
      <c r="H2" s="1469"/>
      <c r="I2" s="1469"/>
      <c r="J2" s="1477"/>
      <c r="K2" s="956" t="s">
        <v>36</v>
      </c>
      <c r="L2" s="956" t="s">
        <v>37</v>
      </c>
      <c r="M2" s="956" t="s">
        <v>38</v>
      </c>
      <c r="N2" s="958" t="s">
        <v>36</v>
      </c>
      <c r="O2" s="957" t="s">
        <v>37</v>
      </c>
      <c r="P2" s="1265" t="s">
        <v>38</v>
      </c>
    </row>
    <row r="3" spans="1:16" s="966" customFormat="1" ht="15" x14ac:dyDescent="0.25">
      <c r="A3" s="960" t="s">
        <v>722</v>
      </c>
      <c r="B3" s="961"/>
      <c r="C3" s="961"/>
      <c r="D3" s="961"/>
      <c r="E3" s="961"/>
      <c r="F3" s="962"/>
      <c r="G3" s="1475" t="s">
        <v>723</v>
      </c>
      <c r="H3" s="1475"/>
      <c r="I3" s="1475"/>
      <c r="J3" s="1475"/>
      <c r="K3" s="963"/>
      <c r="L3" s="963"/>
      <c r="M3" s="963"/>
      <c r="N3" s="964"/>
      <c r="O3" s="964"/>
      <c r="P3" s="965"/>
    </row>
    <row r="4" spans="1:16" ht="15" x14ac:dyDescent="0.25">
      <c r="A4" s="967" t="s">
        <v>724</v>
      </c>
      <c r="B4" s="964"/>
      <c r="C4" s="964"/>
      <c r="D4" s="964"/>
      <c r="E4" s="964"/>
      <c r="F4" s="964"/>
      <c r="G4" s="964"/>
      <c r="H4" s="964"/>
      <c r="I4" s="964"/>
      <c r="J4" s="964"/>
      <c r="K4" s="963"/>
      <c r="L4" s="963"/>
      <c r="M4" s="963"/>
      <c r="N4" s="964"/>
      <c r="O4" s="964"/>
      <c r="P4" s="965"/>
    </row>
    <row r="5" spans="1:16" s="976" customFormat="1" x14ac:dyDescent="0.25">
      <c r="A5" s="968"/>
      <c r="B5" s="969"/>
      <c r="C5" s="969">
        <v>1</v>
      </c>
      <c r="D5" s="969">
        <v>1</v>
      </c>
      <c r="E5" s="969">
        <v>1</v>
      </c>
      <c r="F5" s="969">
        <v>1</v>
      </c>
      <c r="G5" s="970"/>
      <c r="H5" s="970"/>
      <c r="I5" s="970"/>
      <c r="J5" s="971" t="s">
        <v>464</v>
      </c>
      <c r="K5" s="972">
        <v>535058927.74578732</v>
      </c>
      <c r="L5" s="972">
        <v>0</v>
      </c>
      <c r="M5" s="972">
        <v>535058927.74578732</v>
      </c>
      <c r="N5" s="974">
        <v>558942928.74578738</v>
      </c>
      <c r="O5" s="974">
        <v>0</v>
      </c>
      <c r="P5" s="975">
        <v>558942928.74578738</v>
      </c>
    </row>
    <row r="6" spans="1:16" s="976" customFormat="1" x14ac:dyDescent="0.25">
      <c r="A6" s="968"/>
      <c r="B6" s="969"/>
      <c r="C6" s="969">
        <v>1</v>
      </c>
      <c r="D6" s="969">
        <v>1</v>
      </c>
      <c r="E6" s="969">
        <v>2</v>
      </c>
      <c r="F6" s="969">
        <v>2</v>
      </c>
      <c r="G6" s="970"/>
      <c r="H6" s="970"/>
      <c r="I6" s="970"/>
      <c r="J6" s="971" t="s">
        <v>725</v>
      </c>
      <c r="K6" s="972">
        <v>108005697</v>
      </c>
      <c r="L6" s="972">
        <v>0</v>
      </c>
      <c r="M6" s="972">
        <v>108005697</v>
      </c>
      <c r="N6" s="972">
        <v>112608918</v>
      </c>
      <c r="O6" s="977">
        <v>0</v>
      </c>
      <c r="P6" s="975">
        <v>112608918</v>
      </c>
    </row>
    <row r="7" spans="1:16" s="976" customFormat="1" x14ac:dyDescent="0.25">
      <c r="A7" s="968"/>
      <c r="B7" s="969"/>
      <c r="C7" s="969">
        <v>1</v>
      </c>
      <c r="D7" s="969">
        <v>1</v>
      </c>
      <c r="E7" s="969">
        <v>3</v>
      </c>
      <c r="F7" s="969">
        <v>3</v>
      </c>
      <c r="G7" s="970"/>
      <c r="H7" s="970"/>
      <c r="I7" s="970"/>
      <c r="J7" s="971" t="s">
        <v>46</v>
      </c>
      <c r="K7" s="973">
        <v>58770920</v>
      </c>
      <c r="L7" s="974">
        <v>12514066</v>
      </c>
      <c r="M7" s="974">
        <v>71284986</v>
      </c>
      <c r="N7" s="972">
        <v>58770920</v>
      </c>
      <c r="O7" s="977">
        <v>12514066</v>
      </c>
      <c r="P7" s="975">
        <v>71284986</v>
      </c>
    </row>
    <row r="8" spans="1:16" s="976" customFormat="1" x14ac:dyDescent="0.25">
      <c r="A8" s="979"/>
      <c r="B8" s="980"/>
      <c r="C8" s="980">
        <v>1</v>
      </c>
      <c r="D8" s="980">
        <v>1</v>
      </c>
      <c r="E8" s="980">
        <v>5</v>
      </c>
      <c r="F8" s="980">
        <v>4</v>
      </c>
      <c r="G8" s="981"/>
      <c r="H8" s="981"/>
      <c r="I8" s="981"/>
      <c r="J8" s="982" t="s">
        <v>11</v>
      </c>
      <c r="K8" s="972">
        <v>10284000</v>
      </c>
      <c r="L8" s="972">
        <v>0</v>
      </c>
      <c r="M8" s="972">
        <v>10284000</v>
      </c>
      <c r="N8" s="972">
        <v>10284000</v>
      </c>
      <c r="O8" s="977">
        <v>0</v>
      </c>
      <c r="P8" s="975">
        <v>10284000</v>
      </c>
    </row>
    <row r="9" spans="1:16" s="976" customFormat="1" x14ac:dyDescent="0.25">
      <c r="A9" s="968"/>
      <c r="B9" s="969"/>
      <c r="C9" s="969">
        <v>1</v>
      </c>
      <c r="D9" s="969">
        <v>2</v>
      </c>
      <c r="E9" s="969">
        <v>7</v>
      </c>
      <c r="F9" s="969">
        <v>5</v>
      </c>
      <c r="G9" s="970"/>
      <c r="H9" s="970"/>
      <c r="I9" s="970"/>
      <c r="J9" s="971" t="s">
        <v>726</v>
      </c>
      <c r="K9" s="983">
        <v>10236220</v>
      </c>
      <c r="L9" s="983">
        <v>2763780</v>
      </c>
      <c r="M9" s="983">
        <v>13000000</v>
      </c>
      <c r="N9" s="983">
        <v>14536220</v>
      </c>
      <c r="O9" s="986">
        <v>2763780</v>
      </c>
      <c r="P9" s="987">
        <v>17300000</v>
      </c>
    </row>
    <row r="10" spans="1:16" s="966" customFormat="1" ht="15.75" thickBot="1" x14ac:dyDescent="0.3">
      <c r="A10" s="988" t="s">
        <v>727</v>
      </c>
      <c r="B10" s="989"/>
      <c r="C10" s="989"/>
      <c r="D10" s="989"/>
      <c r="E10" s="989"/>
      <c r="F10" s="989"/>
      <c r="G10" s="990"/>
      <c r="H10" s="990"/>
      <c r="I10" s="990"/>
      <c r="J10" s="991"/>
      <c r="K10" s="992">
        <v>722355764.74578738</v>
      </c>
      <c r="L10" s="992">
        <v>15277846</v>
      </c>
      <c r="M10" s="992">
        <v>737633610.74578738</v>
      </c>
      <c r="N10" s="992">
        <v>755142986.74578738</v>
      </c>
      <c r="O10" s="993">
        <v>15277846</v>
      </c>
      <c r="P10" s="994">
        <v>770420832.74578738</v>
      </c>
    </row>
    <row r="11" spans="1:16" s="976" customFormat="1" ht="15.75" thickTop="1" x14ac:dyDescent="0.25">
      <c r="A11" s="995" t="s">
        <v>728</v>
      </c>
      <c r="B11" s="996"/>
      <c r="C11" s="996"/>
      <c r="D11" s="996"/>
      <c r="E11" s="996"/>
      <c r="F11" s="996"/>
      <c r="G11" s="996"/>
      <c r="H11" s="996"/>
      <c r="I11" s="996"/>
      <c r="J11" s="996"/>
      <c r="K11" s="997"/>
      <c r="L11" s="997"/>
      <c r="M11" s="997"/>
      <c r="N11" s="996"/>
      <c r="O11" s="996"/>
      <c r="P11" s="998"/>
    </row>
    <row r="12" spans="1:16" s="966" customFormat="1" ht="15" x14ac:dyDescent="0.25">
      <c r="A12" s="999"/>
      <c r="B12" s="962">
        <v>1</v>
      </c>
      <c r="C12" s="962">
        <v>1</v>
      </c>
      <c r="D12" s="962"/>
      <c r="E12" s="962"/>
      <c r="F12" s="962"/>
      <c r="G12" s="1000"/>
      <c r="H12" s="1000" t="s">
        <v>39</v>
      </c>
      <c r="I12" s="1000"/>
      <c r="J12" s="1001"/>
      <c r="K12" s="1002">
        <v>102083819</v>
      </c>
      <c r="L12" s="1002">
        <v>3947532</v>
      </c>
      <c r="M12" s="1002">
        <v>106031351</v>
      </c>
      <c r="N12" s="1002">
        <v>102661571</v>
      </c>
      <c r="O12" s="1003">
        <v>3964532</v>
      </c>
      <c r="P12" s="1004">
        <v>106626103</v>
      </c>
    </row>
    <row r="13" spans="1:16" s="976" customFormat="1" x14ac:dyDescent="0.25">
      <c r="A13" s="968"/>
      <c r="B13" s="969"/>
      <c r="C13" s="969"/>
      <c r="D13" s="969">
        <v>1</v>
      </c>
      <c r="E13" s="969">
        <v>1</v>
      </c>
      <c r="F13" s="969">
        <v>1</v>
      </c>
      <c r="G13" s="970"/>
      <c r="H13" s="970"/>
      <c r="I13" s="970"/>
      <c r="J13" s="971" t="s">
        <v>729</v>
      </c>
      <c r="K13" s="974">
        <v>69185025</v>
      </c>
      <c r="L13" s="974">
        <v>0</v>
      </c>
      <c r="M13" s="974">
        <v>69185025</v>
      </c>
      <c r="N13" s="974">
        <v>69615780</v>
      </c>
      <c r="O13" s="973">
        <v>0</v>
      </c>
      <c r="P13" s="1005">
        <v>69615780</v>
      </c>
    </row>
    <row r="14" spans="1:16" s="1013" customFormat="1" ht="24.75" customHeight="1" x14ac:dyDescent="0.25">
      <c r="A14" s="1006"/>
      <c r="B14" s="1007"/>
      <c r="C14" s="1007"/>
      <c r="D14" s="1007"/>
      <c r="E14" s="1007"/>
      <c r="F14" s="1007"/>
      <c r="G14" s="1008"/>
      <c r="H14" s="1008"/>
      <c r="I14" s="1008"/>
      <c r="J14" s="1009" t="s">
        <v>730</v>
      </c>
      <c r="K14" s="1010">
        <v>1109000</v>
      </c>
      <c r="L14" s="1010">
        <v>0</v>
      </c>
      <c r="M14" s="1010">
        <v>1109000</v>
      </c>
      <c r="N14" s="1010">
        <v>1109000</v>
      </c>
      <c r="O14" s="1011">
        <v>0</v>
      </c>
      <c r="P14" s="1012">
        <v>1109000</v>
      </c>
    </row>
    <row r="15" spans="1:16" s="976" customFormat="1" x14ac:dyDescent="0.25">
      <c r="A15" s="979"/>
      <c r="B15" s="980"/>
      <c r="C15" s="980"/>
      <c r="D15" s="980">
        <v>1</v>
      </c>
      <c r="E15" s="980">
        <v>2</v>
      </c>
      <c r="F15" s="980">
        <v>2</v>
      </c>
      <c r="G15" s="981"/>
      <c r="H15" s="981"/>
      <c r="I15" s="981"/>
      <c r="J15" s="971" t="s">
        <v>725</v>
      </c>
      <c r="K15" s="1014">
        <v>15219750</v>
      </c>
      <c r="L15" s="1014">
        <v>0</v>
      </c>
      <c r="M15" s="1014">
        <v>15219750</v>
      </c>
      <c r="N15" s="1014">
        <v>15303747</v>
      </c>
      <c r="O15" s="978">
        <v>0</v>
      </c>
      <c r="P15" s="1015">
        <v>15303747</v>
      </c>
    </row>
    <row r="16" spans="1:16" s="1013" customFormat="1" ht="25.5" customHeight="1" x14ac:dyDescent="0.25">
      <c r="A16" s="1006"/>
      <c r="B16" s="1007"/>
      <c r="C16" s="1007"/>
      <c r="D16" s="1007"/>
      <c r="E16" s="1007"/>
      <c r="F16" s="1007"/>
      <c r="G16" s="1008"/>
      <c r="H16" s="1008"/>
      <c r="I16" s="1008"/>
      <c r="J16" s="1009" t="s">
        <v>730</v>
      </c>
      <c r="K16" s="1010">
        <v>216255</v>
      </c>
      <c r="L16" s="1010">
        <v>0</v>
      </c>
      <c r="M16" s="1010">
        <v>216255</v>
      </c>
      <c r="N16" s="1010">
        <v>216255</v>
      </c>
      <c r="O16" s="1011">
        <v>0</v>
      </c>
      <c r="P16" s="1012">
        <v>216255</v>
      </c>
    </row>
    <row r="17" spans="1:16" s="976" customFormat="1" x14ac:dyDescent="0.25">
      <c r="A17" s="979"/>
      <c r="B17" s="980"/>
      <c r="C17" s="980"/>
      <c r="D17" s="980">
        <v>1</v>
      </c>
      <c r="E17" s="980">
        <v>3</v>
      </c>
      <c r="F17" s="980">
        <v>3</v>
      </c>
      <c r="G17" s="981"/>
      <c r="H17" s="981"/>
      <c r="I17" s="981"/>
      <c r="J17" s="982" t="s">
        <v>731</v>
      </c>
      <c r="K17" s="1014">
        <v>0</v>
      </c>
      <c r="L17" s="1014">
        <v>0</v>
      </c>
      <c r="M17" s="1014">
        <v>0</v>
      </c>
      <c r="N17" s="1014">
        <v>0</v>
      </c>
      <c r="O17" s="978">
        <v>0</v>
      </c>
      <c r="P17" s="1015">
        <v>0</v>
      </c>
    </row>
    <row r="18" spans="1:16" s="976" customFormat="1" x14ac:dyDescent="0.25">
      <c r="A18" s="979"/>
      <c r="B18" s="980"/>
      <c r="C18" s="980"/>
      <c r="D18" s="980">
        <v>1</v>
      </c>
      <c r="E18" s="980">
        <v>3</v>
      </c>
      <c r="F18" s="980">
        <v>4</v>
      </c>
      <c r="G18" s="981"/>
      <c r="H18" s="981"/>
      <c r="I18" s="981"/>
      <c r="J18" s="982" t="s">
        <v>46</v>
      </c>
      <c r="K18" s="1014">
        <v>17679044</v>
      </c>
      <c r="L18" s="1014">
        <v>3947532</v>
      </c>
      <c r="M18" s="1014">
        <v>21626576</v>
      </c>
      <c r="N18" s="1014">
        <v>16970391</v>
      </c>
      <c r="O18" s="978">
        <v>3756185</v>
      </c>
      <c r="P18" s="1015">
        <v>20726576</v>
      </c>
    </row>
    <row r="19" spans="1:16" s="976" customFormat="1" x14ac:dyDescent="0.25">
      <c r="A19" s="968"/>
      <c r="B19" s="969"/>
      <c r="C19" s="969"/>
      <c r="D19" s="969">
        <v>1</v>
      </c>
      <c r="E19" s="969">
        <v>4</v>
      </c>
      <c r="F19" s="969"/>
      <c r="G19" s="970"/>
      <c r="H19" s="970"/>
      <c r="I19" s="970"/>
      <c r="J19" s="1009" t="s">
        <v>732</v>
      </c>
      <c r="K19" s="974">
        <v>10220000</v>
      </c>
      <c r="L19" s="974">
        <v>2146000</v>
      </c>
      <c r="M19" s="974">
        <v>12366000</v>
      </c>
      <c r="N19" s="974">
        <v>10220000</v>
      </c>
      <c r="O19" s="973">
        <v>2146000</v>
      </c>
      <c r="P19" s="1005">
        <v>12366000</v>
      </c>
    </row>
    <row r="20" spans="1:16" s="976" customFormat="1" x14ac:dyDescent="0.25">
      <c r="A20" s="1016"/>
      <c r="B20" s="1017"/>
      <c r="C20" s="1017"/>
      <c r="D20" s="1017">
        <v>2</v>
      </c>
      <c r="E20" s="1017">
        <v>7</v>
      </c>
      <c r="F20" s="1017">
        <v>5</v>
      </c>
      <c r="G20" s="1018"/>
      <c r="H20" s="1018"/>
      <c r="I20" s="1018"/>
      <c r="J20" s="1019" t="s">
        <v>733</v>
      </c>
      <c r="K20" s="972">
        <v>0</v>
      </c>
      <c r="L20" s="972">
        <v>0</v>
      </c>
      <c r="M20" s="972">
        <v>0</v>
      </c>
      <c r="N20" s="974">
        <v>771653</v>
      </c>
      <c r="O20" s="973">
        <v>208347</v>
      </c>
      <c r="P20" s="1005">
        <v>980000</v>
      </c>
    </row>
    <row r="21" spans="1:16" s="966" customFormat="1" ht="15" x14ac:dyDescent="0.25">
      <c r="A21" s="1020"/>
      <c r="B21" s="1021">
        <v>2</v>
      </c>
      <c r="C21" s="1021">
        <v>1</v>
      </c>
      <c r="D21" s="1021"/>
      <c r="E21" s="1021"/>
      <c r="F21" s="1021"/>
      <c r="G21" s="1022"/>
      <c r="H21" s="1022" t="s">
        <v>40</v>
      </c>
      <c r="I21" s="1022"/>
      <c r="J21" s="1023"/>
      <c r="K21" s="1024">
        <v>173359663</v>
      </c>
      <c r="L21" s="1024">
        <v>9606940</v>
      </c>
      <c r="M21" s="1024">
        <v>182966603</v>
      </c>
      <c r="N21" s="1024">
        <v>173850332</v>
      </c>
      <c r="O21" s="1025">
        <v>9638940</v>
      </c>
      <c r="P21" s="1026">
        <v>183489272</v>
      </c>
    </row>
    <row r="22" spans="1:16" s="976" customFormat="1" x14ac:dyDescent="0.25">
      <c r="A22" s="1016"/>
      <c r="B22" s="1017"/>
      <c r="C22" s="969"/>
      <c r="D22" s="969">
        <v>1</v>
      </c>
      <c r="E22" s="969">
        <v>1</v>
      </c>
      <c r="F22" s="969">
        <v>1</v>
      </c>
      <c r="G22" s="970"/>
      <c r="H22" s="970"/>
      <c r="I22" s="970"/>
      <c r="J22" s="971" t="s">
        <v>729</v>
      </c>
      <c r="K22" s="972">
        <v>112419450</v>
      </c>
      <c r="L22" s="972">
        <v>0</v>
      </c>
      <c r="M22" s="972">
        <v>112419450</v>
      </c>
      <c r="N22" s="972">
        <v>112731307</v>
      </c>
      <c r="O22" s="977">
        <v>0</v>
      </c>
      <c r="P22" s="975">
        <v>112731307</v>
      </c>
    </row>
    <row r="23" spans="1:16" s="1013" customFormat="1" ht="24.75" customHeight="1" x14ac:dyDescent="0.25">
      <c r="A23" s="1027"/>
      <c r="B23" s="1028"/>
      <c r="C23" s="1007"/>
      <c r="D23" s="1007"/>
      <c r="E23" s="1007"/>
      <c r="F23" s="1007"/>
      <c r="G23" s="1008"/>
      <c r="H23" s="1008"/>
      <c r="I23" s="1008"/>
      <c r="J23" s="1009" t="s">
        <v>730</v>
      </c>
      <c r="K23" s="983">
        <v>1744000</v>
      </c>
      <c r="L23" s="983">
        <v>0</v>
      </c>
      <c r="M23" s="983">
        <v>1744000</v>
      </c>
      <c r="N23" s="983">
        <v>1744000</v>
      </c>
      <c r="O23" s="986">
        <v>0</v>
      </c>
      <c r="P23" s="987">
        <v>1744000</v>
      </c>
    </row>
    <row r="24" spans="1:16" s="976" customFormat="1" x14ac:dyDescent="0.25">
      <c r="A24" s="1016"/>
      <c r="B24" s="1017"/>
      <c r="C24" s="980"/>
      <c r="D24" s="980">
        <v>1</v>
      </c>
      <c r="E24" s="980">
        <v>2</v>
      </c>
      <c r="F24" s="980">
        <v>2</v>
      </c>
      <c r="G24" s="981"/>
      <c r="H24" s="981"/>
      <c r="I24" s="981"/>
      <c r="J24" s="971" t="s">
        <v>734</v>
      </c>
      <c r="K24" s="972">
        <v>22951500</v>
      </c>
      <c r="L24" s="972">
        <v>0</v>
      </c>
      <c r="M24" s="972">
        <v>22951500</v>
      </c>
      <c r="N24" s="972">
        <v>23012312</v>
      </c>
      <c r="O24" s="977">
        <v>0</v>
      </c>
      <c r="P24" s="975">
        <v>23012312</v>
      </c>
    </row>
    <row r="25" spans="1:16" s="1013" customFormat="1" ht="26.25" customHeight="1" x14ac:dyDescent="0.25">
      <c r="A25" s="1027"/>
      <c r="B25" s="1028"/>
      <c r="C25" s="1007"/>
      <c r="D25" s="1007"/>
      <c r="E25" s="1007"/>
      <c r="F25" s="1007"/>
      <c r="G25" s="1008"/>
      <c r="H25" s="1008"/>
      <c r="I25" s="1008"/>
      <c r="J25" s="1009" t="s">
        <v>730</v>
      </c>
      <c r="K25" s="983">
        <v>340080</v>
      </c>
      <c r="L25" s="983">
        <v>0</v>
      </c>
      <c r="M25" s="983">
        <v>340080</v>
      </c>
      <c r="N25" s="983">
        <v>340080</v>
      </c>
      <c r="O25" s="986">
        <v>0</v>
      </c>
      <c r="P25" s="975">
        <v>340080</v>
      </c>
    </row>
    <row r="26" spans="1:16" s="1013" customFormat="1" x14ac:dyDescent="0.25">
      <c r="A26" s="1027"/>
      <c r="B26" s="1028"/>
      <c r="C26" s="1007"/>
      <c r="D26" s="980">
        <v>1</v>
      </c>
      <c r="E26" s="980">
        <v>3</v>
      </c>
      <c r="F26" s="980">
        <v>3</v>
      </c>
      <c r="G26" s="981"/>
      <c r="H26" s="981"/>
      <c r="I26" s="981"/>
      <c r="J26" s="982" t="s">
        <v>731</v>
      </c>
      <c r="K26" s="972">
        <v>0</v>
      </c>
      <c r="L26" s="972">
        <v>0</v>
      </c>
      <c r="M26" s="972">
        <v>0</v>
      </c>
      <c r="N26" s="972">
        <v>0</v>
      </c>
      <c r="O26" s="977">
        <v>0</v>
      </c>
      <c r="P26" s="975">
        <v>0</v>
      </c>
    </row>
    <row r="27" spans="1:16" s="976" customFormat="1" x14ac:dyDescent="0.25">
      <c r="A27" s="1016"/>
      <c r="B27" s="1017"/>
      <c r="C27" s="980"/>
      <c r="D27" s="980">
        <v>1</v>
      </c>
      <c r="E27" s="980">
        <v>3</v>
      </c>
      <c r="F27" s="980">
        <v>4</v>
      </c>
      <c r="G27" s="981"/>
      <c r="H27" s="981"/>
      <c r="I27" s="981"/>
      <c r="J27" s="982" t="s">
        <v>46</v>
      </c>
      <c r="K27" s="972">
        <v>37988713</v>
      </c>
      <c r="L27" s="972">
        <v>9606940</v>
      </c>
      <c r="M27" s="972">
        <v>47595653</v>
      </c>
      <c r="N27" s="972">
        <v>37161831</v>
      </c>
      <c r="O27" s="977">
        <v>9383822</v>
      </c>
      <c r="P27" s="975">
        <v>46545653</v>
      </c>
    </row>
    <row r="28" spans="1:16" s="976" customFormat="1" x14ac:dyDescent="0.25">
      <c r="A28" s="968"/>
      <c r="B28" s="969"/>
      <c r="C28" s="969"/>
      <c r="D28" s="969">
        <v>1</v>
      </c>
      <c r="E28" s="969">
        <v>4</v>
      </c>
      <c r="F28" s="969"/>
      <c r="G28" s="970"/>
      <c r="H28" s="970"/>
      <c r="I28" s="970"/>
      <c r="J28" s="1009" t="s">
        <v>735</v>
      </c>
      <c r="K28" s="985">
        <v>26980992</v>
      </c>
      <c r="L28" s="985">
        <v>5666008</v>
      </c>
      <c r="M28" s="985">
        <v>32647000</v>
      </c>
      <c r="N28" s="985">
        <v>26980992</v>
      </c>
      <c r="O28" s="984">
        <v>5666008</v>
      </c>
      <c r="P28" s="1029">
        <v>32647000</v>
      </c>
    </row>
    <row r="29" spans="1:16" s="976" customFormat="1" x14ac:dyDescent="0.25">
      <c r="A29" s="968"/>
      <c r="B29" s="969"/>
      <c r="C29" s="969"/>
      <c r="D29" s="969">
        <v>1</v>
      </c>
      <c r="E29" s="969">
        <v>7</v>
      </c>
      <c r="F29" s="969">
        <v>5</v>
      </c>
      <c r="G29" s="970"/>
      <c r="H29" s="970"/>
      <c r="I29" s="970"/>
      <c r="J29" s="1030" t="s">
        <v>733</v>
      </c>
      <c r="K29" s="974">
        <v>0</v>
      </c>
      <c r="L29" s="974">
        <v>0</v>
      </c>
      <c r="M29" s="974">
        <v>0</v>
      </c>
      <c r="N29" s="974">
        <v>944882</v>
      </c>
      <c r="O29" s="973">
        <v>255118</v>
      </c>
      <c r="P29" s="1005">
        <v>1200000</v>
      </c>
    </row>
    <row r="30" spans="1:16" s="966" customFormat="1" ht="15" x14ac:dyDescent="0.25">
      <c r="A30" s="1020"/>
      <c r="B30" s="1021">
        <v>3</v>
      </c>
      <c r="C30" s="1021">
        <v>1</v>
      </c>
      <c r="D30" s="1021"/>
      <c r="E30" s="1021"/>
      <c r="F30" s="1021"/>
      <c r="G30" s="1022"/>
      <c r="H30" s="1022" t="s">
        <v>41</v>
      </c>
      <c r="I30" s="1022"/>
      <c r="J30" s="1023"/>
      <c r="K30" s="1024">
        <v>826367652</v>
      </c>
      <c r="L30" s="1024">
        <v>25883839</v>
      </c>
      <c r="M30" s="1024">
        <v>852251491</v>
      </c>
      <c r="N30" s="1024">
        <v>827668433</v>
      </c>
      <c r="O30" s="1025">
        <v>26113839</v>
      </c>
      <c r="P30" s="1026">
        <v>853782272</v>
      </c>
    </row>
    <row r="31" spans="1:16" s="976" customFormat="1" x14ac:dyDescent="0.25">
      <c r="A31" s="968"/>
      <c r="B31" s="969"/>
      <c r="C31" s="969"/>
      <c r="D31" s="969">
        <v>1</v>
      </c>
      <c r="E31" s="969">
        <v>1</v>
      </c>
      <c r="F31" s="969">
        <v>1</v>
      </c>
      <c r="G31" s="970"/>
      <c r="H31" s="970"/>
      <c r="I31" s="970"/>
      <c r="J31" s="971" t="s">
        <v>729</v>
      </c>
      <c r="K31" s="974">
        <v>575584425</v>
      </c>
      <c r="L31" s="974">
        <v>0</v>
      </c>
      <c r="M31" s="974">
        <v>575584425</v>
      </c>
      <c r="N31" s="974">
        <v>575710602</v>
      </c>
      <c r="O31" s="973">
        <v>0</v>
      </c>
      <c r="P31" s="1005">
        <v>575710602</v>
      </c>
    </row>
    <row r="32" spans="1:16" s="976" customFormat="1" ht="25.5" x14ac:dyDescent="0.25">
      <c r="A32" s="979"/>
      <c r="B32" s="980"/>
      <c r="C32" s="980"/>
      <c r="D32" s="980"/>
      <c r="E32" s="980"/>
      <c r="F32" s="980"/>
      <c r="G32" s="981"/>
      <c r="H32" s="981"/>
      <c r="I32" s="981"/>
      <c r="J32" s="1009" t="s">
        <v>730</v>
      </c>
      <c r="K32" s="1014">
        <v>3397000</v>
      </c>
      <c r="L32" s="1014">
        <v>0</v>
      </c>
      <c r="M32" s="1014">
        <v>3397000</v>
      </c>
      <c r="N32" s="974">
        <v>3397000</v>
      </c>
      <c r="O32" s="973">
        <v>0</v>
      </c>
      <c r="P32" s="1005">
        <v>3397000</v>
      </c>
    </row>
    <row r="33" spans="1:16" s="976" customFormat="1" x14ac:dyDescent="0.25">
      <c r="A33" s="979"/>
      <c r="B33" s="980"/>
      <c r="C33" s="980"/>
      <c r="D33" s="980">
        <v>1</v>
      </c>
      <c r="E33" s="980">
        <v>2</v>
      </c>
      <c r="F33" s="980">
        <v>2</v>
      </c>
      <c r="G33" s="981"/>
      <c r="H33" s="981"/>
      <c r="I33" s="981"/>
      <c r="J33" s="971" t="s">
        <v>734</v>
      </c>
      <c r="K33" s="1014">
        <v>123175650</v>
      </c>
      <c r="L33" s="1014">
        <v>0</v>
      </c>
      <c r="M33" s="1014">
        <v>123175650</v>
      </c>
      <c r="N33" s="1014">
        <v>123200254</v>
      </c>
      <c r="O33" s="978">
        <v>0</v>
      </c>
      <c r="P33" s="1015">
        <v>123200254</v>
      </c>
    </row>
    <row r="34" spans="1:16" s="976" customFormat="1" ht="25.5" x14ac:dyDescent="0.25">
      <c r="A34" s="979"/>
      <c r="B34" s="980"/>
      <c r="C34" s="980"/>
      <c r="D34" s="980"/>
      <c r="E34" s="980"/>
      <c r="F34" s="980"/>
      <c r="G34" s="981"/>
      <c r="H34" s="981"/>
      <c r="I34" s="981"/>
      <c r="J34" s="1009" t="s">
        <v>730</v>
      </c>
      <c r="K34" s="1014">
        <v>662415</v>
      </c>
      <c r="L34" s="1014">
        <v>0</v>
      </c>
      <c r="M34" s="1014">
        <v>662415</v>
      </c>
      <c r="N34" s="1014">
        <v>662415</v>
      </c>
      <c r="O34" s="978">
        <v>0</v>
      </c>
      <c r="P34" s="1015">
        <v>662415</v>
      </c>
    </row>
    <row r="35" spans="1:16" s="976" customFormat="1" x14ac:dyDescent="0.25">
      <c r="A35" s="979"/>
      <c r="B35" s="980"/>
      <c r="C35" s="980"/>
      <c r="D35" s="980">
        <v>1</v>
      </c>
      <c r="E35" s="980">
        <v>3</v>
      </c>
      <c r="F35" s="980">
        <v>3</v>
      </c>
      <c r="G35" s="981"/>
      <c r="H35" s="981"/>
      <c r="I35" s="981"/>
      <c r="J35" s="982" t="s">
        <v>731</v>
      </c>
      <c r="K35" s="1014">
        <v>0</v>
      </c>
      <c r="L35" s="1014">
        <v>0</v>
      </c>
      <c r="M35" s="1014">
        <v>0</v>
      </c>
      <c r="N35" s="1014">
        <v>0</v>
      </c>
      <c r="O35" s="978">
        <v>0</v>
      </c>
      <c r="P35" s="1015">
        <v>0</v>
      </c>
    </row>
    <row r="36" spans="1:16" s="976" customFormat="1" x14ac:dyDescent="0.25">
      <c r="A36" s="979"/>
      <c r="B36" s="980"/>
      <c r="C36" s="980"/>
      <c r="D36" s="980">
        <v>1</v>
      </c>
      <c r="E36" s="980">
        <v>3</v>
      </c>
      <c r="F36" s="980">
        <v>4</v>
      </c>
      <c r="G36" s="981"/>
      <c r="H36" s="981"/>
      <c r="I36" s="981"/>
      <c r="J36" s="982" t="s">
        <v>46</v>
      </c>
      <c r="K36" s="1014">
        <v>124457971</v>
      </c>
      <c r="L36" s="1014">
        <v>25033445</v>
      </c>
      <c r="M36" s="1014">
        <v>149491416</v>
      </c>
      <c r="N36" s="1014">
        <v>125607971</v>
      </c>
      <c r="O36" s="978">
        <v>25263445</v>
      </c>
      <c r="P36" s="1015">
        <v>150871416</v>
      </c>
    </row>
    <row r="37" spans="1:16" s="976" customFormat="1" x14ac:dyDescent="0.25">
      <c r="A37" s="968"/>
      <c r="B37" s="969"/>
      <c r="C37" s="969"/>
      <c r="D37" s="969">
        <v>1</v>
      </c>
      <c r="E37" s="969">
        <v>4</v>
      </c>
      <c r="F37" s="969"/>
      <c r="G37" s="970"/>
      <c r="H37" s="970"/>
      <c r="I37" s="970"/>
      <c r="J37" s="1009" t="s">
        <v>732</v>
      </c>
      <c r="K37" s="985">
        <v>66770248</v>
      </c>
      <c r="L37" s="985">
        <v>14021752</v>
      </c>
      <c r="M37" s="985">
        <v>80792000</v>
      </c>
      <c r="N37" s="985">
        <v>66770248</v>
      </c>
      <c r="O37" s="984">
        <v>14021752</v>
      </c>
      <c r="P37" s="1005">
        <v>80792000</v>
      </c>
    </row>
    <row r="38" spans="1:16" s="976" customFormat="1" x14ac:dyDescent="0.25">
      <c r="A38" s="968"/>
      <c r="B38" s="969"/>
      <c r="C38" s="969"/>
      <c r="D38" s="969">
        <v>1</v>
      </c>
      <c r="E38" s="969">
        <v>7</v>
      </c>
      <c r="F38" s="969">
        <v>5</v>
      </c>
      <c r="G38" s="970"/>
      <c r="H38" s="970"/>
      <c r="I38" s="970"/>
      <c r="J38" s="1030" t="s">
        <v>733</v>
      </c>
      <c r="K38" s="974">
        <v>3149606</v>
      </c>
      <c r="L38" s="974">
        <v>850394</v>
      </c>
      <c r="M38" s="974">
        <v>4000000</v>
      </c>
      <c r="N38" s="974">
        <v>3149606</v>
      </c>
      <c r="O38" s="973">
        <v>850394</v>
      </c>
      <c r="P38" s="1005">
        <v>4000000</v>
      </c>
    </row>
    <row r="39" spans="1:16" s="966" customFormat="1" ht="15" x14ac:dyDescent="0.25">
      <c r="A39" s="1020"/>
      <c r="B39" s="1021">
        <v>4</v>
      </c>
      <c r="C39" s="1021">
        <v>1</v>
      </c>
      <c r="D39" s="1021"/>
      <c r="E39" s="1021"/>
      <c r="F39" s="1021"/>
      <c r="G39" s="1022"/>
      <c r="H39" s="1022" t="s">
        <v>736</v>
      </c>
      <c r="I39" s="1022"/>
      <c r="J39" s="1023"/>
      <c r="K39" s="1024">
        <v>145164467</v>
      </c>
      <c r="L39" s="1024">
        <v>11056576</v>
      </c>
      <c r="M39" s="1024">
        <v>156221043</v>
      </c>
      <c r="N39" s="1024">
        <v>65547292</v>
      </c>
      <c r="O39" s="1025">
        <v>6137114</v>
      </c>
      <c r="P39" s="1026">
        <v>71684406</v>
      </c>
    </row>
    <row r="40" spans="1:16" s="976" customFormat="1" x14ac:dyDescent="0.25">
      <c r="A40" s="979"/>
      <c r="B40" s="980"/>
      <c r="C40" s="969"/>
      <c r="D40" s="969">
        <v>1</v>
      </c>
      <c r="E40" s="969">
        <v>1</v>
      </c>
      <c r="F40" s="969">
        <v>1</v>
      </c>
      <c r="G40" s="970"/>
      <c r="H40" s="970"/>
      <c r="I40" s="970"/>
      <c r="J40" s="971" t="s">
        <v>729</v>
      </c>
      <c r="K40" s="1014">
        <v>73746062</v>
      </c>
      <c r="L40" s="1014">
        <v>0</v>
      </c>
      <c r="M40" s="1014">
        <v>73746062</v>
      </c>
      <c r="N40" s="1014">
        <v>30000000</v>
      </c>
      <c r="O40" s="978">
        <v>0</v>
      </c>
      <c r="P40" s="1015">
        <v>30000000</v>
      </c>
    </row>
    <row r="41" spans="1:16" s="1013" customFormat="1" ht="27.75" customHeight="1" x14ac:dyDescent="0.25">
      <c r="A41" s="1006"/>
      <c r="B41" s="1007"/>
      <c r="C41" s="1007"/>
      <c r="D41" s="1007"/>
      <c r="E41" s="1007"/>
      <c r="F41" s="1007"/>
      <c r="G41" s="1008"/>
      <c r="H41" s="1008"/>
      <c r="I41" s="1008"/>
      <c r="J41" s="1009" t="s">
        <v>730</v>
      </c>
      <c r="K41" s="1010">
        <v>1068117</v>
      </c>
      <c r="L41" s="1010">
        <v>0</v>
      </c>
      <c r="M41" s="1010">
        <v>1068117</v>
      </c>
      <c r="N41" s="1010">
        <v>1068117</v>
      </c>
      <c r="O41" s="1011">
        <v>0</v>
      </c>
      <c r="P41" s="1012">
        <v>1068117</v>
      </c>
    </row>
    <row r="42" spans="1:16" s="976" customFormat="1" x14ac:dyDescent="0.25">
      <c r="A42" s="979"/>
      <c r="B42" s="980"/>
      <c r="C42" s="980"/>
      <c r="D42" s="980">
        <v>1</v>
      </c>
      <c r="E42" s="980">
        <v>2</v>
      </c>
      <c r="F42" s="980">
        <v>2</v>
      </c>
      <c r="G42" s="981"/>
      <c r="H42" s="981"/>
      <c r="I42" s="981"/>
      <c r="J42" s="971" t="s">
        <v>734</v>
      </c>
      <c r="K42" s="1014">
        <v>15546863</v>
      </c>
      <c r="L42" s="1014">
        <v>0</v>
      </c>
      <c r="M42" s="1014">
        <v>15546863</v>
      </c>
      <c r="N42" s="1014">
        <v>6000000</v>
      </c>
      <c r="O42" s="978">
        <v>0</v>
      </c>
      <c r="P42" s="1015">
        <v>6000000</v>
      </c>
    </row>
    <row r="43" spans="1:16" s="1013" customFormat="1" ht="25.5" customHeight="1" x14ac:dyDescent="0.25">
      <c r="A43" s="1006"/>
      <c r="B43" s="1007"/>
      <c r="C43" s="1007"/>
      <c r="D43" s="1007"/>
      <c r="E43" s="1007"/>
      <c r="F43" s="1007"/>
      <c r="G43" s="1008"/>
      <c r="H43" s="1008"/>
      <c r="I43" s="1008"/>
      <c r="J43" s="1009" t="s">
        <v>730</v>
      </c>
      <c r="K43" s="1010">
        <v>208283</v>
      </c>
      <c r="L43" s="1010">
        <v>0</v>
      </c>
      <c r="M43" s="1010">
        <v>208283</v>
      </c>
      <c r="N43" s="1010">
        <v>208283</v>
      </c>
      <c r="O43" s="1011">
        <v>0</v>
      </c>
      <c r="P43" s="1012">
        <v>208283</v>
      </c>
    </row>
    <row r="44" spans="1:16" s="1013" customFormat="1" x14ac:dyDescent="0.25">
      <c r="A44" s="1006"/>
      <c r="B44" s="1007"/>
      <c r="C44" s="1007"/>
      <c r="D44" s="980">
        <v>1</v>
      </c>
      <c r="E44" s="980">
        <v>3</v>
      </c>
      <c r="F44" s="980">
        <v>3</v>
      </c>
      <c r="G44" s="981"/>
      <c r="H44" s="981"/>
      <c r="I44" s="981"/>
      <c r="J44" s="1030" t="s">
        <v>46</v>
      </c>
      <c r="K44" s="1014">
        <v>48594376</v>
      </c>
      <c r="L44" s="1014">
        <v>9091742</v>
      </c>
      <c r="M44" s="1014">
        <v>57686118</v>
      </c>
      <c r="N44" s="1014">
        <v>24943812</v>
      </c>
      <c r="O44" s="978">
        <v>5056188</v>
      </c>
      <c r="P44" s="1015">
        <v>30000000</v>
      </c>
    </row>
    <row r="45" spans="1:16" s="1013" customFormat="1" x14ac:dyDescent="0.25">
      <c r="A45" s="1006"/>
      <c r="B45" s="1007"/>
      <c r="C45" s="1007"/>
      <c r="D45" s="980">
        <v>1</v>
      </c>
      <c r="E45" s="980">
        <v>6</v>
      </c>
      <c r="F45" s="980">
        <v>4</v>
      </c>
      <c r="G45" s="981"/>
      <c r="H45" s="981"/>
      <c r="I45" s="981"/>
      <c r="J45" s="1031" t="s">
        <v>934</v>
      </c>
      <c r="K45" s="1014">
        <v>0</v>
      </c>
      <c r="L45" s="1014">
        <v>0</v>
      </c>
      <c r="M45" s="1014">
        <v>0</v>
      </c>
      <c r="N45" s="1014">
        <v>600000</v>
      </c>
      <c r="O45" s="978">
        <v>0</v>
      </c>
      <c r="P45" s="1015">
        <v>600000</v>
      </c>
    </row>
    <row r="46" spans="1:16" s="976" customFormat="1" x14ac:dyDescent="0.25">
      <c r="A46" s="1006"/>
      <c r="B46" s="1007"/>
      <c r="C46" s="1007"/>
      <c r="D46" s="980">
        <v>1</v>
      </c>
      <c r="E46" s="980">
        <v>7</v>
      </c>
      <c r="F46" s="980">
        <v>5</v>
      </c>
      <c r="G46" s="981"/>
      <c r="H46" s="981"/>
      <c r="I46" s="981"/>
      <c r="J46" s="1031" t="s">
        <v>733</v>
      </c>
      <c r="K46" s="1014">
        <v>4833839</v>
      </c>
      <c r="L46" s="1014">
        <v>1305136</v>
      </c>
      <c r="M46" s="1014">
        <v>6138975</v>
      </c>
      <c r="N46" s="1014">
        <v>2930528</v>
      </c>
      <c r="O46" s="978">
        <v>791242</v>
      </c>
      <c r="P46" s="1015">
        <v>3721770</v>
      </c>
    </row>
    <row r="47" spans="1:16" s="966" customFormat="1" x14ac:dyDescent="0.25">
      <c r="A47" s="968"/>
      <c r="B47" s="969"/>
      <c r="C47" s="969"/>
      <c r="D47" s="969">
        <v>1</v>
      </c>
      <c r="E47" s="969">
        <v>8</v>
      </c>
      <c r="F47" s="969">
        <v>6</v>
      </c>
      <c r="G47" s="970"/>
      <c r="H47" s="970"/>
      <c r="I47" s="970"/>
      <c r="J47" s="971" t="s">
        <v>737</v>
      </c>
      <c r="K47" s="973">
        <v>2443327</v>
      </c>
      <c r="L47" s="973">
        <v>659698</v>
      </c>
      <c r="M47" s="973">
        <v>3103025</v>
      </c>
      <c r="N47" s="974">
        <v>1072952</v>
      </c>
      <c r="O47" s="973">
        <v>289684</v>
      </c>
      <c r="P47" s="1005">
        <v>1362636</v>
      </c>
    </row>
    <row r="48" spans="1:16" s="976" customFormat="1" ht="15" x14ac:dyDescent="0.25">
      <c r="A48" s="1020"/>
      <c r="B48" s="1021">
        <v>4</v>
      </c>
      <c r="C48" s="1021">
        <v>1</v>
      </c>
      <c r="D48" s="1021"/>
      <c r="E48" s="1021"/>
      <c r="F48" s="1021"/>
      <c r="G48" s="1022"/>
      <c r="H48" s="1022" t="s">
        <v>42</v>
      </c>
      <c r="I48" s="1022"/>
      <c r="J48" s="1023"/>
      <c r="K48" s="1024">
        <v>66233856</v>
      </c>
      <c r="L48" s="1024">
        <v>2810691</v>
      </c>
      <c r="M48" s="1024">
        <v>69044547</v>
      </c>
      <c r="N48" s="1024">
        <v>68476983</v>
      </c>
      <c r="O48" s="1025">
        <v>2966718</v>
      </c>
      <c r="P48" s="1026">
        <v>71443701</v>
      </c>
    </row>
    <row r="49" spans="1:16" s="1013" customFormat="1" ht="27.75" customHeight="1" x14ac:dyDescent="0.25">
      <c r="A49" s="979"/>
      <c r="B49" s="980"/>
      <c r="C49" s="969"/>
      <c r="D49" s="969">
        <v>1</v>
      </c>
      <c r="E49" s="969">
        <v>1</v>
      </c>
      <c r="F49" s="969">
        <v>1</v>
      </c>
      <c r="G49" s="970"/>
      <c r="H49" s="970"/>
      <c r="I49" s="970"/>
      <c r="J49" s="971" t="s">
        <v>729</v>
      </c>
      <c r="K49" s="1014">
        <v>42319135</v>
      </c>
      <c r="L49" s="1014">
        <v>0</v>
      </c>
      <c r="M49" s="1014">
        <v>42319135</v>
      </c>
      <c r="N49" s="1014">
        <v>42454680</v>
      </c>
      <c r="O49" s="978">
        <v>0</v>
      </c>
      <c r="P49" s="1015">
        <v>42454680</v>
      </c>
    </row>
    <row r="50" spans="1:16" s="976" customFormat="1" ht="25.5" x14ac:dyDescent="0.25">
      <c r="A50" s="1006"/>
      <c r="B50" s="1007"/>
      <c r="C50" s="1007"/>
      <c r="D50" s="1007"/>
      <c r="E50" s="1007"/>
      <c r="F50" s="1007"/>
      <c r="G50" s="1008"/>
      <c r="H50" s="1008"/>
      <c r="I50" s="1008"/>
      <c r="J50" s="1009" t="s">
        <v>730</v>
      </c>
      <c r="K50" s="1010">
        <v>690868</v>
      </c>
      <c r="L50" s="1010">
        <v>0</v>
      </c>
      <c r="M50" s="1010">
        <v>690868</v>
      </c>
      <c r="N50" s="1010">
        <v>690868</v>
      </c>
      <c r="O50" s="1011">
        <v>0</v>
      </c>
      <c r="P50" s="1012">
        <v>690868</v>
      </c>
    </row>
    <row r="51" spans="1:16" s="1013" customFormat="1" ht="25.5" customHeight="1" x14ac:dyDescent="0.25">
      <c r="A51" s="979"/>
      <c r="B51" s="980"/>
      <c r="C51" s="980"/>
      <c r="D51" s="980">
        <v>1</v>
      </c>
      <c r="E51" s="980">
        <v>2</v>
      </c>
      <c r="F51" s="980">
        <v>2</v>
      </c>
      <c r="G51" s="981"/>
      <c r="H51" s="981"/>
      <c r="I51" s="981"/>
      <c r="J51" s="971" t="s">
        <v>734</v>
      </c>
      <c r="K51" s="1014">
        <v>8784851</v>
      </c>
      <c r="L51" s="1014">
        <v>0</v>
      </c>
      <c r="M51" s="1014">
        <v>8784851</v>
      </c>
      <c r="N51" s="1014">
        <v>8811282</v>
      </c>
      <c r="O51" s="978">
        <v>0</v>
      </c>
      <c r="P51" s="1015">
        <v>8811282</v>
      </c>
    </row>
    <row r="52" spans="1:16" s="1013" customFormat="1" ht="25.5" x14ac:dyDescent="0.25">
      <c r="A52" s="1006"/>
      <c r="B52" s="1007"/>
      <c r="C52" s="1007"/>
      <c r="D52" s="1007"/>
      <c r="E52" s="1007"/>
      <c r="F52" s="1007"/>
      <c r="G52" s="1008"/>
      <c r="H52" s="1008"/>
      <c r="I52" s="1008"/>
      <c r="J52" s="1009" t="s">
        <v>730</v>
      </c>
      <c r="K52" s="1010">
        <v>134719</v>
      </c>
      <c r="L52" s="1010">
        <v>0</v>
      </c>
      <c r="M52" s="1010">
        <v>134719</v>
      </c>
      <c r="N52" s="1010">
        <v>134719</v>
      </c>
      <c r="O52" s="1011">
        <v>0</v>
      </c>
      <c r="P52" s="1012">
        <v>134719</v>
      </c>
    </row>
    <row r="53" spans="1:16" s="1013" customFormat="1" x14ac:dyDescent="0.25">
      <c r="A53" s="1006"/>
      <c r="B53" s="1007"/>
      <c r="C53" s="1007"/>
      <c r="D53" s="980">
        <v>1</v>
      </c>
      <c r="E53" s="980">
        <v>3</v>
      </c>
      <c r="F53" s="980">
        <v>4</v>
      </c>
      <c r="G53" s="981"/>
      <c r="H53" s="981"/>
      <c r="I53" s="981"/>
      <c r="J53" s="1030" t="s">
        <v>46</v>
      </c>
      <c r="K53" s="1014">
        <v>12229024</v>
      </c>
      <c r="L53" s="1014">
        <v>2027463</v>
      </c>
      <c r="M53" s="1014">
        <v>14256487</v>
      </c>
      <c r="N53" s="1014">
        <v>14310175</v>
      </c>
      <c r="O53" s="978">
        <v>2183490</v>
      </c>
      <c r="P53" s="1015">
        <v>16493665</v>
      </c>
    </row>
    <row r="54" spans="1:16" s="976" customFormat="1" x14ac:dyDescent="0.25">
      <c r="A54" s="1006"/>
      <c r="B54" s="1007"/>
      <c r="C54" s="1007"/>
      <c r="D54" s="980">
        <v>1</v>
      </c>
      <c r="E54" s="980">
        <v>7</v>
      </c>
      <c r="F54" s="980">
        <v>5</v>
      </c>
      <c r="G54" s="981"/>
      <c r="H54" s="981"/>
      <c r="I54" s="981"/>
      <c r="J54" s="1031" t="s">
        <v>733</v>
      </c>
      <c r="K54" s="1014">
        <v>551181</v>
      </c>
      <c r="L54" s="1014">
        <v>148819</v>
      </c>
      <c r="M54" s="1014">
        <v>700000</v>
      </c>
      <c r="N54" s="1014">
        <v>551181</v>
      </c>
      <c r="O54" s="978">
        <v>148819</v>
      </c>
      <c r="P54" s="1015">
        <v>700000</v>
      </c>
    </row>
    <row r="55" spans="1:16" s="976" customFormat="1" x14ac:dyDescent="0.25">
      <c r="A55" s="968"/>
      <c r="B55" s="969"/>
      <c r="C55" s="969"/>
      <c r="D55" s="969">
        <v>1</v>
      </c>
      <c r="E55" s="969">
        <v>8</v>
      </c>
      <c r="F55" s="969">
        <v>6</v>
      </c>
      <c r="G55" s="970"/>
      <c r="H55" s="970"/>
      <c r="I55" s="970"/>
      <c r="J55" s="971" t="s">
        <v>737</v>
      </c>
      <c r="K55" s="973">
        <v>2349665</v>
      </c>
      <c r="L55" s="973">
        <v>634409</v>
      </c>
      <c r="M55" s="973">
        <v>2984074</v>
      </c>
      <c r="N55" s="974">
        <v>2349665</v>
      </c>
      <c r="O55" s="973">
        <v>634409</v>
      </c>
      <c r="P55" s="1005">
        <v>2984074</v>
      </c>
    </row>
    <row r="56" spans="1:16" s="976" customFormat="1" ht="20.25" customHeight="1" thickBot="1" x14ac:dyDescent="0.3">
      <c r="A56" s="1032" t="s">
        <v>738</v>
      </c>
      <c r="B56" s="1033"/>
      <c r="C56" s="1033"/>
      <c r="D56" s="1033"/>
      <c r="E56" s="1033"/>
      <c r="F56" s="1033"/>
      <c r="G56" s="1034"/>
      <c r="H56" s="1034"/>
      <c r="I56" s="1034"/>
      <c r="J56" s="1035"/>
      <c r="K56" s="1036">
        <v>1313209457</v>
      </c>
      <c r="L56" s="1036">
        <v>53305578</v>
      </c>
      <c r="M56" s="1036">
        <v>1366515035</v>
      </c>
      <c r="N56" s="1036">
        <v>1238204611</v>
      </c>
      <c r="O56" s="1037">
        <v>48821143</v>
      </c>
      <c r="P56" s="1038">
        <v>1287025754</v>
      </c>
    </row>
    <row r="57" spans="1:16" ht="15.75" thickTop="1" x14ac:dyDescent="0.25">
      <c r="A57" s="1039" t="s">
        <v>739</v>
      </c>
      <c r="B57" s="1040"/>
      <c r="C57" s="1040"/>
      <c r="D57" s="1040"/>
      <c r="E57" s="1040"/>
      <c r="F57" s="1040"/>
      <c r="G57" s="1040"/>
      <c r="H57" s="1040"/>
      <c r="I57" s="1040"/>
      <c r="J57" s="1040"/>
      <c r="K57" s="1041"/>
      <c r="L57" s="1041"/>
      <c r="M57" s="1041"/>
      <c r="N57" s="1040"/>
      <c r="O57" s="1040"/>
      <c r="P57" s="1042"/>
    </row>
    <row r="58" spans="1:16" s="966" customFormat="1" ht="15" x14ac:dyDescent="0.25">
      <c r="A58" s="999">
        <v>1</v>
      </c>
      <c r="B58" s="962"/>
      <c r="C58" s="962"/>
      <c r="D58" s="962"/>
      <c r="E58" s="962"/>
      <c r="F58" s="962"/>
      <c r="G58" s="1000" t="s">
        <v>5</v>
      </c>
      <c r="H58" s="1000"/>
      <c r="I58" s="1000"/>
      <c r="J58" s="1001"/>
      <c r="K58" s="1002">
        <v>226162191</v>
      </c>
      <c r="L58" s="1002">
        <v>0</v>
      </c>
      <c r="M58" s="1002">
        <v>226162191</v>
      </c>
      <c r="N58" s="1002">
        <v>295835362</v>
      </c>
      <c r="O58" s="1003">
        <v>0</v>
      </c>
      <c r="P58" s="1004">
        <v>295835362</v>
      </c>
    </row>
    <row r="59" spans="1:16" s="966" customFormat="1" x14ac:dyDescent="0.25">
      <c r="A59" s="968"/>
      <c r="B59" s="969"/>
      <c r="C59" s="969">
        <v>1</v>
      </c>
      <c r="D59" s="969">
        <v>1</v>
      </c>
      <c r="E59" s="969">
        <v>1</v>
      </c>
      <c r="F59" s="969">
        <v>1</v>
      </c>
      <c r="G59" s="1000"/>
      <c r="H59" s="970" t="s">
        <v>47</v>
      </c>
      <c r="I59" s="970"/>
      <c r="J59" s="971"/>
      <c r="K59" s="974">
        <v>67664220</v>
      </c>
      <c r="L59" s="974">
        <v>0</v>
      </c>
      <c r="M59" s="974">
        <v>67664220</v>
      </c>
      <c r="N59" s="974">
        <v>67802399</v>
      </c>
      <c r="O59" s="973">
        <v>0</v>
      </c>
      <c r="P59" s="1005">
        <v>67802399</v>
      </c>
    </row>
    <row r="60" spans="1:16" s="966" customFormat="1" x14ac:dyDescent="0.25">
      <c r="A60" s="1043"/>
      <c r="B60" s="1044"/>
      <c r="C60" s="1044"/>
      <c r="D60" s="1044"/>
      <c r="E60" s="1044"/>
      <c r="F60" s="1044"/>
      <c r="G60" s="1045"/>
      <c r="H60" s="1046" t="s">
        <v>730</v>
      </c>
      <c r="I60" s="1047"/>
      <c r="J60" s="1009"/>
      <c r="K60" s="985">
        <v>1130000</v>
      </c>
      <c r="L60" s="985">
        <v>0</v>
      </c>
      <c r="M60" s="985">
        <v>1130000</v>
      </c>
      <c r="N60" s="985">
        <v>1130000</v>
      </c>
      <c r="O60" s="984">
        <v>0</v>
      </c>
      <c r="P60" s="1029">
        <v>1130000</v>
      </c>
    </row>
    <row r="61" spans="1:16" s="976" customFormat="1" x14ac:dyDescent="0.25">
      <c r="A61" s="1043"/>
      <c r="B61" s="1044"/>
      <c r="C61" s="1044"/>
      <c r="D61" s="969">
        <v>1</v>
      </c>
      <c r="E61" s="969">
        <v>1</v>
      </c>
      <c r="F61" s="969">
        <v>2</v>
      </c>
      <c r="G61" s="1045"/>
      <c r="H61" s="970" t="s">
        <v>740</v>
      </c>
      <c r="I61" s="970"/>
      <c r="J61" s="971"/>
      <c r="K61" s="974">
        <v>99745341</v>
      </c>
      <c r="L61" s="974">
        <v>0</v>
      </c>
      <c r="M61" s="974">
        <v>99745341</v>
      </c>
      <c r="N61" s="974">
        <v>108802639</v>
      </c>
      <c r="O61" s="973">
        <v>0</v>
      </c>
      <c r="P61" s="1005">
        <v>108802639</v>
      </c>
    </row>
    <row r="62" spans="1:16" s="976" customFormat="1" x14ac:dyDescent="0.25">
      <c r="A62" s="968"/>
      <c r="B62" s="969"/>
      <c r="C62" s="969"/>
      <c r="D62" s="969">
        <v>1</v>
      </c>
      <c r="E62" s="969">
        <v>1</v>
      </c>
      <c r="F62" s="969">
        <v>3</v>
      </c>
      <c r="G62" s="970"/>
      <c r="H62" s="970" t="s">
        <v>741</v>
      </c>
      <c r="I62" s="970"/>
      <c r="J62" s="971"/>
      <c r="K62" s="974">
        <v>13063153</v>
      </c>
      <c r="L62" s="974">
        <v>0</v>
      </c>
      <c r="M62" s="974">
        <v>13063153</v>
      </c>
      <c r="N62" s="974">
        <v>63386798</v>
      </c>
      <c r="O62" s="973">
        <v>0</v>
      </c>
      <c r="P62" s="1005">
        <v>63386798</v>
      </c>
    </row>
    <row r="63" spans="1:16" s="976" customFormat="1" ht="23.25" customHeight="1" x14ac:dyDescent="0.25">
      <c r="A63" s="968"/>
      <c r="B63" s="969"/>
      <c r="C63" s="969"/>
      <c r="D63" s="969">
        <v>1</v>
      </c>
      <c r="E63" s="969">
        <v>1</v>
      </c>
      <c r="F63" s="969">
        <v>4</v>
      </c>
      <c r="G63" s="970"/>
      <c r="H63" s="1465" t="s">
        <v>742</v>
      </c>
      <c r="I63" s="1466"/>
      <c r="J63" s="1467"/>
      <c r="K63" s="972">
        <v>7000000</v>
      </c>
      <c r="L63" s="972">
        <v>0</v>
      </c>
      <c r="M63" s="972">
        <v>7000000</v>
      </c>
      <c r="N63" s="972">
        <v>7000000</v>
      </c>
      <c r="O63" s="977">
        <v>0</v>
      </c>
      <c r="P63" s="975">
        <v>7000000</v>
      </c>
    </row>
    <row r="64" spans="1:16" s="976" customFormat="1" x14ac:dyDescent="0.25">
      <c r="A64" s="979"/>
      <c r="B64" s="980"/>
      <c r="C64" s="980"/>
      <c r="D64" s="980">
        <v>1</v>
      </c>
      <c r="E64" s="980">
        <v>1</v>
      </c>
      <c r="F64" s="969">
        <v>5</v>
      </c>
      <c r="G64" s="981"/>
      <c r="H64" s="1048" t="s">
        <v>743</v>
      </c>
      <c r="I64" s="1214"/>
      <c r="J64" s="1212"/>
      <c r="K64" s="1014">
        <v>8000000</v>
      </c>
      <c r="L64" s="1014">
        <v>0</v>
      </c>
      <c r="M64" s="1014">
        <v>8000000</v>
      </c>
      <c r="N64" s="974">
        <v>8000000</v>
      </c>
      <c r="O64" s="973">
        <v>0</v>
      </c>
      <c r="P64" s="1005">
        <v>8000000</v>
      </c>
    </row>
    <row r="65" spans="1:16" s="976" customFormat="1" ht="27.75" customHeight="1" x14ac:dyDescent="0.25">
      <c r="A65" s="979"/>
      <c r="B65" s="980"/>
      <c r="C65" s="980"/>
      <c r="D65" s="969">
        <v>1</v>
      </c>
      <c r="E65" s="969">
        <v>1</v>
      </c>
      <c r="F65" s="969">
        <v>6</v>
      </c>
      <c r="G65" s="981"/>
      <c r="H65" s="1451" t="s">
        <v>744</v>
      </c>
      <c r="I65" s="1452"/>
      <c r="J65" s="1453"/>
      <c r="K65" s="1014">
        <v>5980000</v>
      </c>
      <c r="L65" s="1014">
        <v>0</v>
      </c>
      <c r="M65" s="1014">
        <v>5980000</v>
      </c>
      <c r="N65" s="974">
        <v>5980000</v>
      </c>
      <c r="O65" s="973">
        <v>0</v>
      </c>
      <c r="P65" s="1005">
        <v>5980000</v>
      </c>
    </row>
    <row r="66" spans="1:16" s="1013" customFormat="1" ht="23.25" customHeight="1" x14ac:dyDescent="0.25">
      <c r="A66" s="979"/>
      <c r="B66" s="980"/>
      <c r="C66" s="980"/>
      <c r="D66" s="980">
        <v>1</v>
      </c>
      <c r="E66" s="980">
        <v>1</v>
      </c>
      <c r="F66" s="969">
        <v>7</v>
      </c>
      <c r="G66" s="981"/>
      <c r="H66" s="1451" t="s">
        <v>745</v>
      </c>
      <c r="I66" s="1452"/>
      <c r="J66" s="1453"/>
      <c r="K66" s="1014">
        <v>560422</v>
      </c>
      <c r="L66" s="1014">
        <v>0</v>
      </c>
      <c r="M66" s="1014">
        <v>560422</v>
      </c>
      <c r="N66" s="974">
        <v>560422</v>
      </c>
      <c r="O66" s="973">
        <v>0</v>
      </c>
      <c r="P66" s="1005">
        <v>560422</v>
      </c>
    </row>
    <row r="67" spans="1:16" s="976" customFormat="1" ht="27" customHeight="1" x14ac:dyDescent="0.25">
      <c r="A67" s="968"/>
      <c r="B67" s="969"/>
      <c r="C67" s="969"/>
      <c r="D67" s="969">
        <v>1</v>
      </c>
      <c r="E67" s="969">
        <v>1</v>
      </c>
      <c r="F67" s="969">
        <v>8</v>
      </c>
      <c r="G67" s="970"/>
      <c r="H67" s="1465" t="s">
        <v>935</v>
      </c>
      <c r="I67" s="1466"/>
      <c r="J67" s="1467"/>
      <c r="K67" s="974">
        <v>0</v>
      </c>
      <c r="L67" s="974">
        <v>0</v>
      </c>
      <c r="M67" s="974">
        <v>0</v>
      </c>
      <c r="N67" s="974">
        <v>10154049</v>
      </c>
      <c r="O67" s="973">
        <v>0</v>
      </c>
      <c r="P67" s="1005">
        <v>10154049</v>
      </c>
    </row>
    <row r="68" spans="1:16" s="976" customFormat="1" x14ac:dyDescent="0.25">
      <c r="A68" s="979"/>
      <c r="B68" s="980"/>
      <c r="C68" s="980"/>
      <c r="D68" s="980"/>
      <c r="E68" s="980"/>
      <c r="F68" s="969"/>
      <c r="G68" s="981"/>
      <c r="H68" s="1047" t="s">
        <v>746</v>
      </c>
      <c r="I68" s="1047"/>
      <c r="J68" s="1049"/>
      <c r="K68" s="1010">
        <v>24149055</v>
      </c>
      <c r="L68" s="1010">
        <v>0</v>
      </c>
      <c r="M68" s="1010">
        <v>24149055</v>
      </c>
      <c r="N68" s="985">
        <v>24149055</v>
      </c>
      <c r="O68" s="984">
        <v>0</v>
      </c>
      <c r="P68" s="1029">
        <v>24149055</v>
      </c>
    </row>
    <row r="69" spans="1:16" s="976" customFormat="1" x14ac:dyDescent="0.25">
      <c r="A69" s="979"/>
      <c r="B69" s="980"/>
      <c r="C69" s="980"/>
      <c r="D69" s="980">
        <v>2</v>
      </c>
      <c r="E69" s="980">
        <v>1</v>
      </c>
      <c r="F69" s="969">
        <v>9</v>
      </c>
      <c r="G69" s="981"/>
      <c r="H69" s="1048" t="s">
        <v>747</v>
      </c>
      <c r="I69" s="1214"/>
      <c r="J69" s="1212"/>
      <c r="K69" s="1014">
        <v>621714</v>
      </c>
      <c r="L69" s="1014">
        <v>0</v>
      </c>
      <c r="M69" s="1014">
        <v>621714</v>
      </c>
      <c r="N69" s="974">
        <v>621714</v>
      </c>
      <c r="O69" s="973">
        <v>0</v>
      </c>
      <c r="P69" s="1005">
        <v>621714</v>
      </c>
    </row>
    <row r="70" spans="1:16" ht="26.25" customHeight="1" x14ac:dyDescent="0.25">
      <c r="A70" s="979"/>
      <c r="B70" s="980"/>
      <c r="C70" s="980"/>
      <c r="D70" s="980">
        <v>2</v>
      </c>
      <c r="E70" s="980">
        <v>1</v>
      </c>
      <c r="F70" s="969">
        <v>10</v>
      </c>
      <c r="G70" s="981"/>
      <c r="H70" s="1451" t="s">
        <v>748</v>
      </c>
      <c r="I70" s="1460"/>
      <c r="J70" s="1461"/>
      <c r="K70" s="1014">
        <v>23527341</v>
      </c>
      <c r="L70" s="1014">
        <v>0</v>
      </c>
      <c r="M70" s="1014">
        <v>23527341</v>
      </c>
      <c r="N70" s="974">
        <v>23527341</v>
      </c>
      <c r="O70" s="973">
        <v>0</v>
      </c>
      <c r="P70" s="1005">
        <v>23527341</v>
      </c>
    </row>
    <row r="71" spans="1:16" s="976" customFormat="1" ht="15" x14ac:dyDescent="0.25">
      <c r="A71" s="999">
        <v>2</v>
      </c>
      <c r="B71" s="962"/>
      <c r="C71" s="962"/>
      <c r="D71" s="962"/>
      <c r="E71" s="962"/>
      <c r="F71" s="962"/>
      <c r="G71" s="1000" t="s">
        <v>749</v>
      </c>
      <c r="H71" s="1000"/>
      <c r="I71" s="1000"/>
      <c r="J71" s="1001"/>
      <c r="K71" s="1002">
        <v>47913701.420000002</v>
      </c>
      <c r="L71" s="1002">
        <v>0</v>
      </c>
      <c r="M71" s="1002">
        <v>47913701.420000002</v>
      </c>
      <c r="N71" s="1002">
        <v>55449901</v>
      </c>
      <c r="O71" s="1003">
        <v>0</v>
      </c>
      <c r="P71" s="1004">
        <v>55449901</v>
      </c>
    </row>
    <row r="72" spans="1:16" s="976" customFormat="1" x14ac:dyDescent="0.25">
      <c r="A72" s="968"/>
      <c r="B72" s="969"/>
      <c r="C72" s="969">
        <v>1</v>
      </c>
      <c r="D72" s="969">
        <v>1</v>
      </c>
      <c r="E72" s="969">
        <v>2</v>
      </c>
      <c r="F72" s="969">
        <v>1</v>
      </c>
      <c r="G72" s="1000"/>
      <c r="H72" s="970" t="s">
        <v>750</v>
      </c>
      <c r="I72" s="970"/>
      <c r="J72" s="971"/>
      <c r="K72" s="974">
        <v>14002580</v>
      </c>
      <c r="L72" s="974">
        <v>0</v>
      </c>
      <c r="M72" s="974">
        <v>14002580</v>
      </c>
      <c r="N72" s="974">
        <v>14029525</v>
      </c>
      <c r="O72" s="973">
        <v>0</v>
      </c>
      <c r="P72" s="1005">
        <v>14029525</v>
      </c>
    </row>
    <row r="73" spans="1:16" s="976" customFormat="1" x14ac:dyDescent="0.25">
      <c r="A73" s="1043"/>
      <c r="B73" s="1044"/>
      <c r="C73" s="1044"/>
      <c r="D73" s="1044"/>
      <c r="E73" s="1044"/>
      <c r="F73" s="1044"/>
      <c r="G73" s="1045"/>
      <c r="H73" s="1046" t="s">
        <v>730</v>
      </c>
      <c r="I73" s="1047"/>
      <c r="J73" s="1009"/>
      <c r="K73" s="985">
        <v>220350</v>
      </c>
      <c r="L73" s="985">
        <v>0</v>
      </c>
      <c r="M73" s="985">
        <v>220350</v>
      </c>
      <c r="N73" s="985">
        <v>220350</v>
      </c>
      <c r="O73" s="984">
        <v>0</v>
      </c>
      <c r="P73" s="1029">
        <v>220350</v>
      </c>
    </row>
    <row r="74" spans="1:16" s="976" customFormat="1" ht="23.25" customHeight="1" x14ac:dyDescent="0.25">
      <c r="A74" s="1043"/>
      <c r="B74" s="1044"/>
      <c r="C74" s="1044"/>
      <c r="D74" s="969">
        <v>1</v>
      </c>
      <c r="E74" s="1044">
        <v>2</v>
      </c>
      <c r="F74" s="969">
        <v>2</v>
      </c>
      <c r="G74" s="1045"/>
      <c r="H74" s="1050" t="s">
        <v>751</v>
      </c>
      <c r="I74" s="1047"/>
      <c r="J74" s="1009"/>
      <c r="K74" s="974">
        <v>20424609.420000002</v>
      </c>
      <c r="L74" s="974">
        <v>0</v>
      </c>
      <c r="M74" s="974">
        <v>20424609.420000002</v>
      </c>
      <c r="N74" s="974">
        <v>20656913</v>
      </c>
      <c r="O74" s="973">
        <v>0</v>
      </c>
      <c r="P74" s="1005">
        <v>20656913</v>
      </c>
    </row>
    <row r="75" spans="1:16" s="976" customFormat="1" ht="23.25" customHeight="1" x14ac:dyDescent="0.25">
      <c r="A75" s="968"/>
      <c r="B75" s="969"/>
      <c r="C75" s="969"/>
      <c r="D75" s="969">
        <v>1</v>
      </c>
      <c r="E75" s="969">
        <v>2</v>
      </c>
      <c r="F75" s="969">
        <v>3</v>
      </c>
      <c r="G75" s="970"/>
      <c r="H75" s="1465" t="s">
        <v>752</v>
      </c>
      <c r="I75" s="1466"/>
      <c r="J75" s="1467"/>
      <c r="K75" s="972">
        <v>1365000</v>
      </c>
      <c r="L75" s="972">
        <v>0</v>
      </c>
      <c r="M75" s="972">
        <v>1365000</v>
      </c>
      <c r="N75" s="972">
        <v>1365000</v>
      </c>
      <c r="O75" s="977">
        <v>0</v>
      </c>
      <c r="P75" s="975">
        <v>1365000</v>
      </c>
    </row>
    <row r="76" spans="1:16" s="976" customFormat="1" x14ac:dyDescent="0.25">
      <c r="A76" s="968"/>
      <c r="B76" s="969"/>
      <c r="C76" s="969"/>
      <c r="D76" s="969">
        <v>1</v>
      </c>
      <c r="E76" s="969">
        <v>2</v>
      </c>
      <c r="F76" s="969">
        <v>4</v>
      </c>
      <c r="G76" s="970"/>
      <c r="H76" s="970" t="s">
        <v>753</v>
      </c>
      <c r="I76" s="970"/>
      <c r="J76" s="971"/>
      <c r="K76" s="974">
        <v>1447086</v>
      </c>
      <c r="L76" s="974">
        <v>0</v>
      </c>
      <c r="M76" s="974">
        <v>1447086</v>
      </c>
      <c r="N76" s="974">
        <v>6689313</v>
      </c>
      <c r="O76" s="973">
        <v>0</v>
      </c>
      <c r="P76" s="1005">
        <v>6689313</v>
      </c>
    </row>
    <row r="77" spans="1:16" s="976" customFormat="1" x14ac:dyDescent="0.25">
      <c r="A77" s="968"/>
      <c r="B77" s="969"/>
      <c r="C77" s="969"/>
      <c r="D77" s="969">
        <v>1</v>
      </c>
      <c r="E77" s="969">
        <v>2</v>
      </c>
      <c r="F77" s="969">
        <v>5</v>
      </c>
      <c r="G77" s="1215"/>
      <c r="H77" s="1048" t="s">
        <v>754</v>
      </c>
      <c r="I77" s="1214"/>
      <c r="J77" s="1212"/>
      <c r="K77" s="974">
        <v>1560000</v>
      </c>
      <c r="L77" s="974">
        <v>0</v>
      </c>
      <c r="M77" s="974">
        <v>1560000</v>
      </c>
      <c r="N77" s="974">
        <v>1560000</v>
      </c>
      <c r="O77" s="973">
        <v>0</v>
      </c>
      <c r="P77" s="1005">
        <v>1560000</v>
      </c>
    </row>
    <row r="78" spans="1:16" s="976" customFormat="1" ht="23.25" customHeight="1" x14ac:dyDescent="0.25">
      <c r="A78" s="968"/>
      <c r="B78" s="969"/>
      <c r="C78" s="969"/>
      <c r="D78" s="969">
        <v>1</v>
      </c>
      <c r="E78" s="969">
        <v>2</v>
      </c>
      <c r="F78" s="969">
        <v>6</v>
      </c>
      <c r="G78" s="1215"/>
      <c r="H78" s="1451" t="s">
        <v>755</v>
      </c>
      <c r="I78" s="1452"/>
      <c r="J78" s="1453"/>
      <c r="K78" s="974">
        <v>1224600</v>
      </c>
      <c r="L78" s="974">
        <v>0</v>
      </c>
      <c r="M78" s="974">
        <v>1224600</v>
      </c>
      <c r="N78" s="974">
        <v>1224600</v>
      </c>
      <c r="O78" s="973">
        <v>0</v>
      </c>
      <c r="P78" s="1005">
        <v>1224600</v>
      </c>
    </row>
    <row r="79" spans="1:16" s="976" customFormat="1" ht="27.75" customHeight="1" x14ac:dyDescent="0.25">
      <c r="A79" s="968"/>
      <c r="B79" s="969"/>
      <c r="C79" s="969"/>
      <c r="D79" s="969">
        <v>1</v>
      </c>
      <c r="E79" s="969">
        <v>2</v>
      </c>
      <c r="F79" s="969">
        <v>7</v>
      </c>
      <c r="G79" s="1215"/>
      <c r="H79" s="1451" t="s">
        <v>756</v>
      </c>
      <c r="I79" s="1452"/>
      <c r="J79" s="1453"/>
      <c r="K79" s="974">
        <v>151060</v>
      </c>
      <c r="L79" s="974">
        <v>0</v>
      </c>
      <c r="M79" s="974">
        <v>151060</v>
      </c>
      <c r="N79" s="974">
        <v>151060</v>
      </c>
      <c r="O79" s="973">
        <v>0</v>
      </c>
      <c r="P79" s="1005">
        <v>151060</v>
      </c>
    </row>
    <row r="80" spans="1:16" s="976" customFormat="1" ht="25.5" customHeight="1" x14ac:dyDescent="0.25">
      <c r="A80" s="968"/>
      <c r="B80" s="969"/>
      <c r="C80" s="969"/>
      <c r="D80" s="969">
        <v>1</v>
      </c>
      <c r="E80" s="969">
        <v>2</v>
      </c>
      <c r="F80" s="969">
        <v>8</v>
      </c>
      <c r="G80" s="970"/>
      <c r="H80" s="1465" t="s">
        <v>936</v>
      </c>
      <c r="I80" s="1466"/>
      <c r="J80" s="1467"/>
      <c r="K80" s="974">
        <v>0</v>
      </c>
      <c r="L80" s="974">
        <v>0</v>
      </c>
      <c r="M80" s="974">
        <v>0</v>
      </c>
      <c r="N80" s="974">
        <v>2034724</v>
      </c>
      <c r="O80" s="973">
        <v>0</v>
      </c>
      <c r="P80" s="1005">
        <v>2034724</v>
      </c>
    </row>
    <row r="81" spans="1:16" s="976" customFormat="1" x14ac:dyDescent="0.25">
      <c r="A81" s="968"/>
      <c r="B81" s="969"/>
      <c r="C81" s="969"/>
      <c r="D81" s="969"/>
      <c r="E81" s="969"/>
      <c r="F81" s="969"/>
      <c r="G81" s="1215"/>
      <c r="H81" s="1051" t="s">
        <v>757</v>
      </c>
      <c r="I81" s="1214"/>
      <c r="J81" s="1212"/>
      <c r="K81" s="1010">
        <v>7738766</v>
      </c>
      <c r="L81" s="1010">
        <v>0</v>
      </c>
      <c r="M81" s="1010">
        <v>7738766</v>
      </c>
      <c r="N81" s="985">
        <v>7738766</v>
      </c>
      <c r="O81" s="984">
        <v>0</v>
      </c>
      <c r="P81" s="1029">
        <v>7738766</v>
      </c>
    </row>
    <row r="82" spans="1:16" s="976" customFormat="1" x14ac:dyDescent="0.25">
      <c r="A82" s="968"/>
      <c r="B82" s="969"/>
      <c r="C82" s="969"/>
      <c r="D82" s="969">
        <v>1</v>
      </c>
      <c r="E82" s="969">
        <v>2</v>
      </c>
      <c r="F82" s="969">
        <v>9</v>
      </c>
      <c r="G82" s="1215"/>
      <c r="H82" s="1480" t="s">
        <v>758</v>
      </c>
      <c r="I82" s="1481"/>
      <c r="J82" s="1482"/>
      <c r="K82" s="974">
        <v>184956</v>
      </c>
      <c r="L82" s="974">
        <v>0</v>
      </c>
      <c r="M82" s="974">
        <v>184956</v>
      </c>
      <c r="N82" s="974">
        <v>184956</v>
      </c>
      <c r="O82" s="973">
        <v>0</v>
      </c>
      <c r="P82" s="1005">
        <v>184956</v>
      </c>
    </row>
    <row r="83" spans="1:16" ht="24" customHeight="1" x14ac:dyDescent="0.25">
      <c r="A83" s="968"/>
      <c r="B83" s="969"/>
      <c r="C83" s="969"/>
      <c r="D83" s="969">
        <v>1</v>
      </c>
      <c r="E83" s="969">
        <v>2</v>
      </c>
      <c r="F83" s="969">
        <v>10</v>
      </c>
      <c r="G83" s="1215"/>
      <c r="H83" s="1451" t="s">
        <v>748</v>
      </c>
      <c r="I83" s="1460"/>
      <c r="J83" s="1461"/>
      <c r="K83" s="974">
        <v>7553810</v>
      </c>
      <c r="L83" s="974">
        <v>0</v>
      </c>
      <c r="M83" s="974">
        <v>7553810</v>
      </c>
      <c r="N83" s="974">
        <v>7553810</v>
      </c>
      <c r="O83" s="973">
        <v>0</v>
      </c>
      <c r="P83" s="1005">
        <v>7553810</v>
      </c>
    </row>
    <row r="84" spans="1:16" s="1013" customFormat="1" ht="15" x14ac:dyDescent="0.25">
      <c r="A84" s="999">
        <v>3</v>
      </c>
      <c r="B84" s="962"/>
      <c r="C84" s="962"/>
      <c r="D84" s="962"/>
      <c r="E84" s="962"/>
      <c r="F84" s="962"/>
      <c r="G84" s="1052" t="s">
        <v>9</v>
      </c>
      <c r="H84" s="1000"/>
      <c r="I84" s="1000"/>
      <c r="J84" s="1001"/>
      <c r="K84" s="1002">
        <v>1334710898.8976378</v>
      </c>
      <c r="L84" s="1002">
        <v>354081839.10236222</v>
      </c>
      <c r="M84" s="1002">
        <v>1688792738</v>
      </c>
      <c r="N84" s="1002">
        <v>1449968033.8976378</v>
      </c>
      <c r="O84" s="1003">
        <v>370124838.10236222</v>
      </c>
      <c r="P84" s="1004">
        <v>1820092872</v>
      </c>
    </row>
    <row r="85" spans="1:16" s="976" customFormat="1" ht="14.25" customHeight="1" x14ac:dyDescent="0.25">
      <c r="A85" s="999"/>
      <c r="B85" s="962"/>
      <c r="C85" s="969">
        <v>1</v>
      </c>
      <c r="D85" s="969">
        <v>1</v>
      </c>
      <c r="E85" s="969">
        <v>3</v>
      </c>
      <c r="F85" s="969">
        <v>1</v>
      </c>
      <c r="G85" s="1052"/>
      <c r="H85" s="970" t="s">
        <v>937</v>
      </c>
      <c r="I85" s="970"/>
      <c r="J85" s="982"/>
      <c r="K85" s="974">
        <v>0</v>
      </c>
      <c r="L85" s="974">
        <v>0</v>
      </c>
      <c r="M85" s="974">
        <v>0</v>
      </c>
      <c r="N85" s="974">
        <v>44902665</v>
      </c>
      <c r="O85" s="973">
        <v>78221</v>
      </c>
      <c r="P85" s="1005">
        <v>44980886</v>
      </c>
    </row>
    <row r="86" spans="1:16" s="976" customFormat="1" x14ac:dyDescent="0.25">
      <c r="A86" s="968"/>
      <c r="B86" s="969"/>
      <c r="C86" s="969">
        <v>1</v>
      </c>
      <c r="D86" s="969">
        <v>1</v>
      </c>
      <c r="E86" s="969">
        <v>3</v>
      </c>
      <c r="F86" s="969">
        <v>2</v>
      </c>
      <c r="G86" s="1000"/>
      <c r="H86" s="970" t="s">
        <v>750</v>
      </c>
      <c r="I86" s="970"/>
      <c r="J86" s="982"/>
      <c r="K86" s="974">
        <v>33461399</v>
      </c>
      <c r="L86" s="974">
        <v>1469801</v>
      </c>
      <c r="M86" s="974">
        <v>34931200</v>
      </c>
      <c r="N86" s="974">
        <v>33461399</v>
      </c>
      <c r="O86" s="973">
        <v>1469801</v>
      </c>
      <c r="P86" s="1005">
        <v>34931200</v>
      </c>
    </row>
    <row r="87" spans="1:16" s="976" customFormat="1" ht="21.75" customHeight="1" x14ac:dyDescent="0.25">
      <c r="A87" s="968"/>
      <c r="B87" s="969"/>
      <c r="C87" s="969">
        <v>2</v>
      </c>
      <c r="D87" s="969">
        <v>1</v>
      </c>
      <c r="E87" s="969">
        <v>3</v>
      </c>
      <c r="F87" s="969">
        <v>3</v>
      </c>
      <c r="G87" s="1000"/>
      <c r="H87" s="1465" t="s">
        <v>938</v>
      </c>
      <c r="I87" s="1466"/>
      <c r="J87" s="1467"/>
      <c r="K87" s="974">
        <v>0</v>
      </c>
      <c r="L87" s="974">
        <v>0</v>
      </c>
      <c r="M87" s="974">
        <v>0</v>
      </c>
      <c r="N87" s="974">
        <v>233500</v>
      </c>
      <c r="O87" s="973">
        <v>63045</v>
      </c>
      <c r="P87" s="1005">
        <v>296545</v>
      </c>
    </row>
    <row r="88" spans="1:16" s="976" customFormat="1" x14ac:dyDescent="0.25">
      <c r="A88" s="968"/>
      <c r="B88" s="969"/>
      <c r="C88" s="969">
        <v>2</v>
      </c>
      <c r="D88" s="969">
        <v>1</v>
      </c>
      <c r="E88" s="969">
        <v>3</v>
      </c>
      <c r="F88" s="969">
        <v>4</v>
      </c>
      <c r="G88" s="970"/>
      <c r="H88" s="1465" t="s">
        <v>759</v>
      </c>
      <c r="I88" s="1466"/>
      <c r="J88" s="1467"/>
      <c r="K88" s="974">
        <v>3543307</v>
      </c>
      <c r="L88" s="974">
        <v>956693</v>
      </c>
      <c r="M88" s="974">
        <v>4500000</v>
      </c>
      <c r="N88" s="974">
        <v>3091628</v>
      </c>
      <c r="O88" s="973">
        <v>834740</v>
      </c>
      <c r="P88" s="1005">
        <v>3926368</v>
      </c>
    </row>
    <row r="89" spans="1:16" s="976" customFormat="1" x14ac:dyDescent="0.25">
      <c r="A89" s="968"/>
      <c r="B89" s="969"/>
      <c r="C89" s="969">
        <v>2</v>
      </c>
      <c r="D89" s="969">
        <v>1</v>
      </c>
      <c r="E89" s="969">
        <v>3</v>
      </c>
      <c r="F89" s="969">
        <v>5</v>
      </c>
      <c r="G89" s="970"/>
      <c r="H89" s="1451" t="s">
        <v>939</v>
      </c>
      <c r="I89" s="1452"/>
      <c r="J89" s="1453"/>
      <c r="K89" s="974">
        <v>0</v>
      </c>
      <c r="L89" s="974">
        <v>0</v>
      </c>
      <c r="M89" s="974">
        <v>0</v>
      </c>
      <c r="N89" s="974">
        <v>1238668</v>
      </c>
      <c r="O89" s="973">
        <v>334440</v>
      </c>
      <c r="P89" s="1005">
        <v>1573108</v>
      </c>
    </row>
    <row r="90" spans="1:16" s="976" customFormat="1" x14ac:dyDescent="0.25">
      <c r="A90" s="968"/>
      <c r="B90" s="969"/>
      <c r="C90" s="969">
        <v>2</v>
      </c>
      <c r="D90" s="969">
        <v>1</v>
      </c>
      <c r="E90" s="969">
        <v>3</v>
      </c>
      <c r="F90" s="969">
        <v>5</v>
      </c>
      <c r="G90" s="970"/>
      <c r="H90" s="970" t="s">
        <v>760</v>
      </c>
      <c r="I90" s="970"/>
      <c r="J90" s="971"/>
      <c r="K90" s="974">
        <v>28657291</v>
      </c>
      <c r="L90" s="974">
        <v>7737469</v>
      </c>
      <c r="M90" s="974">
        <v>36394760</v>
      </c>
      <c r="N90" s="974">
        <v>23581480</v>
      </c>
      <c r="O90" s="973">
        <v>6367000</v>
      </c>
      <c r="P90" s="1005">
        <v>29948480</v>
      </c>
    </row>
    <row r="91" spans="1:16" s="976" customFormat="1" x14ac:dyDescent="0.25">
      <c r="A91" s="968"/>
      <c r="B91" s="969"/>
      <c r="C91" s="969">
        <v>2</v>
      </c>
      <c r="D91" s="969">
        <v>1</v>
      </c>
      <c r="E91" s="969">
        <v>3</v>
      </c>
      <c r="F91" s="969">
        <v>6</v>
      </c>
      <c r="G91" s="1000"/>
      <c r="H91" s="970" t="s">
        <v>761</v>
      </c>
      <c r="I91" s="970"/>
      <c r="J91" s="982"/>
      <c r="K91" s="974">
        <v>162795139</v>
      </c>
      <c r="L91" s="974">
        <v>43954686</v>
      </c>
      <c r="M91" s="974">
        <v>206749825</v>
      </c>
      <c r="N91" s="974">
        <v>162795139</v>
      </c>
      <c r="O91" s="973">
        <v>43954686</v>
      </c>
      <c r="P91" s="1005">
        <v>206749825</v>
      </c>
    </row>
    <row r="92" spans="1:16" s="976" customFormat="1" x14ac:dyDescent="0.25">
      <c r="A92" s="968"/>
      <c r="B92" s="969"/>
      <c r="C92" s="969">
        <v>2</v>
      </c>
      <c r="D92" s="969">
        <v>1</v>
      </c>
      <c r="E92" s="969">
        <v>3</v>
      </c>
      <c r="F92" s="969">
        <v>7</v>
      </c>
      <c r="G92" s="1000"/>
      <c r="H92" s="1213" t="s">
        <v>940</v>
      </c>
      <c r="I92" s="1214"/>
      <c r="J92" s="1053"/>
      <c r="K92" s="974">
        <v>0</v>
      </c>
      <c r="L92" s="974">
        <v>0</v>
      </c>
      <c r="M92" s="974">
        <v>0</v>
      </c>
      <c r="N92" s="974">
        <v>113920</v>
      </c>
      <c r="O92" s="973">
        <v>0</v>
      </c>
      <c r="P92" s="1005">
        <v>113920</v>
      </c>
    </row>
    <row r="93" spans="1:16" s="976" customFormat="1" x14ac:dyDescent="0.25">
      <c r="A93" s="968"/>
      <c r="B93" s="969"/>
      <c r="C93" s="969">
        <v>2</v>
      </c>
      <c r="D93" s="969">
        <v>1</v>
      </c>
      <c r="E93" s="969">
        <v>3</v>
      </c>
      <c r="F93" s="969">
        <v>8</v>
      </c>
      <c r="G93" s="970"/>
      <c r="H93" s="1213" t="s">
        <v>762</v>
      </c>
      <c r="I93" s="1214"/>
      <c r="J93" s="1053"/>
      <c r="K93" s="974">
        <v>12179769</v>
      </c>
      <c r="L93" s="974">
        <v>0</v>
      </c>
      <c r="M93" s="974">
        <v>12179769</v>
      </c>
      <c r="N93" s="974">
        <v>12179769</v>
      </c>
      <c r="O93" s="973">
        <v>0</v>
      </c>
      <c r="P93" s="1005">
        <v>12179769</v>
      </c>
    </row>
    <row r="94" spans="1:16" s="976" customFormat="1" x14ac:dyDescent="0.25">
      <c r="A94" s="968"/>
      <c r="B94" s="969"/>
      <c r="C94" s="969">
        <v>2</v>
      </c>
      <c r="D94" s="969">
        <v>1</v>
      </c>
      <c r="E94" s="969">
        <v>3</v>
      </c>
      <c r="F94" s="969">
        <v>9</v>
      </c>
      <c r="G94" s="970"/>
      <c r="H94" s="1213" t="s">
        <v>763</v>
      </c>
      <c r="I94" s="1214"/>
      <c r="J94" s="1212"/>
      <c r="K94" s="974">
        <v>7000000</v>
      </c>
      <c r="L94" s="974">
        <v>0</v>
      </c>
      <c r="M94" s="974">
        <v>7000000</v>
      </c>
      <c r="N94" s="974">
        <v>4079226</v>
      </c>
      <c r="O94" s="973">
        <v>0</v>
      </c>
      <c r="P94" s="1005">
        <v>4079226</v>
      </c>
    </row>
    <row r="95" spans="1:16" s="976" customFormat="1" x14ac:dyDescent="0.25">
      <c r="A95" s="968"/>
      <c r="B95" s="969"/>
      <c r="C95" s="969">
        <v>2</v>
      </c>
      <c r="D95" s="969">
        <v>1</v>
      </c>
      <c r="E95" s="969">
        <v>3</v>
      </c>
      <c r="F95" s="969">
        <v>10</v>
      </c>
      <c r="G95" s="970"/>
      <c r="H95" s="970" t="s">
        <v>764</v>
      </c>
      <c r="I95" s="970"/>
      <c r="J95" s="971"/>
      <c r="K95" s="974">
        <v>0</v>
      </c>
      <c r="L95" s="974">
        <v>40000000</v>
      </c>
      <c r="M95" s="974">
        <v>40000000</v>
      </c>
      <c r="N95" s="974">
        <v>0</v>
      </c>
      <c r="O95" s="973">
        <v>40022487</v>
      </c>
      <c r="P95" s="1005">
        <v>40022487</v>
      </c>
    </row>
    <row r="96" spans="1:16" s="976" customFormat="1" x14ac:dyDescent="0.25">
      <c r="A96" s="968"/>
      <c r="B96" s="969"/>
      <c r="C96" s="969">
        <v>2</v>
      </c>
      <c r="D96" s="969">
        <v>1</v>
      </c>
      <c r="E96" s="969">
        <v>3</v>
      </c>
      <c r="F96" s="969">
        <v>11</v>
      </c>
      <c r="G96" s="970"/>
      <c r="H96" s="970" t="s">
        <v>765</v>
      </c>
      <c r="I96" s="970"/>
      <c r="J96" s="971"/>
      <c r="K96" s="974">
        <v>1000000</v>
      </c>
      <c r="L96" s="974">
        <v>0</v>
      </c>
      <c r="M96" s="974">
        <v>1000000</v>
      </c>
      <c r="N96" s="974">
        <v>1000000</v>
      </c>
      <c r="O96" s="973">
        <v>0</v>
      </c>
      <c r="P96" s="1005">
        <v>1000000</v>
      </c>
    </row>
    <row r="97" spans="1:16" s="976" customFormat="1" x14ac:dyDescent="0.25">
      <c r="A97" s="968"/>
      <c r="B97" s="969"/>
      <c r="C97" s="969">
        <v>2</v>
      </c>
      <c r="D97" s="969">
        <v>1</v>
      </c>
      <c r="E97" s="969">
        <v>3</v>
      </c>
      <c r="F97" s="969">
        <v>12</v>
      </c>
      <c r="G97" s="970"/>
      <c r="H97" s="970" t="s">
        <v>766</v>
      </c>
      <c r="I97" s="970"/>
      <c r="J97" s="971"/>
      <c r="K97" s="974">
        <v>6000000</v>
      </c>
      <c r="L97" s="974">
        <v>0</v>
      </c>
      <c r="M97" s="974">
        <v>6000000</v>
      </c>
      <c r="N97" s="974">
        <v>6000000</v>
      </c>
      <c r="O97" s="973">
        <v>0</v>
      </c>
      <c r="P97" s="1005">
        <v>6000000</v>
      </c>
    </row>
    <row r="98" spans="1:16" s="976" customFormat="1" x14ac:dyDescent="0.25">
      <c r="A98" s="968"/>
      <c r="B98" s="969"/>
      <c r="C98" s="969">
        <v>2</v>
      </c>
      <c r="D98" s="969">
        <v>1</v>
      </c>
      <c r="E98" s="969">
        <v>3</v>
      </c>
      <c r="F98" s="969">
        <v>13</v>
      </c>
      <c r="G98" s="970"/>
      <c r="H98" s="970" t="s">
        <v>767</v>
      </c>
      <c r="I98" s="970"/>
      <c r="J98" s="971"/>
      <c r="K98" s="974">
        <v>6000000</v>
      </c>
      <c r="L98" s="974">
        <v>0</v>
      </c>
      <c r="M98" s="974">
        <v>6000000</v>
      </c>
      <c r="N98" s="974">
        <v>6000000</v>
      </c>
      <c r="O98" s="973">
        <v>0</v>
      </c>
      <c r="P98" s="1005">
        <v>6000000</v>
      </c>
    </row>
    <row r="99" spans="1:16" s="976" customFormat="1" x14ac:dyDescent="0.25">
      <c r="A99" s="968"/>
      <c r="B99" s="969"/>
      <c r="C99" s="969">
        <v>2</v>
      </c>
      <c r="D99" s="969">
        <v>1</v>
      </c>
      <c r="E99" s="969">
        <v>3</v>
      </c>
      <c r="F99" s="969">
        <v>14</v>
      </c>
      <c r="G99" s="970"/>
      <c r="H99" s="970" t="s">
        <v>768</v>
      </c>
      <c r="I99" s="970"/>
      <c r="J99" s="971"/>
      <c r="K99" s="974">
        <v>6000000</v>
      </c>
      <c r="L99" s="974">
        <v>0</v>
      </c>
      <c r="M99" s="974">
        <v>6000000</v>
      </c>
      <c r="N99" s="974">
        <v>6000000</v>
      </c>
      <c r="O99" s="973">
        <v>0</v>
      </c>
      <c r="P99" s="1005">
        <v>6000000</v>
      </c>
    </row>
    <row r="100" spans="1:16" s="976" customFormat="1" x14ac:dyDescent="0.25">
      <c r="A100" s="968"/>
      <c r="B100" s="969"/>
      <c r="C100" s="969">
        <v>2</v>
      </c>
      <c r="D100" s="969">
        <v>1</v>
      </c>
      <c r="E100" s="969">
        <v>3</v>
      </c>
      <c r="F100" s="969">
        <v>15</v>
      </c>
      <c r="G100" s="970"/>
      <c r="H100" s="970" t="s">
        <v>769</v>
      </c>
      <c r="I100" s="970"/>
      <c r="J100" s="971"/>
      <c r="K100" s="974">
        <v>2000000</v>
      </c>
      <c r="L100" s="974">
        <v>0</v>
      </c>
      <c r="M100" s="974">
        <v>2000000</v>
      </c>
      <c r="N100" s="974">
        <v>2000000</v>
      </c>
      <c r="O100" s="973">
        <v>0</v>
      </c>
      <c r="P100" s="1005">
        <v>2000000</v>
      </c>
    </row>
    <row r="101" spans="1:16" s="976" customFormat="1" x14ac:dyDescent="0.25">
      <c r="A101" s="968"/>
      <c r="B101" s="969"/>
      <c r="C101" s="969">
        <v>1</v>
      </c>
      <c r="D101" s="969">
        <v>1</v>
      </c>
      <c r="E101" s="969">
        <v>3</v>
      </c>
      <c r="F101" s="969">
        <v>16</v>
      </c>
      <c r="G101" s="970"/>
      <c r="H101" s="970" t="s">
        <v>770</v>
      </c>
      <c r="I101" s="970"/>
      <c r="J101" s="971"/>
      <c r="K101" s="974">
        <v>7874016</v>
      </c>
      <c r="L101" s="974">
        <v>2125984</v>
      </c>
      <c r="M101" s="974">
        <v>10000000</v>
      </c>
      <c r="N101" s="974">
        <v>7874016</v>
      </c>
      <c r="O101" s="973">
        <v>2125984</v>
      </c>
      <c r="P101" s="1005">
        <v>10000000</v>
      </c>
    </row>
    <row r="102" spans="1:16" s="976" customFormat="1" x14ac:dyDescent="0.25">
      <c r="A102" s="968"/>
      <c r="B102" s="969"/>
      <c r="C102" s="969">
        <v>2</v>
      </c>
      <c r="D102" s="969">
        <v>1</v>
      </c>
      <c r="E102" s="969">
        <v>3</v>
      </c>
      <c r="F102" s="969">
        <v>17</v>
      </c>
      <c r="G102" s="970"/>
      <c r="H102" s="970" t="s">
        <v>771</v>
      </c>
      <c r="I102" s="970"/>
      <c r="J102" s="971"/>
      <c r="K102" s="1014">
        <v>90755988</v>
      </c>
      <c r="L102" s="1014">
        <v>13183905</v>
      </c>
      <c r="M102" s="1014">
        <v>103939893</v>
      </c>
      <c r="N102" s="974">
        <v>97872002</v>
      </c>
      <c r="O102" s="973">
        <v>13494111</v>
      </c>
      <c r="P102" s="1005">
        <v>111366113</v>
      </c>
    </row>
    <row r="103" spans="1:16" s="976" customFormat="1" x14ac:dyDescent="0.25">
      <c r="A103" s="999"/>
      <c r="B103" s="962"/>
      <c r="C103" s="969">
        <v>1</v>
      </c>
      <c r="D103" s="969">
        <v>1</v>
      </c>
      <c r="E103" s="969">
        <v>3</v>
      </c>
      <c r="F103" s="969">
        <v>18</v>
      </c>
      <c r="G103" s="970"/>
      <c r="H103" s="970" t="s">
        <v>772</v>
      </c>
      <c r="I103" s="970"/>
      <c r="J103" s="971"/>
      <c r="K103" s="974">
        <v>452984050</v>
      </c>
      <c r="L103" s="974">
        <v>122305700</v>
      </c>
      <c r="M103" s="974">
        <v>575289750</v>
      </c>
      <c r="N103" s="974">
        <v>459563495</v>
      </c>
      <c r="O103" s="973">
        <v>123292533</v>
      </c>
      <c r="P103" s="1005">
        <v>582856028</v>
      </c>
    </row>
    <row r="104" spans="1:16" s="976" customFormat="1" x14ac:dyDescent="0.25">
      <c r="A104" s="968"/>
      <c r="B104" s="969"/>
      <c r="C104" s="969">
        <v>1</v>
      </c>
      <c r="D104" s="969">
        <v>1</v>
      </c>
      <c r="E104" s="969">
        <v>3</v>
      </c>
      <c r="F104" s="969">
        <v>19</v>
      </c>
      <c r="G104" s="970"/>
      <c r="H104" s="970" t="s">
        <v>773</v>
      </c>
      <c r="I104" s="970"/>
      <c r="J104" s="971"/>
      <c r="K104" s="974">
        <v>3000000</v>
      </c>
      <c r="L104" s="974">
        <v>0</v>
      </c>
      <c r="M104" s="974">
        <v>3000000</v>
      </c>
      <c r="N104" s="974">
        <v>7599709</v>
      </c>
      <c r="O104" s="973">
        <v>637795</v>
      </c>
      <c r="P104" s="1005">
        <v>8237504</v>
      </c>
    </row>
    <row r="105" spans="1:16" s="976" customFormat="1" x14ac:dyDescent="0.25">
      <c r="A105" s="968"/>
      <c r="B105" s="969"/>
      <c r="C105" s="969">
        <v>1</v>
      </c>
      <c r="D105" s="969">
        <v>1</v>
      </c>
      <c r="E105" s="969">
        <v>3</v>
      </c>
      <c r="F105" s="969">
        <v>20</v>
      </c>
      <c r="G105" s="970"/>
      <c r="H105" s="970" t="s">
        <v>941</v>
      </c>
      <c r="I105" s="970"/>
      <c r="J105" s="971"/>
      <c r="K105" s="974">
        <v>0</v>
      </c>
      <c r="L105" s="974">
        <v>0</v>
      </c>
      <c r="M105" s="974">
        <v>0</v>
      </c>
      <c r="N105" s="974">
        <v>7328766</v>
      </c>
      <c r="O105" s="973">
        <v>0</v>
      </c>
      <c r="P105" s="1005">
        <v>7328766</v>
      </c>
    </row>
    <row r="106" spans="1:16" s="976" customFormat="1" x14ac:dyDescent="0.25">
      <c r="A106" s="968"/>
      <c r="B106" s="969"/>
      <c r="C106" s="969">
        <v>1</v>
      </c>
      <c r="D106" s="969">
        <v>1</v>
      </c>
      <c r="E106" s="969">
        <v>3</v>
      </c>
      <c r="F106" s="969">
        <v>20</v>
      </c>
      <c r="G106" s="970"/>
      <c r="H106" s="970" t="s">
        <v>774</v>
      </c>
      <c r="I106" s="970"/>
      <c r="J106" s="971"/>
      <c r="K106" s="974">
        <v>3149606</v>
      </c>
      <c r="L106" s="974">
        <v>850394</v>
      </c>
      <c r="M106" s="974">
        <v>4000000</v>
      </c>
      <c r="N106" s="974">
        <v>3149606</v>
      </c>
      <c r="O106" s="973">
        <v>850394</v>
      </c>
      <c r="P106" s="1005">
        <v>4000000</v>
      </c>
    </row>
    <row r="107" spans="1:16" s="976" customFormat="1" x14ac:dyDescent="0.25">
      <c r="A107" s="968"/>
      <c r="B107" s="969"/>
      <c r="C107" s="969">
        <v>1</v>
      </c>
      <c r="D107" s="969">
        <v>1</v>
      </c>
      <c r="E107" s="969">
        <v>3</v>
      </c>
      <c r="F107" s="969">
        <v>21</v>
      </c>
      <c r="G107" s="970"/>
      <c r="H107" s="970" t="s">
        <v>51</v>
      </c>
      <c r="I107" s="970"/>
      <c r="J107" s="982"/>
      <c r="K107" s="974">
        <v>5905512</v>
      </c>
      <c r="L107" s="974">
        <v>1594488</v>
      </c>
      <c r="M107" s="974">
        <v>7500000</v>
      </c>
      <c r="N107" s="974">
        <v>5905512</v>
      </c>
      <c r="O107" s="973">
        <v>1594488</v>
      </c>
      <c r="P107" s="1005">
        <v>7500000</v>
      </c>
    </row>
    <row r="108" spans="1:16" s="976" customFormat="1" x14ac:dyDescent="0.25">
      <c r="A108" s="968"/>
      <c r="B108" s="969"/>
      <c r="C108" s="969">
        <v>1</v>
      </c>
      <c r="D108" s="969">
        <v>1</v>
      </c>
      <c r="E108" s="969">
        <v>3</v>
      </c>
      <c r="F108" s="969">
        <v>22</v>
      </c>
      <c r="G108" s="970"/>
      <c r="H108" s="970" t="s">
        <v>942</v>
      </c>
      <c r="I108" s="970"/>
      <c r="J108" s="982"/>
      <c r="K108" s="974">
        <v>0</v>
      </c>
      <c r="L108" s="974">
        <v>0</v>
      </c>
      <c r="M108" s="974">
        <v>0</v>
      </c>
      <c r="N108" s="974">
        <v>2500000</v>
      </c>
      <c r="O108" s="973">
        <v>0</v>
      </c>
      <c r="P108" s="1005">
        <v>2500000</v>
      </c>
    </row>
    <row r="109" spans="1:16" s="976" customFormat="1" x14ac:dyDescent="0.25">
      <c r="A109" s="968"/>
      <c r="B109" s="969"/>
      <c r="C109" s="969">
        <v>1</v>
      </c>
      <c r="D109" s="969">
        <v>1</v>
      </c>
      <c r="E109" s="969">
        <v>3</v>
      </c>
      <c r="F109" s="969">
        <v>22</v>
      </c>
      <c r="G109" s="970"/>
      <c r="H109" s="970" t="s">
        <v>775</v>
      </c>
      <c r="I109" s="970"/>
      <c r="J109" s="982"/>
      <c r="K109" s="974">
        <v>3937008</v>
      </c>
      <c r="L109" s="974">
        <v>1062992</v>
      </c>
      <c r="M109" s="974">
        <v>5000000</v>
      </c>
      <c r="N109" s="974">
        <v>3937008</v>
      </c>
      <c r="O109" s="973">
        <v>1062992</v>
      </c>
      <c r="P109" s="1005">
        <v>5000000</v>
      </c>
    </row>
    <row r="110" spans="1:16" s="976" customFormat="1" ht="14.25" customHeight="1" x14ac:dyDescent="0.25">
      <c r="A110" s="968"/>
      <c r="B110" s="969"/>
      <c r="C110" s="969">
        <v>1</v>
      </c>
      <c r="D110" s="969">
        <v>1</v>
      </c>
      <c r="E110" s="969">
        <v>3</v>
      </c>
      <c r="F110" s="969">
        <v>23</v>
      </c>
      <c r="G110" s="970"/>
      <c r="H110" s="970" t="s">
        <v>776</v>
      </c>
      <c r="I110" s="970"/>
      <c r="J110" s="982"/>
      <c r="K110" s="974">
        <v>5118110</v>
      </c>
      <c r="L110" s="974">
        <v>1381890</v>
      </c>
      <c r="M110" s="974">
        <v>6500000</v>
      </c>
      <c r="N110" s="974">
        <v>5118110</v>
      </c>
      <c r="O110" s="973">
        <v>1381890</v>
      </c>
      <c r="P110" s="1005">
        <v>6500000</v>
      </c>
    </row>
    <row r="111" spans="1:16" s="976" customFormat="1" x14ac:dyDescent="0.25">
      <c r="A111" s="968"/>
      <c r="B111" s="969"/>
      <c r="C111" s="969">
        <v>1</v>
      </c>
      <c r="D111" s="969">
        <v>1</v>
      </c>
      <c r="E111" s="969">
        <v>3</v>
      </c>
      <c r="F111" s="969">
        <v>24</v>
      </c>
      <c r="G111" s="970"/>
      <c r="H111" s="970" t="s">
        <v>777</v>
      </c>
      <c r="I111" s="970"/>
      <c r="J111" s="982"/>
      <c r="K111" s="974">
        <v>787402</v>
      </c>
      <c r="L111" s="974">
        <v>212598</v>
      </c>
      <c r="M111" s="974">
        <v>1000000</v>
      </c>
      <c r="N111" s="974">
        <v>787402</v>
      </c>
      <c r="O111" s="973">
        <v>212598</v>
      </c>
      <c r="P111" s="1005">
        <v>1000000</v>
      </c>
    </row>
    <row r="112" spans="1:16" s="976" customFormat="1" ht="24" customHeight="1" x14ac:dyDescent="0.25">
      <c r="A112" s="968"/>
      <c r="B112" s="969"/>
      <c r="C112" s="969">
        <v>1</v>
      </c>
      <c r="D112" s="969">
        <v>1</v>
      </c>
      <c r="E112" s="969">
        <v>3</v>
      </c>
      <c r="F112" s="969">
        <v>25</v>
      </c>
      <c r="G112" s="970"/>
      <c r="H112" s="1451" t="s">
        <v>778</v>
      </c>
      <c r="I112" s="1452"/>
      <c r="J112" s="1453"/>
      <c r="K112" s="974">
        <v>10793418.897637792</v>
      </c>
      <c r="L112" s="974">
        <v>2620463.1023622039</v>
      </c>
      <c r="M112" s="974">
        <v>13413881.999999996</v>
      </c>
      <c r="N112" s="974">
        <v>7317920.8976377919</v>
      </c>
      <c r="O112" s="973">
        <v>1682079.1023622039</v>
      </c>
      <c r="P112" s="1005">
        <v>8999999.9999999963</v>
      </c>
    </row>
    <row r="113" spans="1:16" s="976" customFormat="1" x14ac:dyDescent="0.25">
      <c r="A113" s="968"/>
      <c r="B113" s="969"/>
      <c r="C113" s="969">
        <v>1</v>
      </c>
      <c r="D113" s="969">
        <v>1</v>
      </c>
      <c r="E113" s="969">
        <v>3</v>
      </c>
      <c r="F113" s="969">
        <v>26</v>
      </c>
      <c r="G113" s="970"/>
      <c r="H113" s="1451" t="s">
        <v>943</v>
      </c>
      <c r="I113" s="1452"/>
      <c r="J113" s="1453"/>
      <c r="K113" s="974">
        <v>0</v>
      </c>
      <c r="L113" s="974">
        <v>0</v>
      </c>
      <c r="M113" s="974">
        <v>0</v>
      </c>
      <c r="N113" s="974">
        <v>544000</v>
      </c>
      <c r="O113" s="973">
        <v>0</v>
      </c>
      <c r="P113" s="1005">
        <v>544000</v>
      </c>
    </row>
    <row r="114" spans="1:16" s="976" customFormat="1" ht="24" customHeight="1" x14ac:dyDescent="0.25">
      <c r="A114" s="968"/>
      <c r="B114" s="969"/>
      <c r="C114" s="969">
        <v>1</v>
      </c>
      <c r="D114" s="969">
        <v>1</v>
      </c>
      <c r="E114" s="969">
        <v>3</v>
      </c>
      <c r="F114" s="969">
        <v>27</v>
      </c>
      <c r="G114" s="970"/>
      <c r="H114" s="1483" t="s">
        <v>944</v>
      </c>
      <c r="I114" s="1484"/>
      <c r="J114" s="1485"/>
      <c r="K114" s="974">
        <v>0</v>
      </c>
      <c r="L114" s="974">
        <v>0</v>
      </c>
      <c r="M114" s="974">
        <v>0</v>
      </c>
      <c r="N114" s="974">
        <v>393701</v>
      </c>
      <c r="O114" s="973">
        <v>106299</v>
      </c>
      <c r="P114" s="1005">
        <v>500000</v>
      </c>
    </row>
    <row r="115" spans="1:16" s="976" customFormat="1" ht="14.25" customHeight="1" x14ac:dyDescent="0.25">
      <c r="A115" s="968"/>
      <c r="B115" s="969"/>
      <c r="C115" s="969">
        <v>2</v>
      </c>
      <c r="D115" s="969">
        <v>2</v>
      </c>
      <c r="E115" s="969">
        <v>3</v>
      </c>
      <c r="F115" s="969">
        <v>28</v>
      </c>
      <c r="G115" s="970"/>
      <c r="H115" s="1451" t="s">
        <v>945</v>
      </c>
      <c r="I115" s="1452"/>
      <c r="J115" s="1453"/>
      <c r="K115" s="974">
        <v>0</v>
      </c>
      <c r="L115" s="974">
        <v>0</v>
      </c>
      <c r="M115" s="974">
        <v>0</v>
      </c>
      <c r="N115" s="974">
        <v>48998874</v>
      </c>
      <c r="O115" s="973">
        <v>13229696</v>
      </c>
      <c r="P115" s="1005">
        <v>62228570</v>
      </c>
    </row>
    <row r="116" spans="1:16" s="976" customFormat="1" x14ac:dyDescent="0.25">
      <c r="A116" s="968"/>
      <c r="B116" s="969"/>
      <c r="C116" s="969">
        <v>1</v>
      </c>
      <c r="D116" s="969">
        <v>1</v>
      </c>
      <c r="E116" s="969">
        <v>3</v>
      </c>
      <c r="F116" s="969">
        <v>29</v>
      </c>
      <c r="G116" s="970"/>
      <c r="H116" s="970" t="s">
        <v>779</v>
      </c>
      <c r="I116" s="970"/>
      <c r="J116" s="971"/>
      <c r="K116" s="974">
        <v>30349370</v>
      </c>
      <c r="L116" s="974">
        <v>5156830</v>
      </c>
      <c r="M116" s="974">
        <v>35506200</v>
      </c>
      <c r="N116" s="974">
        <v>26167087</v>
      </c>
      <c r="O116" s="973">
        <v>6039113</v>
      </c>
      <c r="P116" s="1005">
        <v>32206200</v>
      </c>
    </row>
    <row r="117" spans="1:16" s="976" customFormat="1" ht="24" customHeight="1" x14ac:dyDescent="0.25">
      <c r="A117" s="968"/>
      <c r="B117" s="969"/>
      <c r="C117" s="969"/>
      <c r="D117" s="969"/>
      <c r="E117" s="969"/>
      <c r="F117" s="969"/>
      <c r="G117" s="970"/>
      <c r="H117" s="1047" t="s">
        <v>780</v>
      </c>
      <c r="I117" s="1047"/>
      <c r="J117" s="1049"/>
      <c r="K117" s="985">
        <v>199930919</v>
      </c>
      <c r="L117" s="985">
        <v>53981348</v>
      </c>
      <c r="M117" s="985">
        <v>253912267</v>
      </c>
      <c r="N117" s="985">
        <v>206744837</v>
      </c>
      <c r="O117" s="984">
        <v>55803848</v>
      </c>
      <c r="P117" s="1029">
        <v>262548685</v>
      </c>
    </row>
    <row r="118" spans="1:16" s="976" customFormat="1" ht="24" customHeight="1" x14ac:dyDescent="0.25">
      <c r="A118" s="968"/>
      <c r="B118" s="969"/>
      <c r="C118" s="969">
        <v>2</v>
      </c>
      <c r="D118" s="969">
        <v>1</v>
      </c>
      <c r="E118" s="969">
        <v>3</v>
      </c>
      <c r="F118" s="969">
        <v>29</v>
      </c>
      <c r="G118" s="970"/>
      <c r="H118" s="1451" t="s">
        <v>43</v>
      </c>
      <c r="I118" s="1452"/>
      <c r="J118" s="1453"/>
      <c r="K118" s="974">
        <v>34033720</v>
      </c>
      <c r="L118" s="974">
        <v>9189105</v>
      </c>
      <c r="M118" s="974">
        <v>43222825</v>
      </c>
      <c r="N118" s="974">
        <v>34033720</v>
      </c>
      <c r="O118" s="973">
        <v>9189105</v>
      </c>
      <c r="P118" s="1005">
        <v>43222825</v>
      </c>
    </row>
    <row r="119" spans="1:16" s="976" customFormat="1" ht="23.25" customHeight="1" x14ac:dyDescent="0.25">
      <c r="A119" s="968"/>
      <c r="B119" s="969"/>
      <c r="C119" s="969">
        <v>2</v>
      </c>
      <c r="D119" s="969">
        <v>1</v>
      </c>
      <c r="E119" s="969">
        <v>3</v>
      </c>
      <c r="F119" s="969">
        <v>30</v>
      </c>
      <c r="G119" s="970"/>
      <c r="H119" s="1451" t="s">
        <v>437</v>
      </c>
      <c r="I119" s="1452"/>
      <c r="J119" s="1453"/>
      <c r="K119" s="974">
        <v>45515833</v>
      </c>
      <c r="L119" s="974">
        <v>12289275</v>
      </c>
      <c r="M119" s="974">
        <v>57805108</v>
      </c>
      <c r="N119" s="974">
        <v>45515833</v>
      </c>
      <c r="O119" s="973">
        <v>12289275</v>
      </c>
      <c r="P119" s="1005">
        <v>57805108</v>
      </c>
    </row>
    <row r="120" spans="1:16" s="976" customFormat="1" x14ac:dyDescent="0.25">
      <c r="A120" s="968"/>
      <c r="B120" s="969"/>
      <c r="C120" s="969">
        <v>2</v>
      </c>
      <c r="D120" s="969">
        <v>1</v>
      </c>
      <c r="E120" s="969">
        <v>3</v>
      </c>
      <c r="F120" s="969">
        <v>31</v>
      </c>
      <c r="G120" s="970"/>
      <c r="H120" s="1465" t="s">
        <v>758</v>
      </c>
      <c r="I120" s="1466"/>
      <c r="J120" s="1467"/>
      <c r="K120" s="974">
        <v>3588413</v>
      </c>
      <c r="L120" s="974">
        <v>968872</v>
      </c>
      <c r="M120" s="974">
        <v>4557285</v>
      </c>
      <c r="N120" s="974">
        <v>3588413</v>
      </c>
      <c r="O120" s="973">
        <v>968872</v>
      </c>
      <c r="P120" s="1005">
        <v>4557285</v>
      </c>
    </row>
    <row r="121" spans="1:16" s="976" customFormat="1" ht="26.25" customHeight="1" x14ac:dyDescent="0.25">
      <c r="A121" s="968"/>
      <c r="B121" s="969"/>
      <c r="C121" s="969">
        <v>2</v>
      </c>
      <c r="D121" s="969">
        <v>1</v>
      </c>
      <c r="E121" s="969">
        <v>3</v>
      </c>
      <c r="F121" s="969">
        <v>32</v>
      </c>
      <c r="G121" s="970"/>
      <c r="H121" s="1451" t="s">
        <v>44</v>
      </c>
      <c r="I121" s="1452"/>
      <c r="J121" s="1453"/>
      <c r="K121" s="974">
        <v>9885318</v>
      </c>
      <c r="L121" s="974">
        <v>2669036</v>
      </c>
      <c r="M121" s="974">
        <v>12554354</v>
      </c>
      <c r="N121" s="974">
        <v>9885318</v>
      </c>
      <c r="O121" s="973">
        <v>2669036</v>
      </c>
      <c r="P121" s="1005">
        <v>12554354</v>
      </c>
    </row>
    <row r="122" spans="1:16" s="976" customFormat="1" ht="29.25" customHeight="1" x14ac:dyDescent="0.25">
      <c r="A122" s="968"/>
      <c r="B122" s="969"/>
      <c r="C122" s="969">
        <v>2</v>
      </c>
      <c r="D122" s="969">
        <v>1</v>
      </c>
      <c r="E122" s="969">
        <v>3</v>
      </c>
      <c r="F122" s="969">
        <v>34</v>
      </c>
      <c r="G122" s="970"/>
      <c r="H122" s="1486" t="s">
        <v>45</v>
      </c>
      <c r="I122" s="1487"/>
      <c r="J122" s="1488"/>
      <c r="K122" s="974">
        <v>30013402</v>
      </c>
      <c r="L122" s="974">
        <v>8103618</v>
      </c>
      <c r="M122" s="974">
        <v>38117020</v>
      </c>
      <c r="N122" s="974">
        <v>30013402</v>
      </c>
      <c r="O122" s="973">
        <v>8103618</v>
      </c>
      <c r="P122" s="1005">
        <v>38117020</v>
      </c>
    </row>
    <row r="123" spans="1:16" s="976" customFormat="1" ht="26.25" customHeight="1" x14ac:dyDescent="0.25">
      <c r="A123" s="968"/>
      <c r="B123" s="969"/>
      <c r="C123" s="969">
        <v>2</v>
      </c>
      <c r="D123" s="969">
        <v>1</v>
      </c>
      <c r="E123" s="969">
        <v>3</v>
      </c>
      <c r="F123" s="969">
        <v>35</v>
      </c>
      <c r="G123" s="970"/>
      <c r="H123" s="1486" t="s">
        <v>514</v>
      </c>
      <c r="I123" s="1460"/>
      <c r="J123" s="1461"/>
      <c r="K123" s="974">
        <v>13859528</v>
      </c>
      <c r="L123" s="974">
        <v>3742072</v>
      </c>
      <c r="M123" s="974">
        <v>17601600</v>
      </c>
      <c r="N123" s="974">
        <v>13859528</v>
      </c>
      <c r="O123" s="973">
        <v>3742072</v>
      </c>
      <c r="P123" s="1005">
        <v>17601600</v>
      </c>
    </row>
    <row r="124" spans="1:16" s="976" customFormat="1" ht="23.25" customHeight="1" x14ac:dyDescent="0.25">
      <c r="A124" s="968"/>
      <c r="B124" s="969"/>
      <c r="C124" s="969">
        <v>2</v>
      </c>
      <c r="D124" s="969">
        <v>1</v>
      </c>
      <c r="E124" s="969">
        <v>3</v>
      </c>
      <c r="F124" s="969">
        <v>36</v>
      </c>
      <c r="G124" s="970"/>
      <c r="H124" s="1486" t="s">
        <v>515</v>
      </c>
      <c r="I124" s="1460"/>
      <c r="J124" s="1461"/>
      <c r="K124" s="974">
        <v>12663793</v>
      </c>
      <c r="L124" s="974">
        <v>3419224</v>
      </c>
      <c r="M124" s="974">
        <v>16083017</v>
      </c>
      <c r="N124" s="974">
        <v>12663793</v>
      </c>
      <c r="O124" s="973">
        <v>3419224</v>
      </c>
      <c r="P124" s="1005">
        <v>16083017</v>
      </c>
    </row>
    <row r="125" spans="1:16" s="976" customFormat="1" ht="15" customHeight="1" x14ac:dyDescent="0.25">
      <c r="A125" s="968"/>
      <c r="B125" s="969"/>
      <c r="C125" s="969">
        <v>2</v>
      </c>
      <c r="D125" s="969">
        <v>1</v>
      </c>
      <c r="E125" s="969">
        <v>3</v>
      </c>
      <c r="F125" s="969">
        <v>37</v>
      </c>
      <c r="G125" s="970"/>
      <c r="H125" s="1457" t="s">
        <v>781</v>
      </c>
      <c r="I125" s="1458"/>
      <c r="J125" s="1459"/>
      <c r="K125" s="974">
        <v>3500000</v>
      </c>
      <c r="L125" s="974">
        <v>945000</v>
      </c>
      <c r="M125" s="974">
        <v>4445000</v>
      </c>
      <c r="N125" s="974">
        <v>3500000</v>
      </c>
      <c r="O125" s="973">
        <v>945000</v>
      </c>
      <c r="P125" s="1005">
        <v>4445000</v>
      </c>
    </row>
    <row r="126" spans="1:16" ht="24.75" customHeight="1" x14ac:dyDescent="0.25">
      <c r="A126" s="968"/>
      <c r="B126" s="969"/>
      <c r="C126" s="969">
        <v>2</v>
      </c>
      <c r="D126" s="969">
        <v>1</v>
      </c>
      <c r="E126" s="969">
        <v>3</v>
      </c>
      <c r="F126" s="969">
        <v>38</v>
      </c>
      <c r="G126" s="970"/>
      <c r="H126" s="1457" t="s">
        <v>782</v>
      </c>
      <c r="I126" s="1458"/>
      <c r="J126" s="1459"/>
      <c r="K126" s="974">
        <v>1850000</v>
      </c>
      <c r="L126" s="974">
        <v>499500</v>
      </c>
      <c r="M126" s="974">
        <v>2349500</v>
      </c>
      <c r="N126" s="974">
        <v>1850000</v>
      </c>
      <c r="O126" s="973">
        <v>499500</v>
      </c>
      <c r="P126" s="1005">
        <v>2349500</v>
      </c>
    </row>
    <row r="127" spans="1:16" s="966" customFormat="1" ht="25.5" customHeight="1" x14ac:dyDescent="0.25">
      <c r="A127" s="968"/>
      <c r="B127" s="969"/>
      <c r="C127" s="969">
        <v>2</v>
      </c>
      <c r="D127" s="969">
        <v>1</v>
      </c>
      <c r="E127" s="969">
        <v>3</v>
      </c>
      <c r="F127" s="969">
        <v>39</v>
      </c>
      <c r="G127" s="970"/>
      <c r="H127" s="1457" t="s">
        <v>783</v>
      </c>
      <c r="I127" s="1458"/>
      <c r="J127" s="1459"/>
      <c r="K127" s="974">
        <v>8829575</v>
      </c>
      <c r="L127" s="974">
        <v>2383985</v>
      </c>
      <c r="M127" s="974">
        <v>11213560</v>
      </c>
      <c r="N127" s="974">
        <v>8829575</v>
      </c>
      <c r="O127" s="973">
        <v>2383985</v>
      </c>
      <c r="P127" s="1005">
        <v>11213560</v>
      </c>
    </row>
    <row r="128" spans="1:16" s="976" customFormat="1" ht="27.75" customHeight="1" x14ac:dyDescent="0.25">
      <c r="A128" s="968"/>
      <c r="B128" s="969"/>
      <c r="C128" s="969">
        <v>2</v>
      </c>
      <c r="D128" s="969">
        <v>1</v>
      </c>
      <c r="E128" s="969">
        <v>3</v>
      </c>
      <c r="F128" s="969">
        <v>40</v>
      </c>
      <c r="G128" s="970"/>
      <c r="H128" s="1457" t="s">
        <v>784</v>
      </c>
      <c r="I128" s="1458"/>
      <c r="J128" s="1459"/>
      <c r="K128" s="974">
        <v>36191337</v>
      </c>
      <c r="L128" s="974">
        <v>9771661</v>
      </c>
      <c r="M128" s="974">
        <v>45962998</v>
      </c>
      <c r="N128" s="974">
        <v>36191337</v>
      </c>
      <c r="O128" s="973">
        <v>9771661</v>
      </c>
      <c r="P128" s="1005">
        <v>45962998</v>
      </c>
    </row>
    <row r="129" spans="1:16" s="976" customFormat="1" ht="25.5" customHeight="1" x14ac:dyDescent="0.25">
      <c r="A129" s="968"/>
      <c r="B129" s="969"/>
      <c r="C129" s="969">
        <v>2</v>
      </c>
      <c r="D129" s="969">
        <v>1</v>
      </c>
      <c r="E129" s="969">
        <v>3</v>
      </c>
      <c r="F129" s="969">
        <v>41</v>
      </c>
      <c r="G129" s="970"/>
      <c r="H129" s="1451" t="s">
        <v>946</v>
      </c>
      <c r="I129" s="1452"/>
      <c r="J129" s="1453"/>
      <c r="K129" s="974">
        <v>0</v>
      </c>
      <c r="L129" s="974">
        <v>0</v>
      </c>
      <c r="M129" s="974">
        <v>0</v>
      </c>
      <c r="N129" s="974">
        <v>6750000</v>
      </c>
      <c r="O129" s="973">
        <v>1822500</v>
      </c>
      <c r="P129" s="1005">
        <v>8572500</v>
      </c>
    </row>
    <row r="130" spans="1:16" s="976" customFormat="1" ht="23.25" customHeight="1" x14ac:dyDescent="0.25">
      <c r="A130" s="968"/>
      <c r="B130" s="969"/>
      <c r="C130" s="969">
        <v>1</v>
      </c>
      <c r="D130" s="969">
        <v>1</v>
      </c>
      <c r="E130" s="969">
        <v>3</v>
      </c>
      <c r="F130" s="969">
        <v>42</v>
      </c>
      <c r="G130" s="970"/>
      <c r="H130" s="1451" t="s">
        <v>947</v>
      </c>
      <c r="I130" s="1452"/>
      <c r="J130" s="1453"/>
      <c r="K130" s="974">
        <v>0</v>
      </c>
      <c r="L130" s="974">
        <v>0</v>
      </c>
      <c r="M130" s="974">
        <v>0</v>
      </c>
      <c r="N130" s="974">
        <v>63918</v>
      </c>
      <c r="O130" s="973">
        <v>0</v>
      </c>
      <c r="P130" s="1005">
        <v>63918</v>
      </c>
    </row>
    <row r="131" spans="1:16" s="976" customFormat="1" x14ac:dyDescent="0.25">
      <c r="A131" s="968"/>
      <c r="B131" s="969"/>
      <c r="C131" s="969"/>
      <c r="D131" s="969"/>
      <c r="E131" s="969"/>
      <c r="F131" s="969"/>
      <c r="G131" s="970"/>
      <c r="H131" s="1054" t="s">
        <v>785</v>
      </c>
      <c r="I131" s="1047"/>
      <c r="J131" s="1055"/>
      <c r="K131" s="985">
        <v>251488594</v>
      </c>
      <c r="L131" s="985">
        <v>55486598</v>
      </c>
      <c r="M131" s="985">
        <v>306975192</v>
      </c>
      <c r="N131" s="985">
        <v>251488594</v>
      </c>
      <c r="O131" s="984">
        <v>55486598</v>
      </c>
      <c r="P131" s="1029">
        <v>306975192</v>
      </c>
    </row>
    <row r="132" spans="1:16" s="976" customFormat="1" ht="12.75" customHeight="1" x14ac:dyDescent="0.25">
      <c r="A132" s="968"/>
      <c r="B132" s="969"/>
      <c r="C132" s="969">
        <v>1</v>
      </c>
      <c r="D132" s="969">
        <v>1</v>
      </c>
      <c r="E132" s="969">
        <v>3</v>
      </c>
      <c r="F132" s="969">
        <v>42</v>
      </c>
      <c r="G132" s="970"/>
      <c r="H132" s="970" t="s">
        <v>786</v>
      </c>
      <c r="I132" s="970"/>
      <c r="J132" s="971"/>
      <c r="K132" s="974">
        <v>104809000</v>
      </c>
      <c r="L132" s="974">
        <v>16925000</v>
      </c>
      <c r="M132" s="974">
        <v>121734000</v>
      </c>
      <c r="N132" s="974">
        <v>104809000</v>
      </c>
      <c r="O132" s="973">
        <v>16925000</v>
      </c>
      <c r="P132" s="1005">
        <v>121734000</v>
      </c>
    </row>
    <row r="133" spans="1:16" s="976" customFormat="1" ht="12.75" customHeight="1" x14ac:dyDescent="0.25">
      <c r="A133" s="968"/>
      <c r="B133" s="969"/>
      <c r="C133" s="969">
        <v>1</v>
      </c>
      <c r="D133" s="969">
        <v>1</v>
      </c>
      <c r="E133" s="969">
        <v>3</v>
      </c>
      <c r="F133" s="969">
        <v>43</v>
      </c>
      <c r="G133" s="970"/>
      <c r="H133" s="970" t="s">
        <v>787</v>
      </c>
      <c r="I133" s="970"/>
      <c r="J133" s="971"/>
      <c r="K133" s="974">
        <v>5066000</v>
      </c>
      <c r="L133" s="974">
        <v>1265000</v>
      </c>
      <c r="M133" s="974">
        <v>6331000</v>
      </c>
      <c r="N133" s="974">
        <v>5066000</v>
      </c>
      <c r="O133" s="973">
        <v>1265000</v>
      </c>
      <c r="P133" s="1005">
        <v>6331000</v>
      </c>
    </row>
    <row r="134" spans="1:16" s="976" customFormat="1" ht="12.75" customHeight="1" x14ac:dyDescent="0.25">
      <c r="A134" s="968"/>
      <c r="B134" s="969"/>
      <c r="C134" s="969">
        <v>1</v>
      </c>
      <c r="D134" s="969">
        <v>1</v>
      </c>
      <c r="E134" s="969">
        <v>3</v>
      </c>
      <c r="F134" s="969">
        <v>44</v>
      </c>
      <c r="G134" s="970"/>
      <c r="H134" s="1451" t="s">
        <v>788</v>
      </c>
      <c r="I134" s="1452"/>
      <c r="J134" s="1453"/>
      <c r="K134" s="974">
        <v>32934603</v>
      </c>
      <c r="L134" s="974">
        <v>7953589</v>
      </c>
      <c r="M134" s="974">
        <v>40888192</v>
      </c>
      <c r="N134" s="974">
        <v>32934603</v>
      </c>
      <c r="O134" s="973">
        <v>7953589</v>
      </c>
      <c r="P134" s="1005">
        <v>40888192</v>
      </c>
    </row>
    <row r="135" spans="1:16" s="976" customFormat="1" ht="12.75" customHeight="1" x14ac:dyDescent="0.25">
      <c r="A135" s="968"/>
      <c r="B135" s="969"/>
      <c r="C135" s="969">
        <v>1</v>
      </c>
      <c r="D135" s="969">
        <v>1</v>
      </c>
      <c r="E135" s="969">
        <v>3</v>
      </c>
      <c r="F135" s="969">
        <v>45</v>
      </c>
      <c r="G135" s="970"/>
      <c r="H135" s="970" t="s">
        <v>789</v>
      </c>
      <c r="I135" s="970"/>
      <c r="J135" s="971"/>
      <c r="K135" s="974">
        <v>32364000</v>
      </c>
      <c r="L135" s="974">
        <v>8738000</v>
      </c>
      <c r="M135" s="974">
        <v>41102000</v>
      </c>
      <c r="N135" s="974">
        <v>32364000</v>
      </c>
      <c r="O135" s="973">
        <v>8738000</v>
      </c>
      <c r="P135" s="1005">
        <v>41102000</v>
      </c>
    </row>
    <row r="136" spans="1:16" s="976" customFormat="1" ht="12.75" customHeight="1" x14ac:dyDescent="0.25">
      <c r="A136" s="968"/>
      <c r="B136" s="969"/>
      <c r="C136" s="969">
        <v>2</v>
      </c>
      <c r="D136" s="969">
        <v>1</v>
      </c>
      <c r="E136" s="969">
        <v>3</v>
      </c>
      <c r="F136" s="969">
        <v>46</v>
      </c>
      <c r="G136" s="970"/>
      <c r="H136" s="970" t="s">
        <v>790</v>
      </c>
      <c r="I136" s="970"/>
      <c r="J136" s="971"/>
      <c r="K136" s="974">
        <v>31672197</v>
      </c>
      <c r="L136" s="974">
        <v>8551803</v>
      </c>
      <c r="M136" s="974">
        <v>40224000</v>
      </c>
      <c r="N136" s="974">
        <v>31672197</v>
      </c>
      <c r="O136" s="973">
        <v>8551803</v>
      </c>
      <c r="P136" s="1005">
        <v>40224000</v>
      </c>
    </row>
    <row r="137" spans="1:16" s="976" customFormat="1" x14ac:dyDescent="0.25">
      <c r="A137" s="968"/>
      <c r="B137" s="969"/>
      <c r="C137" s="969">
        <v>2</v>
      </c>
      <c r="D137" s="969">
        <v>1</v>
      </c>
      <c r="E137" s="969">
        <v>3</v>
      </c>
      <c r="F137" s="969">
        <v>47</v>
      </c>
      <c r="G137" s="970"/>
      <c r="H137" s="970" t="s">
        <v>791</v>
      </c>
      <c r="I137" s="970"/>
      <c r="J137" s="971"/>
      <c r="K137" s="974">
        <v>44642794</v>
      </c>
      <c r="L137" s="974">
        <v>12053206</v>
      </c>
      <c r="M137" s="974">
        <v>56696000</v>
      </c>
      <c r="N137" s="974">
        <v>44642794</v>
      </c>
      <c r="O137" s="973">
        <v>12053206</v>
      </c>
      <c r="P137" s="1005">
        <v>56696000</v>
      </c>
    </row>
    <row r="138" spans="1:16" s="966" customFormat="1" ht="15" x14ac:dyDescent="0.25">
      <c r="A138" s="999">
        <v>4</v>
      </c>
      <c r="B138" s="962"/>
      <c r="C138" s="962">
        <v>1</v>
      </c>
      <c r="D138" s="962"/>
      <c r="E138" s="962"/>
      <c r="F138" s="962"/>
      <c r="G138" s="1000" t="s">
        <v>11</v>
      </c>
      <c r="H138" s="1000"/>
      <c r="I138" s="1000"/>
      <c r="J138" s="1001"/>
      <c r="K138" s="1002">
        <v>65545000</v>
      </c>
      <c r="L138" s="1002">
        <v>0</v>
      </c>
      <c r="M138" s="1002">
        <v>65545000</v>
      </c>
      <c r="N138" s="1002">
        <v>65545000</v>
      </c>
      <c r="O138" s="1003">
        <v>0</v>
      </c>
      <c r="P138" s="1004">
        <v>65545000</v>
      </c>
    </row>
    <row r="139" spans="1:16" s="976" customFormat="1" x14ac:dyDescent="0.25">
      <c r="A139" s="968"/>
      <c r="B139" s="969"/>
      <c r="C139" s="969">
        <v>1</v>
      </c>
      <c r="D139" s="969">
        <v>1</v>
      </c>
      <c r="E139" s="969">
        <v>5</v>
      </c>
      <c r="F139" s="969">
        <v>1</v>
      </c>
      <c r="G139" s="970"/>
      <c r="H139" s="970" t="s">
        <v>792</v>
      </c>
      <c r="I139" s="970"/>
      <c r="J139" s="982"/>
      <c r="K139" s="974">
        <v>63645000</v>
      </c>
      <c r="L139" s="974">
        <v>0</v>
      </c>
      <c r="M139" s="974">
        <v>63645000</v>
      </c>
      <c r="N139" s="974">
        <v>63645000</v>
      </c>
      <c r="O139" s="973">
        <v>0</v>
      </c>
      <c r="P139" s="1005">
        <v>63645000</v>
      </c>
    </row>
    <row r="140" spans="1:16" x14ac:dyDescent="0.25">
      <c r="A140" s="968"/>
      <c r="B140" s="969"/>
      <c r="C140" s="969">
        <v>1</v>
      </c>
      <c r="D140" s="969">
        <v>1</v>
      </c>
      <c r="E140" s="969">
        <v>5</v>
      </c>
      <c r="F140" s="969">
        <v>2</v>
      </c>
      <c r="G140" s="970"/>
      <c r="H140" s="970" t="s">
        <v>50</v>
      </c>
      <c r="I140" s="970"/>
      <c r="J140" s="971"/>
      <c r="K140" s="974">
        <v>300000</v>
      </c>
      <c r="L140" s="974">
        <v>0</v>
      </c>
      <c r="M140" s="974">
        <v>300000</v>
      </c>
      <c r="N140" s="974">
        <v>300000</v>
      </c>
      <c r="O140" s="973">
        <v>0</v>
      </c>
      <c r="P140" s="1005">
        <v>300000</v>
      </c>
    </row>
    <row r="141" spans="1:16" s="976" customFormat="1" x14ac:dyDescent="0.25">
      <c r="A141" s="968"/>
      <c r="B141" s="969"/>
      <c r="C141" s="969">
        <v>1</v>
      </c>
      <c r="D141" s="969">
        <v>1</v>
      </c>
      <c r="E141" s="969">
        <v>5</v>
      </c>
      <c r="F141" s="969">
        <v>3</v>
      </c>
      <c r="G141" s="970"/>
      <c r="H141" s="970" t="s">
        <v>793</v>
      </c>
      <c r="I141" s="970"/>
      <c r="J141" s="982"/>
      <c r="K141" s="974">
        <v>1600000</v>
      </c>
      <c r="L141" s="974">
        <v>0</v>
      </c>
      <c r="M141" s="974">
        <v>1600000</v>
      </c>
      <c r="N141" s="974">
        <v>1600000</v>
      </c>
      <c r="O141" s="973">
        <v>0</v>
      </c>
      <c r="P141" s="1005">
        <v>1600000</v>
      </c>
    </row>
    <row r="142" spans="1:16" s="976" customFormat="1" ht="15" x14ac:dyDescent="0.25">
      <c r="A142" s="999">
        <v>5</v>
      </c>
      <c r="B142" s="969"/>
      <c r="C142" s="969"/>
      <c r="D142" s="969"/>
      <c r="E142" s="969"/>
      <c r="F142" s="969"/>
      <c r="G142" s="1000" t="s">
        <v>13</v>
      </c>
      <c r="H142" s="1000"/>
      <c r="I142" s="1056"/>
      <c r="J142" s="1057"/>
      <c r="K142" s="1002">
        <v>1066213673</v>
      </c>
      <c r="L142" s="1002">
        <v>0</v>
      </c>
      <c r="M142" s="1002">
        <v>1066213673</v>
      </c>
      <c r="N142" s="1002">
        <v>1204306760</v>
      </c>
      <c r="O142" s="1003">
        <v>0</v>
      </c>
      <c r="P142" s="1004">
        <v>1204306760</v>
      </c>
    </row>
    <row r="143" spans="1:16" s="976" customFormat="1" ht="14.25" customHeight="1" x14ac:dyDescent="0.25">
      <c r="A143" s="999"/>
      <c r="B143" s="969"/>
      <c r="C143" s="969"/>
      <c r="D143" s="969">
        <v>1</v>
      </c>
      <c r="E143" s="969">
        <v>6</v>
      </c>
      <c r="F143" s="969">
        <v>1</v>
      </c>
      <c r="G143" s="970"/>
      <c r="H143" s="970" t="s">
        <v>794</v>
      </c>
      <c r="I143" s="1216"/>
      <c r="J143" s="1217"/>
      <c r="K143" s="985">
        <v>423134160</v>
      </c>
      <c r="L143" s="985">
        <v>0</v>
      </c>
      <c r="M143" s="985">
        <v>423134160</v>
      </c>
      <c r="N143" s="985">
        <v>455800856</v>
      </c>
      <c r="O143" s="984">
        <v>0</v>
      </c>
      <c r="P143" s="1029">
        <v>455800856</v>
      </c>
    </row>
    <row r="144" spans="1:16" s="976" customFormat="1" ht="14.25" customHeight="1" x14ac:dyDescent="0.25">
      <c r="A144" s="968"/>
      <c r="B144" s="969">
        <v>1</v>
      </c>
      <c r="C144" s="969">
        <v>1</v>
      </c>
      <c r="D144" s="969"/>
      <c r="E144" s="969"/>
      <c r="F144" s="969"/>
      <c r="G144" s="970"/>
      <c r="H144" s="970">
        <v>1</v>
      </c>
      <c r="I144" s="1483" t="s">
        <v>795</v>
      </c>
      <c r="J144" s="1485"/>
      <c r="K144" s="974">
        <v>91740000</v>
      </c>
      <c r="L144" s="974">
        <v>0</v>
      </c>
      <c r="M144" s="974">
        <v>91740000</v>
      </c>
      <c r="N144" s="974">
        <v>91740000</v>
      </c>
      <c r="O144" s="973">
        <v>0</v>
      </c>
      <c r="P144" s="1005">
        <v>91740000</v>
      </c>
    </row>
    <row r="145" spans="1:16" s="976" customFormat="1" x14ac:dyDescent="0.25">
      <c r="A145" s="968"/>
      <c r="B145" s="969"/>
      <c r="C145" s="969">
        <v>1</v>
      </c>
      <c r="D145" s="969"/>
      <c r="E145" s="969"/>
      <c r="F145" s="969"/>
      <c r="G145" s="970"/>
      <c r="H145" s="970">
        <v>2</v>
      </c>
      <c r="I145" s="1483" t="s">
        <v>796</v>
      </c>
      <c r="J145" s="1485"/>
      <c r="K145" s="974">
        <v>317798560</v>
      </c>
      <c r="L145" s="974">
        <v>0</v>
      </c>
      <c r="M145" s="974">
        <v>317798560</v>
      </c>
      <c r="N145" s="974">
        <v>317798560</v>
      </c>
      <c r="O145" s="973">
        <v>0</v>
      </c>
      <c r="P145" s="1005">
        <v>317798560</v>
      </c>
    </row>
    <row r="146" spans="1:16" s="966" customFormat="1" ht="15" customHeight="1" x14ac:dyDescent="0.25">
      <c r="A146" s="968"/>
      <c r="B146" s="969"/>
      <c r="C146" s="969"/>
      <c r="D146" s="969"/>
      <c r="E146" s="969"/>
      <c r="F146" s="969"/>
      <c r="G146" s="970"/>
      <c r="H146" s="970">
        <v>3</v>
      </c>
      <c r="I146" s="1483" t="s">
        <v>797</v>
      </c>
      <c r="J146" s="1485"/>
      <c r="K146" s="974">
        <v>10095600</v>
      </c>
      <c r="L146" s="974">
        <v>0</v>
      </c>
      <c r="M146" s="974">
        <v>10095600</v>
      </c>
      <c r="N146" s="974">
        <v>10095600</v>
      </c>
      <c r="O146" s="973">
        <v>0</v>
      </c>
      <c r="P146" s="1005">
        <v>10095600</v>
      </c>
    </row>
    <row r="147" spans="1:16" s="976" customFormat="1" ht="14.25" customHeight="1" x14ac:dyDescent="0.25">
      <c r="A147" s="968"/>
      <c r="B147" s="969"/>
      <c r="C147" s="969"/>
      <c r="D147" s="969"/>
      <c r="E147" s="969"/>
      <c r="F147" s="969"/>
      <c r="G147" s="970"/>
      <c r="H147" s="970">
        <v>4</v>
      </c>
      <c r="I147" s="1489" t="s">
        <v>948</v>
      </c>
      <c r="J147" s="1482"/>
      <c r="K147" s="974">
        <v>0</v>
      </c>
      <c r="L147" s="974">
        <v>0</v>
      </c>
      <c r="M147" s="974">
        <v>0</v>
      </c>
      <c r="N147" s="974">
        <v>3500000</v>
      </c>
      <c r="O147" s="973">
        <v>0</v>
      </c>
      <c r="P147" s="1005">
        <v>3500000</v>
      </c>
    </row>
    <row r="148" spans="1:16" s="976" customFormat="1" ht="14.25" customHeight="1" x14ac:dyDescent="0.25">
      <c r="A148" s="968"/>
      <c r="B148" s="969"/>
      <c r="C148" s="969"/>
      <c r="D148" s="969"/>
      <c r="E148" s="969"/>
      <c r="F148" s="969"/>
      <c r="G148" s="970"/>
      <c r="H148" s="970">
        <v>5</v>
      </c>
      <c r="I148" s="970" t="s">
        <v>798</v>
      </c>
      <c r="J148" s="1001"/>
      <c r="K148" s="974">
        <v>3500000</v>
      </c>
      <c r="L148" s="974">
        <v>0</v>
      </c>
      <c r="M148" s="974">
        <v>3500000</v>
      </c>
      <c r="N148" s="974">
        <v>3500000</v>
      </c>
      <c r="O148" s="973">
        <v>0</v>
      </c>
      <c r="P148" s="1005">
        <v>3500000</v>
      </c>
    </row>
    <row r="149" spans="1:16" s="976" customFormat="1" x14ac:dyDescent="0.25">
      <c r="A149" s="968"/>
      <c r="B149" s="969"/>
      <c r="C149" s="969"/>
      <c r="D149" s="969"/>
      <c r="E149" s="969"/>
      <c r="F149" s="969"/>
      <c r="G149" s="970"/>
      <c r="H149" s="970">
        <v>6</v>
      </c>
      <c r="I149" s="1489" t="s">
        <v>949</v>
      </c>
      <c r="J149" s="1482"/>
      <c r="K149" s="974">
        <v>0</v>
      </c>
      <c r="L149" s="974">
        <v>0</v>
      </c>
      <c r="M149" s="974">
        <v>0</v>
      </c>
      <c r="N149" s="974">
        <v>2069802</v>
      </c>
      <c r="O149" s="973">
        <v>0</v>
      </c>
      <c r="P149" s="1005">
        <v>2069802</v>
      </c>
    </row>
    <row r="150" spans="1:16" s="976" customFormat="1" x14ac:dyDescent="0.25">
      <c r="A150" s="968"/>
      <c r="B150" s="969"/>
      <c r="C150" s="969">
        <v>1</v>
      </c>
      <c r="D150" s="969"/>
      <c r="E150" s="969"/>
      <c r="F150" s="969"/>
      <c r="G150" s="1000"/>
      <c r="H150" s="970">
        <v>7</v>
      </c>
      <c r="I150" s="1489" t="s">
        <v>950</v>
      </c>
      <c r="J150" s="1482"/>
      <c r="K150" s="974">
        <v>0</v>
      </c>
      <c r="L150" s="974">
        <v>0</v>
      </c>
      <c r="M150" s="974">
        <v>0</v>
      </c>
      <c r="N150" s="974">
        <v>27096894</v>
      </c>
      <c r="O150" s="973">
        <v>0</v>
      </c>
      <c r="P150" s="1005">
        <v>27096894</v>
      </c>
    </row>
    <row r="151" spans="1:16" s="976" customFormat="1" ht="21.75" customHeight="1" x14ac:dyDescent="0.25">
      <c r="A151" s="968"/>
      <c r="B151" s="969"/>
      <c r="C151" s="969">
        <v>1</v>
      </c>
      <c r="D151" s="969">
        <v>1</v>
      </c>
      <c r="E151" s="969">
        <v>6</v>
      </c>
      <c r="F151" s="969">
        <v>2</v>
      </c>
      <c r="G151" s="970"/>
      <c r="H151" s="1451" t="s">
        <v>799</v>
      </c>
      <c r="I151" s="1460"/>
      <c r="J151" s="1461"/>
      <c r="K151" s="974">
        <v>446250</v>
      </c>
      <c r="L151" s="974">
        <v>0</v>
      </c>
      <c r="M151" s="974">
        <v>446250</v>
      </c>
      <c r="N151" s="974">
        <v>446250</v>
      </c>
      <c r="O151" s="973">
        <v>0</v>
      </c>
      <c r="P151" s="1005">
        <v>446250</v>
      </c>
    </row>
    <row r="152" spans="1:16" s="976" customFormat="1" x14ac:dyDescent="0.25">
      <c r="A152" s="968"/>
      <c r="B152" s="969"/>
      <c r="C152" s="969">
        <v>2</v>
      </c>
      <c r="D152" s="969">
        <v>1</v>
      </c>
      <c r="E152" s="969">
        <v>6</v>
      </c>
      <c r="F152" s="969">
        <v>3</v>
      </c>
      <c r="G152" s="970"/>
      <c r="H152" s="970" t="s">
        <v>800</v>
      </c>
      <c r="I152" s="970"/>
      <c r="J152" s="971"/>
      <c r="K152" s="974">
        <v>493877500</v>
      </c>
      <c r="L152" s="974">
        <v>0</v>
      </c>
      <c r="M152" s="974">
        <v>493877500</v>
      </c>
      <c r="N152" s="974">
        <v>547099163</v>
      </c>
      <c r="O152" s="973">
        <v>0</v>
      </c>
      <c r="P152" s="1005">
        <v>547099163</v>
      </c>
    </row>
    <row r="153" spans="1:16" s="976" customFormat="1" x14ac:dyDescent="0.25">
      <c r="A153" s="968"/>
      <c r="B153" s="969"/>
      <c r="C153" s="969">
        <v>1</v>
      </c>
      <c r="D153" s="969">
        <v>1</v>
      </c>
      <c r="E153" s="969">
        <v>6</v>
      </c>
      <c r="F153" s="969">
        <v>4</v>
      </c>
      <c r="G153" s="970"/>
      <c r="H153" s="970" t="s">
        <v>52</v>
      </c>
      <c r="I153" s="970"/>
      <c r="J153" s="971"/>
      <c r="K153" s="974">
        <v>104755763</v>
      </c>
      <c r="L153" s="974">
        <v>0</v>
      </c>
      <c r="M153" s="974">
        <v>104755763</v>
      </c>
      <c r="N153" s="974">
        <v>104755763</v>
      </c>
      <c r="O153" s="973">
        <v>0</v>
      </c>
      <c r="P153" s="1005">
        <v>104755763</v>
      </c>
    </row>
    <row r="154" spans="1:16" s="976" customFormat="1" ht="14.25" customHeight="1" x14ac:dyDescent="0.25">
      <c r="A154" s="968"/>
      <c r="B154" s="969"/>
      <c r="C154" s="969">
        <v>1</v>
      </c>
      <c r="D154" s="969">
        <v>1</v>
      </c>
      <c r="E154" s="969">
        <v>6</v>
      </c>
      <c r="F154" s="969">
        <v>5</v>
      </c>
      <c r="G154" s="970"/>
      <c r="H154" s="1213" t="s">
        <v>801</v>
      </c>
      <c r="I154" s="1214"/>
      <c r="J154" s="1212"/>
      <c r="K154" s="974">
        <v>2000000</v>
      </c>
      <c r="L154" s="974">
        <v>0</v>
      </c>
      <c r="M154" s="974">
        <v>2000000</v>
      </c>
      <c r="N154" s="974">
        <v>2000000</v>
      </c>
      <c r="O154" s="973">
        <v>0</v>
      </c>
      <c r="P154" s="1005">
        <v>2000000</v>
      </c>
    </row>
    <row r="155" spans="1:16" s="976" customFormat="1" x14ac:dyDescent="0.25">
      <c r="A155" s="968"/>
      <c r="B155" s="969"/>
      <c r="C155" s="969">
        <v>1</v>
      </c>
      <c r="D155" s="969">
        <v>1</v>
      </c>
      <c r="E155" s="969">
        <v>6</v>
      </c>
      <c r="F155" s="969">
        <v>6</v>
      </c>
      <c r="G155" s="970"/>
      <c r="H155" s="1213" t="s">
        <v>802</v>
      </c>
      <c r="I155" s="1214"/>
      <c r="J155" s="1212"/>
      <c r="K155" s="974">
        <v>1000000</v>
      </c>
      <c r="L155" s="974">
        <v>0</v>
      </c>
      <c r="M155" s="974">
        <v>1000000</v>
      </c>
      <c r="N155" s="974">
        <v>1000000</v>
      </c>
      <c r="O155" s="973">
        <v>0</v>
      </c>
      <c r="P155" s="1005">
        <v>1000000</v>
      </c>
    </row>
    <row r="156" spans="1:16" s="976" customFormat="1" ht="14.25" customHeight="1" x14ac:dyDescent="0.25">
      <c r="A156" s="968"/>
      <c r="B156" s="969"/>
      <c r="C156" s="969">
        <v>1</v>
      </c>
      <c r="D156" s="969">
        <v>1</v>
      </c>
      <c r="E156" s="969">
        <v>6</v>
      </c>
      <c r="F156" s="969">
        <v>7</v>
      </c>
      <c r="G156" s="1000"/>
      <c r="H156" s="970" t="s">
        <v>803</v>
      </c>
      <c r="I156" s="970"/>
      <c r="J156" s="971"/>
      <c r="K156" s="974">
        <v>40000000</v>
      </c>
      <c r="L156" s="974">
        <v>0</v>
      </c>
      <c r="M156" s="974">
        <v>40000000</v>
      </c>
      <c r="N156" s="974">
        <v>76226850</v>
      </c>
      <c r="O156" s="973">
        <v>0</v>
      </c>
      <c r="P156" s="1005">
        <v>76226850</v>
      </c>
    </row>
    <row r="157" spans="1:16" s="1013" customFormat="1" ht="14.25" customHeight="1" x14ac:dyDescent="0.25">
      <c r="A157" s="968"/>
      <c r="B157" s="969"/>
      <c r="C157" s="969">
        <v>1</v>
      </c>
      <c r="D157" s="969">
        <v>1</v>
      </c>
      <c r="E157" s="969">
        <v>6</v>
      </c>
      <c r="F157" s="969">
        <v>8</v>
      </c>
      <c r="G157" s="970"/>
      <c r="H157" s="970" t="s">
        <v>804</v>
      </c>
      <c r="I157" s="970"/>
      <c r="J157" s="1001"/>
      <c r="K157" s="974">
        <v>1000000</v>
      </c>
      <c r="L157" s="974">
        <v>0</v>
      </c>
      <c r="M157" s="974">
        <v>1000000</v>
      </c>
      <c r="N157" s="974">
        <v>1000000</v>
      </c>
      <c r="O157" s="973">
        <v>0</v>
      </c>
      <c r="P157" s="1005">
        <v>1000000</v>
      </c>
    </row>
    <row r="158" spans="1:16" s="976" customFormat="1" ht="14.25" customHeight="1" x14ac:dyDescent="0.25">
      <c r="A158" s="968"/>
      <c r="B158" s="969"/>
      <c r="C158" s="969">
        <v>1</v>
      </c>
      <c r="D158" s="969">
        <v>1</v>
      </c>
      <c r="E158" s="969">
        <v>6</v>
      </c>
      <c r="F158" s="969">
        <v>9</v>
      </c>
      <c r="G158" s="970"/>
      <c r="H158" s="1214" t="s">
        <v>951</v>
      </c>
      <c r="I158" s="1214"/>
      <c r="J158" s="1061"/>
      <c r="K158" s="974">
        <v>0</v>
      </c>
      <c r="L158" s="974">
        <v>0</v>
      </c>
      <c r="M158" s="974">
        <v>0</v>
      </c>
      <c r="N158" s="974">
        <v>15177878</v>
      </c>
      <c r="O158" s="973">
        <v>0</v>
      </c>
      <c r="P158" s="1005">
        <v>15177878</v>
      </c>
    </row>
    <row r="159" spans="1:16" s="976" customFormat="1" x14ac:dyDescent="0.25">
      <c r="A159" s="968"/>
      <c r="B159" s="969"/>
      <c r="C159" s="969">
        <v>1</v>
      </c>
      <c r="D159" s="969">
        <v>1</v>
      </c>
      <c r="E159" s="969">
        <v>6</v>
      </c>
      <c r="F159" s="969">
        <v>10</v>
      </c>
      <c r="G159" s="970"/>
      <c r="H159" s="1480" t="s">
        <v>952</v>
      </c>
      <c r="I159" s="1481"/>
      <c r="J159" s="1482"/>
      <c r="K159" s="974">
        <v>0</v>
      </c>
      <c r="L159" s="974">
        <v>0</v>
      </c>
      <c r="M159" s="974">
        <v>0</v>
      </c>
      <c r="N159" s="974">
        <v>800000</v>
      </c>
      <c r="O159" s="973">
        <v>0</v>
      </c>
      <c r="P159" s="1005">
        <v>800000</v>
      </c>
    </row>
    <row r="160" spans="1:16" s="966" customFormat="1" ht="25.5" customHeight="1" x14ac:dyDescent="0.25">
      <c r="A160" s="999">
        <v>6</v>
      </c>
      <c r="B160" s="969"/>
      <c r="C160" s="969"/>
      <c r="D160" s="969"/>
      <c r="E160" s="969"/>
      <c r="F160" s="969"/>
      <c r="G160" s="1454" t="s">
        <v>15</v>
      </c>
      <c r="H160" s="1455"/>
      <c r="I160" s="1455"/>
      <c r="J160" s="1456"/>
      <c r="K160" s="1002">
        <v>3283932793</v>
      </c>
      <c r="L160" s="1002">
        <v>886647711</v>
      </c>
      <c r="M160" s="1002">
        <v>4170580504</v>
      </c>
      <c r="N160" s="1002">
        <v>3350437132</v>
      </c>
      <c r="O160" s="1003">
        <v>905486242</v>
      </c>
      <c r="P160" s="1004">
        <v>4255923374</v>
      </c>
    </row>
    <row r="161" spans="1:16" s="976" customFormat="1" x14ac:dyDescent="0.25">
      <c r="A161" s="968"/>
      <c r="B161" s="969"/>
      <c r="C161" s="969">
        <v>2</v>
      </c>
      <c r="D161" s="969">
        <v>2</v>
      </c>
      <c r="E161" s="969">
        <v>7</v>
      </c>
      <c r="F161" s="969">
        <v>1</v>
      </c>
      <c r="G161" s="970"/>
      <c r="H161" s="1058" t="s">
        <v>805</v>
      </c>
      <c r="I161" s="1214"/>
      <c r="J161" s="1215"/>
      <c r="K161" s="974">
        <v>281253695</v>
      </c>
      <c r="L161" s="974">
        <v>75938500</v>
      </c>
      <c r="M161" s="974">
        <v>357192195</v>
      </c>
      <c r="N161" s="974">
        <v>375129533</v>
      </c>
      <c r="O161" s="973">
        <v>101284976</v>
      </c>
      <c r="P161" s="1005">
        <v>476414509</v>
      </c>
    </row>
    <row r="162" spans="1:16" s="976" customFormat="1" x14ac:dyDescent="0.25">
      <c r="A162" s="968"/>
      <c r="B162" s="969"/>
      <c r="C162" s="969">
        <v>2</v>
      </c>
      <c r="D162" s="969">
        <v>2</v>
      </c>
      <c r="E162" s="969">
        <v>7</v>
      </c>
      <c r="F162" s="969">
        <v>2</v>
      </c>
      <c r="G162" s="970"/>
      <c r="H162" s="1451" t="s">
        <v>806</v>
      </c>
      <c r="I162" s="1452"/>
      <c r="J162" s="1453"/>
      <c r="K162" s="974">
        <v>52400</v>
      </c>
      <c r="L162" s="974">
        <v>0</v>
      </c>
      <c r="M162" s="974">
        <v>52400</v>
      </c>
      <c r="N162" s="974">
        <v>52400</v>
      </c>
      <c r="O162" s="973">
        <v>0</v>
      </c>
      <c r="P162" s="1005">
        <v>52400</v>
      </c>
    </row>
    <row r="163" spans="1:16" s="976" customFormat="1" x14ac:dyDescent="0.25">
      <c r="A163" s="968"/>
      <c r="B163" s="969"/>
      <c r="C163" s="969">
        <v>2</v>
      </c>
      <c r="D163" s="969">
        <v>2</v>
      </c>
      <c r="E163" s="969">
        <v>7</v>
      </c>
      <c r="F163" s="969">
        <v>3</v>
      </c>
      <c r="G163" s="970"/>
      <c r="H163" s="1451" t="s">
        <v>807</v>
      </c>
      <c r="I163" s="1452"/>
      <c r="J163" s="1453"/>
      <c r="K163" s="974">
        <v>500000</v>
      </c>
      <c r="L163" s="974">
        <v>0</v>
      </c>
      <c r="M163" s="974">
        <v>500000</v>
      </c>
      <c r="N163" s="974">
        <v>500000</v>
      </c>
      <c r="O163" s="973">
        <v>0</v>
      </c>
      <c r="P163" s="1005">
        <v>500000</v>
      </c>
    </row>
    <row r="164" spans="1:16" s="976" customFormat="1" x14ac:dyDescent="0.25">
      <c r="A164" s="968"/>
      <c r="B164" s="969"/>
      <c r="C164" s="969"/>
      <c r="D164" s="969"/>
      <c r="E164" s="969"/>
      <c r="F164" s="969"/>
      <c r="G164" s="970"/>
      <c r="H164" s="1462" t="s">
        <v>808</v>
      </c>
      <c r="I164" s="1463"/>
      <c r="J164" s="1464"/>
      <c r="K164" s="985">
        <v>2985067644</v>
      </c>
      <c r="L164" s="985">
        <v>805968265</v>
      </c>
      <c r="M164" s="985">
        <v>3791035909</v>
      </c>
      <c r="N164" s="985">
        <v>2961712176</v>
      </c>
      <c r="O164" s="984">
        <v>799662289</v>
      </c>
      <c r="P164" s="1029">
        <v>3761374465</v>
      </c>
    </row>
    <row r="165" spans="1:16" s="976" customFormat="1" ht="25.5" customHeight="1" x14ac:dyDescent="0.25">
      <c r="A165" s="968"/>
      <c r="B165" s="969"/>
      <c r="C165" s="969">
        <v>2</v>
      </c>
      <c r="D165" s="969">
        <v>2</v>
      </c>
      <c r="E165" s="969">
        <v>7</v>
      </c>
      <c r="F165" s="969">
        <v>5</v>
      </c>
      <c r="G165" s="970"/>
      <c r="H165" s="1457" t="s">
        <v>515</v>
      </c>
      <c r="I165" s="1458"/>
      <c r="J165" s="1459"/>
      <c r="K165" s="974">
        <v>2380955166</v>
      </c>
      <c r="L165" s="974">
        <v>642857895</v>
      </c>
      <c r="M165" s="974">
        <v>3023813061</v>
      </c>
      <c r="N165" s="974">
        <v>2357599698</v>
      </c>
      <c r="O165" s="973">
        <v>636551919</v>
      </c>
      <c r="P165" s="1005">
        <v>2994151617</v>
      </c>
    </row>
    <row r="166" spans="1:16" s="976" customFormat="1" ht="24.75" customHeight="1" x14ac:dyDescent="0.25">
      <c r="A166" s="968"/>
      <c r="B166" s="969"/>
      <c r="C166" s="969">
        <v>2</v>
      </c>
      <c r="D166" s="969">
        <v>2</v>
      </c>
      <c r="E166" s="969">
        <v>7</v>
      </c>
      <c r="F166" s="969">
        <v>7</v>
      </c>
      <c r="G166" s="970"/>
      <c r="H166" s="1451" t="s">
        <v>437</v>
      </c>
      <c r="I166" s="1452"/>
      <c r="J166" s="1453"/>
      <c r="K166" s="974">
        <v>192378000</v>
      </c>
      <c r="L166" s="974">
        <v>51942060</v>
      </c>
      <c r="M166" s="974">
        <v>244320060</v>
      </c>
      <c r="N166" s="974">
        <v>192378000</v>
      </c>
      <c r="O166" s="973">
        <v>51942060</v>
      </c>
      <c r="P166" s="1005">
        <v>244320060</v>
      </c>
    </row>
    <row r="167" spans="1:16" s="976" customFormat="1" ht="24" customHeight="1" x14ac:dyDescent="0.25">
      <c r="A167" s="968"/>
      <c r="B167" s="969"/>
      <c r="C167" s="969">
        <v>2</v>
      </c>
      <c r="D167" s="969">
        <v>2</v>
      </c>
      <c r="E167" s="969">
        <v>7</v>
      </c>
      <c r="F167" s="969">
        <v>10</v>
      </c>
      <c r="G167" s="970"/>
      <c r="H167" s="1451" t="s">
        <v>45</v>
      </c>
      <c r="I167" s="1452"/>
      <c r="J167" s="1453"/>
      <c r="K167" s="974">
        <v>488189</v>
      </c>
      <c r="L167" s="974">
        <v>131811</v>
      </c>
      <c r="M167" s="974">
        <v>620000</v>
      </c>
      <c r="N167" s="974">
        <v>488189</v>
      </c>
      <c r="O167" s="973">
        <v>131811</v>
      </c>
      <c r="P167" s="1005">
        <v>620000</v>
      </c>
    </row>
    <row r="168" spans="1:16" s="966" customFormat="1" ht="24" customHeight="1" x14ac:dyDescent="0.25">
      <c r="A168" s="968"/>
      <c r="B168" s="969"/>
      <c r="C168" s="969">
        <v>2</v>
      </c>
      <c r="D168" s="969">
        <v>2</v>
      </c>
      <c r="E168" s="969">
        <v>7</v>
      </c>
      <c r="F168" s="969">
        <v>11</v>
      </c>
      <c r="G168" s="970"/>
      <c r="H168" s="1451" t="s">
        <v>783</v>
      </c>
      <c r="I168" s="1452"/>
      <c r="J168" s="1453"/>
      <c r="K168" s="974">
        <v>38776209</v>
      </c>
      <c r="L168" s="974">
        <v>10469577</v>
      </c>
      <c r="M168" s="974">
        <v>49245786</v>
      </c>
      <c r="N168" s="974">
        <v>38776209</v>
      </c>
      <c r="O168" s="973">
        <v>10469577</v>
      </c>
      <c r="P168" s="1005">
        <v>49245786</v>
      </c>
    </row>
    <row r="169" spans="1:16" s="976" customFormat="1" ht="24" customHeight="1" x14ac:dyDescent="0.25">
      <c r="A169" s="968"/>
      <c r="B169" s="969"/>
      <c r="C169" s="969">
        <v>2</v>
      </c>
      <c r="D169" s="969">
        <v>2</v>
      </c>
      <c r="E169" s="969">
        <v>7</v>
      </c>
      <c r="F169" s="969">
        <v>12</v>
      </c>
      <c r="G169" s="970"/>
      <c r="H169" s="1451" t="s">
        <v>784</v>
      </c>
      <c r="I169" s="1452"/>
      <c r="J169" s="1453"/>
      <c r="K169" s="974">
        <v>372470080</v>
      </c>
      <c r="L169" s="974">
        <v>100566922</v>
      </c>
      <c r="M169" s="974">
        <v>473037002</v>
      </c>
      <c r="N169" s="974">
        <v>372470080</v>
      </c>
      <c r="O169" s="973">
        <v>100566922</v>
      </c>
      <c r="P169" s="1005">
        <v>473037002</v>
      </c>
    </row>
    <row r="170" spans="1:16" s="976" customFormat="1" x14ac:dyDescent="0.25">
      <c r="A170" s="1043"/>
      <c r="B170" s="1044"/>
      <c r="C170" s="969">
        <v>2</v>
      </c>
      <c r="D170" s="969">
        <v>2</v>
      </c>
      <c r="E170" s="969">
        <v>7</v>
      </c>
      <c r="F170" s="969">
        <v>13</v>
      </c>
      <c r="G170" s="970"/>
      <c r="H170" s="1490" t="s">
        <v>809</v>
      </c>
      <c r="I170" s="1491"/>
      <c r="J170" s="1492"/>
      <c r="K170" s="985">
        <v>17559054</v>
      </c>
      <c r="L170" s="985">
        <v>4740946</v>
      </c>
      <c r="M170" s="985">
        <v>22300000</v>
      </c>
      <c r="N170" s="974">
        <v>13791054</v>
      </c>
      <c r="O170" s="973">
        <v>4740946</v>
      </c>
      <c r="P170" s="1005">
        <v>18532000</v>
      </c>
    </row>
    <row r="171" spans="1:16" s="976" customFormat="1" ht="15" x14ac:dyDescent="0.25">
      <c r="A171" s="999">
        <v>7</v>
      </c>
      <c r="B171" s="969"/>
      <c r="C171" s="969"/>
      <c r="D171" s="969"/>
      <c r="E171" s="969"/>
      <c r="F171" s="969"/>
      <c r="G171" s="1454" t="s">
        <v>19</v>
      </c>
      <c r="H171" s="1455"/>
      <c r="I171" s="1455"/>
      <c r="J171" s="1456"/>
      <c r="K171" s="1002">
        <v>1085899535</v>
      </c>
      <c r="L171" s="1002">
        <v>273372874.20999998</v>
      </c>
      <c r="M171" s="1002">
        <v>1359272409.21</v>
      </c>
      <c r="N171" s="1002">
        <v>1115791461</v>
      </c>
      <c r="O171" s="1003">
        <v>281399607.20999998</v>
      </c>
      <c r="P171" s="1004">
        <v>1397191068.21</v>
      </c>
    </row>
    <row r="172" spans="1:16" s="976" customFormat="1" x14ac:dyDescent="0.25">
      <c r="A172" s="968"/>
      <c r="B172" s="969"/>
      <c r="C172" s="969">
        <v>2</v>
      </c>
      <c r="D172" s="969">
        <v>2</v>
      </c>
      <c r="E172" s="969">
        <v>8</v>
      </c>
      <c r="F172" s="969">
        <v>1</v>
      </c>
      <c r="G172" s="970"/>
      <c r="H172" s="1451" t="s">
        <v>810</v>
      </c>
      <c r="I172" s="1452"/>
      <c r="J172" s="1453"/>
      <c r="K172" s="974">
        <v>371969273</v>
      </c>
      <c r="L172" s="974">
        <v>100431702</v>
      </c>
      <c r="M172" s="974">
        <v>472400975</v>
      </c>
      <c r="N172" s="974">
        <v>396304369</v>
      </c>
      <c r="O172" s="973">
        <v>106958091</v>
      </c>
      <c r="P172" s="1005">
        <v>503262460</v>
      </c>
    </row>
    <row r="173" spans="1:16" s="976" customFormat="1" x14ac:dyDescent="0.25">
      <c r="A173" s="968"/>
      <c r="B173" s="969"/>
      <c r="C173" s="969"/>
      <c r="D173" s="969"/>
      <c r="E173" s="969"/>
      <c r="F173" s="969"/>
      <c r="G173" s="970"/>
      <c r="H173" s="1462" t="s">
        <v>811</v>
      </c>
      <c r="I173" s="1463"/>
      <c r="J173" s="1464"/>
      <c r="K173" s="985">
        <v>717867270</v>
      </c>
      <c r="L173" s="985">
        <v>174004164.20999998</v>
      </c>
      <c r="M173" s="985">
        <v>891871434.21000004</v>
      </c>
      <c r="N173" s="974">
        <v>706056247</v>
      </c>
      <c r="O173" s="973">
        <v>170815187</v>
      </c>
      <c r="P173" s="1005">
        <v>876871434</v>
      </c>
    </row>
    <row r="174" spans="1:16" s="976" customFormat="1" ht="24" customHeight="1" x14ac:dyDescent="0.25">
      <c r="A174" s="968"/>
      <c r="B174" s="969"/>
      <c r="C174" s="969">
        <v>2</v>
      </c>
      <c r="D174" s="969">
        <v>2</v>
      </c>
      <c r="E174" s="969">
        <v>8</v>
      </c>
      <c r="F174" s="969">
        <v>2</v>
      </c>
      <c r="G174" s="970"/>
      <c r="H174" s="1451" t="s">
        <v>43</v>
      </c>
      <c r="I174" s="1452"/>
      <c r="J174" s="1453"/>
      <c r="K174" s="974">
        <v>103800000</v>
      </c>
      <c r="L174" s="974">
        <v>28026000</v>
      </c>
      <c r="M174" s="974">
        <v>131826000</v>
      </c>
      <c r="N174" s="974">
        <v>103800000</v>
      </c>
      <c r="O174" s="973">
        <v>28026000</v>
      </c>
      <c r="P174" s="1005">
        <v>131826000</v>
      </c>
    </row>
    <row r="175" spans="1:16" s="976" customFormat="1" ht="24.75" customHeight="1" x14ac:dyDescent="0.25">
      <c r="A175" s="968"/>
      <c r="B175" s="969"/>
      <c r="C175" s="969">
        <v>2</v>
      </c>
      <c r="D175" s="969">
        <v>2</v>
      </c>
      <c r="E175" s="969">
        <v>8</v>
      </c>
      <c r="F175" s="969">
        <v>3</v>
      </c>
      <c r="G175" s="970"/>
      <c r="H175" s="1451" t="s">
        <v>437</v>
      </c>
      <c r="I175" s="1452"/>
      <c r="J175" s="1453"/>
      <c r="K175" s="974">
        <v>271910000</v>
      </c>
      <c r="L175" s="974">
        <v>73415700</v>
      </c>
      <c r="M175" s="974">
        <v>345325700</v>
      </c>
      <c r="N175" s="974">
        <v>271910000</v>
      </c>
      <c r="O175" s="973">
        <v>73415700</v>
      </c>
      <c r="P175" s="1005">
        <v>345325700</v>
      </c>
    </row>
    <row r="176" spans="1:16" s="976" customFormat="1" ht="27.75" customHeight="1" x14ac:dyDescent="0.25">
      <c r="A176" s="968"/>
      <c r="B176" s="969"/>
      <c r="C176" s="969">
        <v>2</v>
      </c>
      <c r="D176" s="969">
        <v>2</v>
      </c>
      <c r="E176" s="969">
        <v>8</v>
      </c>
      <c r="F176" s="969">
        <v>4</v>
      </c>
      <c r="G176" s="970"/>
      <c r="H176" s="1451" t="s">
        <v>44</v>
      </c>
      <c r="I176" s="1452"/>
      <c r="J176" s="1453"/>
      <c r="K176" s="974">
        <v>181102362</v>
      </c>
      <c r="L176" s="974">
        <v>29077638</v>
      </c>
      <c r="M176" s="974">
        <v>210180000</v>
      </c>
      <c r="N176" s="974">
        <v>181102362</v>
      </c>
      <c r="O176" s="973">
        <v>29077638</v>
      </c>
      <c r="P176" s="1005">
        <v>210180000</v>
      </c>
    </row>
    <row r="177" spans="1:16" s="1062" customFormat="1" ht="22.5" customHeight="1" x14ac:dyDescent="0.25">
      <c r="A177" s="968"/>
      <c r="B177" s="969"/>
      <c r="C177" s="969">
        <v>2</v>
      </c>
      <c r="D177" s="969">
        <v>2</v>
      </c>
      <c r="E177" s="969">
        <v>8</v>
      </c>
      <c r="F177" s="969">
        <v>5</v>
      </c>
      <c r="G177" s="970"/>
      <c r="H177" s="1451" t="s">
        <v>783</v>
      </c>
      <c r="I177" s="1452"/>
      <c r="J177" s="1453"/>
      <c r="K177" s="974">
        <v>149243885</v>
      </c>
      <c r="L177" s="974">
        <v>40295849</v>
      </c>
      <c r="M177" s="974">
        <v>189539734</v>
      </c>
      <c r="N177" s="974">
        <v>149243885</v>
      </c>
      <c r="O177" s="973">
        <v>40295849</v>
      </c>
      <c r="P177" s="1005">
        <v>189539734</v>
      </c>
    </row>
    <row r="178" spans="1:16" s="1062" customFormat="1" x14ac:dyDescent="0.25">
      <c r="A178" s="968"/>
      <c r="B178" s="969"/>
      <c r="C178" s="969">
        <v>2</v>
      </c>
      <c r="D178" s="969">
        <v>2</v>
      </c>
      <c r="E178" s="969">
        <v>8</v>
      </c>
      <c r="F178" s="969">
        <v>6</v>
      </c>
      <c r="G178" s="970"/>
      <c r="H178" s="970" t="s">
        <v>812</v>
      </c>
      <c r="I178" s="1047"/>
      <c r="J178" s="1055"/>
      <c r="K178" s="974">
        <v>7874015</v>
      </c>
      <c r="L178" s="974">
        <v>2125985.2100000004</v>
      </c>
      <c r="M178" s="974">
        <v>10000000.210000001</v>
      </c>
      <c r="N178" s="974">
        <v>13430845</v>
      </c>
      <c r="O178" s="973">
        <v>3626329.2100000004</v>
      </c>
      <c r="P178" s="1005">
        <v>17057174.210000001</v>
      </c>
    </row>
    <row r="179" spans="1:16" s="966" customFormat="1" ht="15" x14ac:dyDescent="0.25">
      <c r="A179" s="999">
        <v>8</v>
      </c>
      <c r="B179" s="962"/>
      <c r="C179" s="962">
        <v>2</v>
      </c>
      <c r="D179" s="962">
        <v>2</v>
      </c>
      <c r="E179" s="962"/>
      <c r="F179" s="962"/>
      <c r="G179" s="1000" t="s">
        <v>20</v>
      </c>
      <c r="H179" s="970"/>
      <c r="I179" s="970"/>
      <c r="J179" s="971"/>
      <c r="K179" s="1002">
        <v>267191987</v>
      </c>
      <c r="L179" s="1002">
        <v>0</v>
      </c>
      <c r="M179" s="1002">
        <v>267191987</v>
      </c>
      <c r="N179" s="974">
        <v>353514662</v>
      </c>
      <c r="O179" s="973">
        <v>0</v>
      </c>
      <c r="P179" s="1029">
        <v>353514662</v>
      </c>
    </row>
    <row r="180" spans="1:16" s="966" customFormat="1" ht="15" x14ac:dyDescent="0.25">
      <c r="A180" s="968"/>
      <c r="B180" s="969"/>
      <c r="C180" s="969">
        <v>2</v>
      </c>
      <c r="D180" s="969">
        <v>2</v>
      </c>
      <c r="E180" s="969">
        <v>9</v>
      </c>
      <c r="F180" s="969">
        <v>1</v>
      </c>
      <c r="G180" s="970"/>
      <c r="H180" s="970" t="s">
        <v>813</v>
      </c>
      <c r="I180" s="970"/>
      <c r="J180" s="971"/>
      <c r="K180" s="974">
        <v>74250000</v>
      </c>
      <c r="L180" s="974">
        <v>0</v>
      </c>
      <c r="M180" s="974">
        <v>74250000</v>
      </c>
      <c r="N180" s="1002">
        <v>76930000</v>
      </c>
      <c r="O180" s="1003">
        <v>0</v>
      </c>
      <c r="P180" s="1004">
        <v>76930000</v>
      </c>
    </row>
    <row r="181" spans="1:16" s="976" customFormat="1" x14ac:dyDescent="0.25">
      <c r="A181" s="968"/>
      <c r="B181" s="969"/>
      <c r="C181" s="969">
        <v>2</v>
      </c>
      <c r="D181" s="969">
        <v>2</v>
      </c>
      <c r="E181" s="969">
        <v>9</v>
      </c>
      <c r="F181" s="969">
        <v>2</v>
      </c>
      <c r="G181" s="970"/>
      <c r="H181" s="1457" t="s">
        <v>814</v>
      </c>
      <c r="I181" s="1458"/>
      <c r="J181" s="1459"/>
      <c r="K181" s="974">
        <v>80680581</v>
      </c>
      <c r="L181" s="974">
        <v>0</v>
      </c>
      <c r="M181" s="974">
        <v>80680581</v>
      </c>
      <c r="N181" s="974">
        <v>75121581</v>
      </c>
      <c r="O181" s="973">
        <v>0</v>
      </c>
      <c r="P181" s="1005">
        <v>75121581</v>
      </c>
    </row>
    <row r="182" spans="1:16" s="976" customFormat="1" x14ac:dyDescent="0.25">
      <c r="A182" s="968"/>
      <c r="B182" s="969"/>
      <c r="C182" s="969">
        <v>2</v>
      </c>
      <c r="D182" s="969">
        <v>2</v>
      </c>
      <c r="E182" s="969">
        <v>9</v>
      </c>
      <c r="F182" s="969">
        <v>3</v>
      </c>
      <c r="G182" s="970"/>
      <c r="H182" s="1457" t="s">
        <v>815</v>
      </c>
      <c r="I182" s="1458"/>
      <c r="J182" s="1459"/>
      <c r="K182" s="974">
        <v>83741406</v>
      </c>
      <c r="L182" s="974">
        <v>0</v>
      </c>
      <c r="M182" s="974">
        <v>83741406</v>
      </c>
      <c r="N182" s="974">
        <v>33589406</v>
      </c>
      <c r="O182" s="973">
        <v>0</v>
      </c>
      <c r="P182" s="1005">
        <v>33589406</v>
      </c>
    </row>
    <row r="183" spans="1:16" s="976" customFormat="1" x14ac:dyDescent="0.25">
      <c r="A183" s="968"/>
      <c r="B183" s="969"/>
      <c r="C183" s="969">
        <v>2</v>
      </c>
      <c r="D183" s="969">
        <v>2</v>
      </c>
      <c r="E183" s="969">
        <v>9</v>
      </c>
      <c r="F183" s="969">
        <v>4</v>
      </c>
      <c r="G183" s="970"/>
      <c r="H183" s="1451" t="s">
        <v>953</v>
      </c>
      <c r="I183" s="1452"/>
      <c r="J183" s="1453"/>
      <c r="K183" s="974"/>
      <c r="L183" s="974"/>
      <c r="M183" s="974"/>
      <c r="N183" s="974">
        <v>4200000</v>
      </c>
      <c r="O183" s="973">
        <v>0</v>
      </c>
      <c r="P183" s="1005">
        <v>4200000</v>
      </c>
    </row>
    <row r="184" spans="1:16" s="976" customFormat="1" x14ac:dyDescent="0.25">
      <c r="A184" s="968"/>
      <c r="B184" s="969"/>
      <c r="C184" s="969">
        <v>2</v>
      </c>
      <c r="D184" s="969">
        <v>2</v>
      </c>
      <c r="E184" s="969">
        <v>9</v>
      </c>
      <c r="F184" s="969">
        <v>5</v>
      </c>
      <c r="G184" s="970"/>
      <c r="H184" s="1451" t="s">
        <v>816</v>
      </c>
      <c r="I184" s="1452"/>
      <c r="J184" s="1453"/>
      <c r="K184" s="974">
        <v>15000000</v>
      </c>
      <c r="L184" s="974">
        <v>0</v>
      </c>
      <c r="M184" s="974">
        <v>15000000</v>
      </c>
      <c r="N184" s="974">
        <v>15000000</v>
      </c>
      <c r="O184" s="973">
        <v>0</v>
      </c>
      <c r="P184" s="1005">
        <v>15000000</v>
      </c>
    </row>
    <row r="185" spans="1:16" s="976" customFormat="1" x14ac:dyDescent="0.25">
      <c r="A185" s="968"/>
      <c r="B185" s="969"/>
      <c r="C185" s="969">
        <v>2</v>
      </c>
      <c r="D185" s="969">
        <v>2</v>
      </c>
      <c r="E185" s="969">
        <v>9</v>
      </c>
      <c r="F185" s="969">
        <v>6</v>
      </c>
      <c r="G185" s="1000"/>
      <c r="H185" s="1214" t="s">
        <v>817</v>
      </c>
      <c r="I185" s="1059"/>
      <c r="J185" s="1060"/>
      <c r="K185" s="974">
        <v>3200000</v>
      </c>
      <c r="L185" s="974">
        <v>0</v>
      </c>
      <c r="M185" s="974">
        <v>3200000</v>
      </c>
      <c r="N185" s="974">
        <v>3200000</v>
      </c>
      <c r="O185" s="973">
        <v>0</v>
      </c>
      <c r="P185" s="1005">
        <v>3200000</v>
      </c>
    </row>
    <row r="186" spans="1:16" x14ac:dyDescent="0.25">
      <c r="A186" s="1016"/>
      <c r="B186" s="1017"/>
      <c r="C186" s="1017">
        <v>2</v>
      </c>
      <c r="D186" s="1017">
        <v>2</v>
      </c>
      <c r="E186" s="1017">
        <v>9</v>
      </c>
      <c r="F186" s="969">
        <v>7</v>
      </c>
      <c r="G186" s="1000"/>
      <c r="H186" s="970" t="s">
        <v>818</v>
      </c>
      <c r="I186" s="970"/>
      <c r="J186" s="971"/>
      <c r="K186" s="972">
        <v>2143000</v>
      </c>
      <c r="L186" s="972">
        <v>0</v>
      </c>
      <c r="M186" s="972">
        <v>2143000</v>
      </c>
      <c r="N186" s="974">
        <v>0</v>
      </c>
      <c r="O186" s="973">
        <v>0</v>
      </c>
      <c r="P186" s="1005">
        <v>0</v>
      </c>
    </row>
    <row r="187" spans="1:16" s="976" customFormat="1" x14ac:dyDescent="0.25">
      <c r="A187" s="1016"/>
      <c r="B187" s="1017"/>
      <c r="C187" s="1017">
        <v>2</v>
      </c>
      <c r="D187" s="1017">
        <v>2</v>
      </c>
      <c r="E187" s="1017">
        <v>9</v>
      </c>
      <c r="F187" s="969">
        <v>8</v>
      </c>
      <c r="G187" s="1220"/>
      <c r="H187" s="1213" t="s">
        <v>819</v>
      </c>
      <c r="I187" s="1059"/>
      <c r="J187" s="1061"/>
      <c r="K187" s="972">
        <v>8177000</v>
      </c>
      <c r="L187" s="972">
        <v>0</v>
      </c>
      <c r="M187" s="972">
        <v>8177000</v>
      </c>
      <c r="N187" s="974">
        <v>8152000</v>
      </c>
      <c r="O187" s="973">
        <v>0</v>
      </c>
      <c r="P187" s="1005">
        <v>8152000</v>
      </c>
    </row>
    <row r="188" spans="1:16" s="976" customFormat="1" ht="22.5" customHeight="1" x14ac:dyDescent="0.25">
      <c r="A188" s="1016"/>
      <c r="B188" s="1017"/>
      <c r="C188" s="1017">
        <v>2</v>
      </c>
      <c r="D188" s="1017">
        <v>2</v>
      </c>
      <c r="E188" s="1017">
        <v>9</v>
      </c>
      <c r="F188" s="969">
        <v>9</v>
      </c>
      <c r="G188" s="1000"/>
      <c r="H188" s="1451" t="s">
        <v>954</v>
      </c>
      <c r="I188" s="1452"/>
      <c r="J188" s="1453"/>
      <c r="K188" s="972">
        <v>0</v>
      </c>
      <c r="L188" s="972">
        <v>0</v>
      </c>
      <c r="M188" s="972">
        <v>0</v>
      </c>
      <c r="N188" s="974">
        <v>36121675</v>
      </c>
      <c r="O188" s="973">
        <v>0</v>
      </c>
      <c r="P188" s="1005">
        <v>36121675</v>
      </c>
    </row>
    <row r="189" spans="1:16" x14ac:dyDescent="0.25">
      <c r="A189" s="1016"/>
      <c r="B189" s="1017"/>
      <c r="C189" s="1017">
        <v>2</v>
      </c>
      <c r="D189" s="1017">
        <v>2</v>
      </c>
      <c r="E189" s="1017">
        <v>9</v>
      </c>
      <c r="F189" s="1017">
        <v>10</v>
      </c>
      <c r="G189" s="1000"/>
      <c r="H189" s="1214" t="s">
        <v>955</v>
      </c>
      <c r="I189" s="1059"/>
      <c r="J189" s="1061"/>
      <c r="K189" s="972">
        <v>0</v>
      </c>
      <c r="L189" s="972">
        <v>0</v>
      </c>
      <c r="M189" s="972">
        <v>0</v>
      </c>
      <c r="N189" s="974">
        <v>100000000</v>
      </c>
      <c r="O189" s="973">
        <v>0</v>
      </c>
      <c r="P189" s="1005">
        <v>100000000</v>
      </c>
    </row>
    <row r="190" spans="1:16" ht="22.5" customHeight="1" x14ac:dyDescent="0.25">
      <c r="A190" s="1016"/>
      <c r="B190" s="1017"/>
      <c r="C190" s="1017">
        <v>2</v>
      </c>
      <c r="D190" s="1017">
        <v>2</v>
      </c>
      <c r="E190" s="1017">
        <v>9</v>
      </c>
      <c r="F190" s="1017">
        <v>10</v>
      </c>
      <c r="G190" s="1000"/>
      <c r="H190" s="1452" t="s">
        <v>956</v>
      </c>
      <c r="I190" s="1452"/>
      <c r="J190" s="1453"/>
      <c r="K190" s="972">
        <v>0</v>
      </c>
      <c r="L190" s="972">
        <v>0</v>
      </c>
      <c r="M190" s="972">
        <v>0</v>
      </c>
      <c r="N190" s="974">
        <v>1200000</v>
      </c>
      <c r="O190" s="973">
        <v>0</v>
      </c>
      <c r="P190" s="1005">
        <v>1200000</v>
      </c>
    </row>
    <row r="191" spans="1:16" ht="25.5" customHeight="1" x14ac:dyDescent="0.25">
      <c r="A191" s="1020">
        <v>9</v>
      </c>
      <c r="B191" s="1021"/>
      <c r="C191" s="1021"/>
      <c r="D191" s="1021"/>
      <c r="E191" s="1021"/>
      <c r="F191" s="1021"/>
      <c r="G191" s="1454" t="s">
        <v>21</v>
      </c>
      <c r="H191" s="1455"/>
      <c r="I191" s="1455"/>
      <c r="J191" s="1456"/>
      <c r="K191" s="1024">
        <v>566831933</v>
      </c>
      <c r="L191" s="1024">
        <v>7106530</v>
      </c>
      <c r="M191" s="1024">
        <v>573938463</v>
      </c>
      <c r="N191" s="1002">
        <v>370294004</v>
      </c>
      <c r="O191" s="1003">
        <v>4225211</v>
      </c>
      <c r="P191" s="1004">
        <v>374519215</v>
      </c>
    </row>
    <row r="192" spans="1:16" x14ac:dyDescent="0.25">
      <c r="A192" s="999"/>
      <c r="B192" s="962"/>
      <c r="C192" s="969">
        <v>2</v>
      </c>
      <c r="D192" s="969">
        <v>1</v>
      </c>
      <c r="E192" s="962"/>
      <c r="F192" s="969">
        <v>1</v>
      </c>
      <c r="G192" s="1000"/>
      <c r="H192" s="970" t="s">
        <v>820</v>
      </c>
      <c r="I192" s="970"/>
      <c r="J192" s="971"/>
      <c r="K192" s="974">
        <v>14741423</v>
      </c>
      <c r="L192" s="974">
        <v>0</v>
      </c>
      <c r="M192" s="974">
        <v>14741423</v>
      </c>
      <c r="N192" s="972">
        <v>10285740</v>
      </c>
      <c r="O192" s="977">
        <v>0</v>
      </c>
      <c r="P192" s="975">
        <v>10285740</v>
      </c>
    </row>
    <row r="193" spans="1:16" x14ac:dyDescent="0.25">
      <c r="A193" s="999"/>
      <c r="B193" s="962"/>
      <c r="C193" s="969">
        <v>2</v>
      </c>
      <c r="D193" s="969">
        <v>1</v>
      </c>
      <c r="E193" s="962"/>
      <c r="F193" s="969">
        <v>2</v>
      </c>
      <c r="G193" s="970"/>
      <c r="H193" s="970" t="s">
        <v>821</v>
      </c>
      <c r="I193" s="970"/>
      <c r="J193" s="971"/>
      <c r="K193" s="974">
        <v>0</v>
      </c>
      <c r="L193" s="974">
        <v>0</v>
      </c>
      <c r="M193" s="974">
        <v>0</v>
      </c>
      <c r="N193" s="974">
        <v>0</v>
      </c>
      <c r="O193" s="973">
        <v>0</v>
      </c>
      <c r="P193" s="1005">
        <v>0</v>
      </c>
    </row>
    <row r="194" spans="1:16" x14ac:dyDescent="0.25">
      <c r="A194" s="999"/>
      <c r="B194" s="962"/>
      <c r="C194" s="969">
        <v>2</v>
      </c>
      <c r="D194" s="969">
        <v>1</v>
      </c>
      <c r="E194" s="962"/>
      <c r="F194" s="969">
        <v>3</v>
      </c>
      <c r="G194" s="970"/>
      <c r="H194" s="970" t="s">
        <v>822</v>
      </c>
      <c r="I194" s="970"/>
      <c r="J194" s="971"/>
      <c r="K194" s="974">
        <v>65636618</v>
      </c>
      <c r="L194" s="974">
        <v>0</v>
      </c>
      <c r="M194" s="974">
        <v>65636618</v>
      </c>
      <c r="N194" s="974">
        <v>0</v>
      </c>
      <c r="O194" s="973">
        <v>0</v>
      </c>
      <c r="P194" s="1005">
        <v>0</v>
      </c>
    </row>
    <row r="195" spans="1:16" x14ac:dyDescent="0.25">
      <c r="A195" s="999"/>
      <c r="B195" s="962"/>
      <c r="C195" s="969">
        <v>2</v>
      </c>
      <c r="D195" s="969">
        <v>2</v>
      </c>
      <c r="E195" s="962"/>
      <c r="F195" s="969">
        <v>4</v>
      </c>
      <c r="G195" s="970"/>
      <c r="H195" s="970" t="s">
        <v>823</v>
      </c>
      <c r="I195" s="970"/>
      <c r="J195" s="971"/>
      <c r="K195" s="974">
        <v>160811838</v>
      </c>
      <c r="L195" s="974">
        <v>0</v>
      </c>
      <c r="M195" s="974">
        <v>160811838</v>
      </c>
      <c r="N195" s="974">
        <v>0</v>
      </c>
      <c r="O195" s="973">
        <v>0</v>
      </c>
      <c r="P195" s="1005">
        <v>0</v>
      </c>
    </row>
    <row r="196" spans="1:16" x14ac:dyDescent="0.25">
      <c r="A196" s="999"/>
      <c r="B196" s="962"/>
      <c r="C196" s="969">
        <v>2</v>
      </c>
      <c r="D196" s="962"/>
      <c r="E196" s="962"/>
      <c r="F196" s="969">
        <v>5</v>
      </c>
      <c r="G196" s="981"/>
      <c r="H196" s="970" t="s">
        <v>824</v>
      </c>
      <c r="I196" s="970"/>
      <c r="J196" s="971"/>
      <c r="K196" s="985">
        <v>325642054</v>
      </c>
      <c r="L196" s="985">
        <v>7106530</v>
      </c>
      <c r="M196" s="985">
        <v>332748584</v>
      </c>
      <c r="N196" s="974">
        <v>360008264</v>
      </c>
      <c r="O196" s="973">
        <v>4225211</v>
      </c>
      <c r="P196" s="1005">
        <v>364233475</v>
      </c>
    </row>
    <row r="197" spans="1:16" x14ac:dyDescent="0.25">
      <c r="A197" s="968"/>
      <c r="B197" s="969"/>
      <c r="C197" s="969">
        <v>2</v>
      </c>
      <c r="D197" s="969">
        <v>1</v>
      </c>
      <c r="E197" s="969"/>
      <c r="F197" s="969"/>
      <c r="G197" s="981"/>
      <c r="H197" s="970">
        <v>1</v>
      </c>
      <c r="I197" s="970"/>
      <c r="J197" s="1063" t="s">
        <v>825</v>
      </c>
      <c r="K197" s="974">
        <v>3228689</v>
      </c>
      <c r="L197" s="974">
        <v>0</v>
      </c>
      <c r="M197" s="974">
        <v>3228689</v>
      </c>
      <c r="N197" s="974">
        <v>2428689</v>
      </c>
      <c r="O197" s="973">
        <v>0</v>
      </c>
      <c r="P197" s="1005">
        <v>2428689</v>
      </c>
    </row>
    <row r="198" spans="1:16" ht="25.5" x14ac:dyDescent="0.25">
      <c r="A198" s="968"/>
      <c r="B198" s="969"/>
      <c r="C198" s="969">
        <v>2</v>
      </c>
      <c r="D198" s="969">
        <v>2</v>
      </c>
      <c r="E198" s="969"/>
      <c r="F198" s="969"/>
      <c r="G198" s="981"/>
      <c r="H198" s="970">
        <v>2</v>
      </c>
      <c r="I198" s="970"/>
      <c r="J198" s="1063" t="s">
        <v>826</v>
      </c>
      <c r="K198" s="974">
        <v>13534470</v>
      </c>
      <c r="L198" s="974">
        <v>117567</v>
      </c>
      <c r="M198" s="974">
        <v>13652037</v>
      </c>
      <c r="N198" s="974">
        <v>13099141</v>
      </c>
      <c r="O198" s="973">
        <v>28</v>
      </c>
      <c r="P198" s="1005">
        <v>13099169</v>
      </c>
    </row>
    <row r="199" spans="1:16" x14ac:dyDescent="0.25">
      <c r="A199" s="968"/>
      <c r="B199" s="969"/>
      <c r="C199" s="969">
        <v>2</v>
      </c>
      <c r="D199" s="969">
        <v>2</v>
      </c>
      <c r="E199" s="969"/>
      <c r="F199" s="969"/>
      <c r="G199" s="981"/>
      <c r="H199" s="970">
        <v>3</v>
      </c>
      <c r="I199" s="1064"/>
      <c r="J199" s="1063" t="s">
        <v>827</v>
      </c>
      <c r="K199" s="974">
        <v>10000000</v>
      </c>
      <c r="L199" s="974">
        <v>0</v>
      </c>
      <c r="M199" s="974">
        <v>10000000</v>
      </c>
      <c r="N199" s="974">
        <v>2651931</v>
      </c>
      <c r="O199" s="973">
        <v>0</v>
      </c>
      <c r="P199" s="1005">
        <v>2651931</v>
      </c>
    </row>
    <row r="200" spans="1:16" ht="25.5" x14ac:dyDescent="0.25">
      <c r="A200" s="979"/>
      <c r="B200" s="969"/>
      <c r="C200" s="980">
        <v>2</v>
      </c>
      <c r="D200" s="980">
        <v>2</v>
      </c>
      <c r="E200" s="980"/>
      <c r="F200" s="969"/>
      <c r="G200" s="970"/>
      <c r="H200" s="970">
        <v>4</v>
      </c>
      <c r="I200" s="970"/>
      <c r="J200" s="1063" t="s">
        <v>828</v>
      </c>
      <c r="K200" s="974">
        <v>10386000</v>
      </c>
      <c r="L200" s="974">
        <v>0</v>
      </c>
      <c r="M200" s="974">
        <v>10386000</v>
      </c>
      <c r="N200" s="974">
        <v>10386000</v>
      </c>
      <c r="O200" s="973">
        <v>0</v>
      </c>
      <c r="P200" s="1005">
        <v>10386000</v>
      </c>
    </row>
    <row r="201" spans="1:16" s="976" customFormat="1" ht="18" customHeight="1" x14ac:dyDescent="0.25">
      <c r="A201" s="979"/>
      <c r="B201" s="969"/>
      <c r="C201" s="980">
        <v>2</v>
      </c>
      <c r="D201" s="980">
        <v>1</v>
      </c>
      <c r="E201" s="980"/>
      <c r="F201" s="969"/>
      <c r="G201" s="970"/>
      <c r="H201" s="970">
        <v>5</v>
      </c>
      <c r="I201" s="970"/>
      <c r="J201" s="1219" t="s">
        <v>829</v>
      </c>
      <c r="K201" s="1065">
        <v>10000000</v>
      </c>
      <c r="L201" s="1065">
        <v>0</v>
      </c>
      <c r="M201" s="1065">
        <v>10000000</v>
      </c>
      <c r="N201" s="974">
        <v>0</v>
      </c>
      <c r="O201" s="973">
        <v>0</v>
      </c>
      <c r="P201" s="1005">
        <v>0</v>
      </c>
    </row>
    <row r="202" spans="1:16" s="976" customFormat="1" ht="25.5" x14ac:dyDescent="0.25">
      <c r="A202" s="979"/>
      <c r="B202" s="969"/>
      <c r="C202" s="980">
        <v>2</v>
      </c>
      <c r="D202" s="980">
        <v>1</v>
      </c>
      <c r="E202" s="980"/>
      <c r="F202" s="969"/>
      <c r="G202" s="970"/>
      <c r="H202" s="970">
        <v>6</v>
      </c>
      <c r="I202" s="970"/>
      <c r="J202" s="1219" t="s">
        <v>830</v>
      </c>
      <c r="K202" s="1065">
        <v>2591811</v>
      </c>
      <c r="L202" s="1065">
        <v>699789</v>
      </c>
      <c r="M202" s="1065">
        <v>3291600</v>
      </c>
      <c r="N202" s="1066">
        <v>2591811</v>
      </c>
      <c r="O202" s="1067">
        <v>699789</v>
      </c>
      <c r="P202" s="1068">
        <v>3291600</v>
      </c>
    </row>
    <row r="203" spans="1:16" s="976" customFormat="1" ht="25.5" x14ac:dyDescent="0.25">
      <c r="A203" s="979"/>
      <c r="B203" s="969"/>
      <c r="C203" s="980">
        <v>2</v>
      </c>
      <c r="D203" s="980">
        <v>1</v>
      </c>
      <c r="E203" s="980"/>
      <c r="F203" s="969"/>
      <c r="G203" s="970"/>
      <c r="H203" s="970">
        <v>7</v>
      </c>
      <c r="I203" s="970"/>
      <c r="J203" s="1219" t="s">
        <v>831</v>
      </c>
      <c r="K203" s="1069">
        <v>2500000</v>
      </c>
      <c r="L203" s="1069">
        <v>675000</v>
      </c>
      <c r="M203" s="1069">
        <v>3175000</v>
      </c>
      <c r="N203" s="1066">
        <v>2500000</v>
      </c>
      <c r="O203" s="1067">
        <v>675000</v>
      </c>
      <c r="P203" s="1068">
        <v>3175000</v>
      </c>
    </row>
    <row r="204" spans="1:16" s="976" customFormat="1" ht="25.5" x14ac:dyDescent="0.25">
      <c r="A204" s="968"/>
      <c r="B204" s="969"/>
      <c r="C204" s="969">
        <v>2</v>
      </c>
      <c r="D204" s="969">
        <v>2</v>
      </c>
      <c r="E204" s="969"/>
      <c r="F204" s="969"/>
      <c r="G204" s="970"/>
      <c r="H204" s="970">
        <v>8</v>
      </c>
      <c r="I204" s="970"/>
      <c r="J204" s="1218" t="s">
        <v>832</v>
      </c>
      <c r="K204" s="1065">
        <v>668280</v>
      </c>
      <c r="L204" s="1065">
        <v>0</v>
      </c>
      <c r="M204" s="1065">
        <v>668280</v>
      </c>
      <c r="N204" s="1014">
        <v>668280</v>
      </c>
      <c r="O204" s="978">
        <v>0</v>
      </c>
      <c r="P204" s="1015">
        <v>668280</v>
      </c>
    </row>
    <row r="205" spans="1:16" s="976" customFormat="1" x14ac:dyDescent="0.25">
      <c r="A205" s="968"/>
      <c r="B205" s="969"/>
      <c r="C205" s="969">
        <v>2</v>
      </c>
      <c r="D205" s="969">
        <v>1</v>
      </c>
      <c r="E205" s="969"/>
      <c r="F205" s="969"/>
      <c r="G205" s="970"/>
      <c r="H205" s="970">
        <v>9</v>
      </c>
      <c r="I205" s="970"/>
      <c r="J205" s="1218" t="s">
        <v>833</v>
      </c>
      <c r="K205" s="1065">
        <v>35959000</v>
      </c>
      <c r="L205" s="1065">
        <v>0</v>
      </c>
      <c r="M205" s="1065">
        <v>35959000</v>
      </c>
      <c r="N205" s="1066">
        <v>0</v>
      </c>
      <c r="O205" s="1067">
        <v>0</v>
      </c>
      <c r="P205" s="1068">
        <v>0</v>
      </c>
    </row>
    <row r="206" spans="1:16" s="976" customFormat="1" ht="38.25" x14ac:dyDescent="0.25">
      <c r="A206" s="968"/>
      <c r="B206" s="969"/>
      <c r="C206" s="969">
        <v>2</v>
      </c>
      <c r="D206" s="969">
        <v>2</v>
      </c>
      <c r="E206" s="969"/>
      <c r="F206" s="969"/>
      <c r="G206" s="970"/>
      <c r="H206" s="970">
        <v>10</v>
      </c>
      <c r="I206" s="970"/>
      <c r="J206" s="1218" t="s">
        <v>834</v>
      </c>
      <c r="K206" s="1065">
        <v>8049529</v>
      </c>
      <c r="L206" s="1065">
        <v>0</v>
      </c>
      <c r="M206" s="1065">
        <v>8049529</v>
      </c>
      <c r="N206" s="1066">
        <v>8049529</v>
      </c>
      <c r="O206" s="1067">
        <v>0</v>
      </c>
      <c r="P206" s="1068">
        <v>8049529</v>
      </c>
    </row>
    <row r="207" spans="1:16" s="976" customFormat="1" x14ac:dyDescent="0.25">
      <c r="A207" s="968"/>
      <c r="B207" s="969"/>
      <c r="C207" s="969">
        <v>2</v>
      </c>
      <c r="D207" s="969">
        <v>2</v>
      </c>
      <c r="E207" s="969"/>
      <c r="F207" s="969"/>
      <c r="G207" s="970"/>
      <c r="H207" s="970">
        <v>11</v>
      </c>
      <c r="I207" s="970"/>
      <c r="J207" s="1218" t="s">
        <v>835</v>
      </c>
      <c r="K207" s="1065">
        <v>2000000</v>
      </c>
      <c r="L207" s="1065">
        <v>0</v>
      </c>
      <c r="M207" s="1065">
        <v>2000000</v>
      </c>
      <c r="N207" s="1066">
        <v>1202002</v>
      </c>
      <c r="O207" s="1067">
        <v>0</v>
      </c>
      <c r="P207" s="1068">
        <v>1202002</v>
      </c>
    </row>
    <row r="208" spans="1:16" s="976" customFormat="1" ht="25.5" x14ac:dyDescent="0.25">
      <c r="A208" s="968"/>
      <c r="B208" s="969"/>
      <c r="C208" s="969">
        <v>2</v>
      </c>
      <c r="D208" s="969">
        <v>2</v>
      </c>
      <c r="E208" s="969"/>
      <c r="F208" s="969"/>
      <c r="G208" s="970"/>
      <c r="H208" s="970">
        <v>12</v>
      </c>
      <c r="I208" s="970"/>
      <c r="J208" s="1218" t="s">
        <v>836</v>
      </c>
      <c r="K208" s="1065">
        <v>57174</v>
      </c>
      <c r="L208" s="1065">
        <v>0</v>
      </c>
      <c r="M208" s="1065">
        <v>57174</v>
      </c>
      <c r="N208" s="1066">
        <v>0</v>
      </c>
      <c r="O208" s="1067">
        <v>0</v>
      </c>
      <c r="P208" s="1068">
        <v>0</v>
      </c>
    </row>
    <row r="209" spans="1:16" s="976" customFormat="1" x14ac:dyDescent="0.25">
      <c r="A209" s="968"/>
      <c r="B209" s="969"/>
      <c r="C209" s="969">
        <v>2</v>
      </c>
      <c r="D209" s="969">
        <v>2</v>
      </c>
      <c r="E209" s="969"/>
      <c r="F209" s="969"/>
      <c r="G209" s="970"/>
      <c r="H209" s="970">
        <v>13</v>
      </c>
      <c r="I209" s="970"/>
      <c r="J209" s="1218" t="s">
        <v>837</v>
      </c>
      <c r="K209" s="1065">
        <v>10236220</v>
      </c>
      <c r="L209" s="1065">
        <v>2763780</v>
      </c>
      <c r="M209" s="1065">
        <v>13000000</v>
      </c>
      <c r="N209" s="1066">
        <v>0</v>
      </c>
      <c r="O209" s="1067">
        <v>0</v>
      </c>
      <c r="P209" s="1068">
        <v>0</v>
      </c>
    </row>
    <row r="210" spans="1:16" s="976" customFormat="1" x14ac:dyDescent="0.25">
      <c r="A210" s="968"/>
      <c r="B210" s="969"/>
      <c r="C210" s="969">
        <v>2</v>
      </c>
      <c r="D210" s="969">
        <v>2</v>
      </c>
      <c r="E210" s="969"/>
      <c r="F210" s="969"/>
      <c r="G210" s="970"/>
      <c r="H210" s="970">
        <v>14</v>
      </c>
      <c r="I210" s="970"/>
      <c r="J210" s="1218" t="s">
        <v>838</v>
      </c>
      <c r="K210" s="1065">
        <v>3149606</v>
      </c>
      <c r="L210" s="1065">
        <v>850394</v>
      </c>
      <c r="M210" s="1065">
        <v>4000000</v>
      </c>
      <c r="N210" s="1066">
        <v>3149606</v>
      </c>
      <c r="O210" s="1067">
        <v>850394</v>
      </c>
      <c r="P210" s="1068">
        <v>4000000</v>
      </c>
    </row>
    <row r="211" spans="1:16" s="976" customFormat="1" x14ac:dyDescent="0.25">
      <c r="A211" s="968"/>
      <c r="B211" s="969"/>
      <c r="C211" s="969">
        <v>2</v>
      </c>
      <c r="D211" s="969">
        <v>2</v>
      </c>
      <c r="E211" s="969"/>
      <c r="F211" s="969"/>
      <c r="G211" s="970"/>
      <c r="H211" s="970">
        <v>15</v>
      </c>
      <c r="I211" s="970"/>
      <c r="J211" s="1219" t="s">
        <v>94</v>
      </c>
      <c r="K211" s="1065">
        <v>0</v>
      </c>
      <c r="L211" s="1065">
        <v>1500000</v>
      </c>
      <c r="M211" s="1065">
        <v>1500000</v>
      </c>
      <c r="N211" s="1066">
        <v>0</v>
      </c>
      <c r="O211" s="1067">
        <v>1500000</v>
      </c>
      <c r="P211" s="1068">
        <v>1500000</v>
      </c>
    </row>
    <row r="212" spans="1:16" s="976" customFormat="1" x14ac:dyDescent="0.25">
      <c r="A212" s="968"/>
      <c r="B212" s="969"/>
      <c r="C212" s="969">
        <v>2</v>
      </c>
      <c r="D212" s="969">
        <v>2</v>
      </c>
      <c r="E212" s="969"/>
      <c r="F212" s="969"/>
      <c r="G212" s="1070"/>
      <c r="H212" s="1071">
        <v>16</v>
      </c>
      <c r="I212" s="1072"/>
      <c r="J212" s="1073" t="s">
        <v>95</v>
      </c>
      <c r="K212" s="1065">
        <v>0</v>
      </c>
      <c r="L212" s="1065">
        <v>500000</v>
      </c>
      <c r="M212" s="1065">
        <v>500000</v>
      </c>
      <c r="N212" s="1066">
        <v>0</v>
      </c>
      <c r="O212" s="1067">
        <v>500000</v>
      </c>
      <c r="P212" s="1068">
        <v>500000</v>
      </c>
    </row>
    <row r="213" spans="1:16" s="1081" customFormat="1" x14ac:dyDescent="0.25">
      <c r="A213" s="968"/>
      <c r="B213" s="969"/>
      <c r="C213" s="969">
        <v>2</v>
      </c>
      <c r="D213" s="969">
        <v>2</v>
      </c>
      <c r="E213" s="969"/>
      <c r="F213" s="969"/>
      <c r="G213" s="1074"/>
      <c r="H213" s="970">
        <v>17</v>
      </c>
      <c r="I213" s="1215"/>
      <c r="J213" s="1075" t="s">
        <v>839</v>
      </c>
      <c r="K213" s="1065">
        <v>13281275</v>
      </c>
      <c r="L213" s="1065">
        <v>0</v>
      </c>
      <c r="M213" s="1065">
        <v>13281275</v>
      </c>
      <c r="N213" s="1066">
        <v>13281275</v>
      </c>
      <c r="O213" s="1067">
        <v>0</v>
      </c>
      <c r="P213" s="1068">
        <v>13281275</v>
      </c>
    </row>
    <row r="214" spans="1:16" s="976" customFormat="1" x14ac:dyDescent="0.25">
      <c r="A214" s="968"/>
      <c r="B214" s="969"/>
      <c r="C214" s="969">
        <v>2</v>
      </c>
      <c r="D214" s="969">
        <v>2</v>
      </c>
      <c r="E214" s="969"/>
      <c r="F214" s="969"/>
      <c r="G214" s="1000"/>
      <c r="H214" s="970">
        <v>18</v>
      </c>
      <c r="I214" s="970"/>
      <c r="J214" s="971" t="s">
        <v>840</v>
      </c>
      <c r="K214" s="1065">
        <v>200000000</v>
      </c>
      <c r="L214" s="1065">
        <v>0</v>
      </c>
      <c r="M214" s="1065">
        <v>200000000</v>
      </c>
      <c r="N214" s="1066">
        <v>300000000</v>
      </c>
      <c r="O214" s="1067">
        <v>0</v>
      </c>
      <c r="P214" s="1068">
        <v>300000000</v>
      </c>
    </row>
    <row r="215" spans="1:16" s="976" customFormat="1" ht="15.75" thickBot="1" x14ac:dyDescent="0.3">
      <c r="A215" s="1032" t="s">
        <v>841</v>
      </c>
      <c r="B215" s="1076"/>
      <c r="C215" s="1076"/>
      <c r="D215" s="1076"/>
      <c r="E215" s="1076"/>
      <c r="F215" s="1076"/>
      <c r="G215" s="1077"/>
      <c r="H215" s="1077"/>
      <c r="I215" s="1077"/>
      <c r="J215" s="1078"/>
      <c r="K215" s="1079">
        <v>7944401712.3176384</v>
      </c>
      <c r="L215" s="1079">
        <v>1521208954.3123622</v>
      </c>
      <c r="M215" s="1079">
        <v>9465610666.6300011</v>
      </c>
      <c r="N215" s="1079">
        <v>8260940347</v>
      </c>
      <c r="O215" s="1080">
        <v>1561437867</v>
      </c>
      <c r="P215" s="1038">
        <v>9822378214.210001</v>
      </c>
    </row>
    <row r="216" spans="1:16" s="976" customFormat="1" ht="15.75" thickTop="1" x14ac:dyDescent="0.25">
      <c r="A216" s="1039" t="s">
        <v>842</v>
      </c>
      <c r="B216" s="1040"/>
      <c r="C216" s="1040"/>
      <c r="D216" s="1040"/>
      <c r="E216" s="1040"/>
      <c r="F216" s="1040"/>
      <c r="G216" s="1000"/>
      <c r="H216" s="970"/>
      <c r="I216" s="970"/>
      <c r="J216" s="971"/>
      <c r="K216" s="1041"/>
      <c r="L216" s="1041"/>
      <c r="M216" s="1041"/>
      <c r="N216" s="1040"/>
      <c r="O216" s="1040"/>
      <c r="P216" s="1042"/>
    </row>
    <row r="217" spans="1:16" s="1091" customFormat="1" ht="21" customHeight="1" x14ac:dyDescent="0.25">
      <c r="A217" s="999">
        <v>1</v>
      </c>
      <c r="B217" s="969"/>
      <c r="C217" s="969"/>
      <c r="D217" s="969"/>
      <c r="E217" s="969"/>
      <c r="F217" s="969"/>
      <c r="G217" s="1000" t="s">
        <v>843</v>
      </c>
      <c r="H217" s="970"/>
      <c r="I217" s="970"/>
      <c r="J217" s="971"/>
      <c r="K217" s="974">
        <v>40903067</v>
      </c>
      <c r="L217" s="974">
        <v>0</v>
      </c>
      <c r="M217" s="974">
        <v>40903067</v>
      </c>
      <c r="N217" s="974">
        <v>32371916</v>
      </c>
      <c r="O217" s="973">
        <v>0</v>
      </c>
      <c r="P217" s="1005">
        <v>32371916</v>
      </c>
    </row>
    <row r="218" spans="1:16" ht="14.25" hidden="1" customHeight="1" x14ac:dyDescent="0.25">
      <c r="A218" s="999">
        <v>2</v>
      </c>
      <c r="B218" s="969"/>
      <c r="C218" s="969"/>
      <c r="D218" s="969"/>
      <c r="E218" s="969"/>
      <c r="F218" s="969"/>
      <c r="G218" s="1000" t="s">
        <v>844</v>
      </c>
      <c r="H218" s="970"/>
      <c r="I218" s="970"/>
      <c r="J218" s="971"/>
      <c r="K218" s="974">
        <v>15789472</v>
      </c>
      <c r="L218" s="974">
        <v>0</v>
      </c>
      <c r="M218" s="974">
        <v>15789472</v>
      </c>
      <c r="N218" s="974">
        <v>31578944</v>
      </c>
      <c r="O218" s="973">
        <v>0</v>
      </c>
      <c r="P218" s="1005">
        <v>31578944</v>
      </c>
    </row>
    <row r="219" spans="1:16" x14ac:dyDescent="0.25">
      <c r="A219" s="999">
        <v>3</v>
      </c>
      <c r="B219" s="969"/>
      <c r="C219" s="969"/>
      <c r="D219" s="969"/>
      <c r="E219" s="969"/>
      <c r="F219" s="969"/>
      <c r="G219" s="1000" t="s">
        <v>27</v>
      </c>
      <c r="H219" s="970"/>
      <c r="I219" s="970"/>
      <c r="J219" s="971"/>
      <c r="K219" s="974">
        <v>0</v>
      </c>
      <c r="L219" s="974">
        <v>0</v>
      </c>
      <c r="M219" s="974">
        <v>0</v>
      </c>
      <c r="N219" s="974">
        <v>392600000</v>
      </c>
      <c r="O219" s="973">
        <v>0</v>
      </c>
      <c r="P219" s="1005">
        <v>392600000</v>
      </c>
    </row>
    <row r="220" spans="1:16" ht="15" x14ac:dyDescent="0.25">
      <c r="A220" s="999">
        <v>4</v>
      </c>
      <c r="B220" s="969"/>
      <c r="C220" s="969"/>
      <c r="D220" s="969"/>
      <c r="E220" s="969"/>
      <c r="F220" s="969"/>
      <c r="G220" s="1000" t="s">
        <v>845</v>
      </c>
      <c r="H220" s="970"/>
      <c r="I220" s="970"/>
      <c r="J220" s="971"/>
      <c r="K220" s="1002">
        <v>1948227576</v>
      </c>
      <c r="L220" s="1002">
        <v>0</v>
      </c>
      <c r="M220" s="1002">
        <v>1948227576</v>
      </c>
      <c r="N220" s="1002">
        <v>1908270732</v>
      </c>
      <c r="O220" s="1003">
        <v>0</v>
      </c>
      <c r="P220" s="1004">
        <v>1908270732</v>
      </c>
    </row>
    <row r="221" spans="1:16" x14ac:dyDescent="0.25">
      <c r="A221" s="979"/>
      <c r="B221" s="980"/>
      <c r="C221" s="980"/>
      <c r="D221" s="980"/>
      <c r="E221" s="980"/>
      <c r="F221" s="980"/>
      <c r="G221" s="981"/>
      <c r="H221" s="981">
        <v>1</v>
      </c>
      <c r="I221" s="981"/>
      <c r="J221" s="982" t="s">
        <v>846</v>
      </c>
      <c r="K221" s="974">
        <v>717423110</v>
      </c>
      <c r="L221" s="974">
        <v>0</v>
      </c>
      <c r="M221" s="974">
        <v>717423110</v>
      </c>
      <c r="N221" s="974">
        <v>732051421</v>
      </c>
      <c r="O221" s="973">
        <v>0</v>
      </c>
      <c r="P221" s="1005">
        <v>732051421</v>
      </c>
    </row>
    <row r="222" spans="1:16" x14ac:dyDescent="0.25">
      <c r="A222" s="979"/>
      <c r="B222" s="980"/>
      <c r="C222" s="980"/>
      <c r="D222" s="980"/>
      <c r="E222" s="980"/>
      <c r="F222" s="980"/>
      <c r="G222" s="981"/>
      <c r="H222" s="981">
        <v>2</v>
      </c>
      <c r="I222" s="981"/>
      <c r="J222" s="982" t="s">
        <v>847</v>
      </c>
      <c r="K222" s="974">
        <v>94021974</v>
      </c>
      <c r="L222" s="974">
        <v>0</v>
      </c>
      <c r="M222" s="974">
        <v>94021974</v>
      </c>
      <c r="N222" s="974">
        <v>93183898</v>
      </c>
      <c r="O222" s="973">
        <v>0</v>
      </c>
      <c r="P222" s="1005">
        <v>93183898</v>
      </c>
    </row>
    <row r="223" spans="1:16" x14ac:dyDescent="0.25">
      <c r="A223" s="979"/>
      <c r="B223" s="980"/>
      <c r="C223" s="980"/>
      <c r="D223" s="980"/>
      <c r="E223" s="980"/>
      <c r="F223" s="980"/>
      <c r="G223" s="981"/>
      <c r="H223" s="981">
        <v>3</v>
      </c>
      <c r="I223" s="981"/>
      <c r="J223" s="982" t="s">
        <v>848</v>
      </c>
      <c r="K223" s="974">
        <v>154100305</v>
      </c>
      <c r="L223" s="974">
        <v>0</v>
      </c>
      <c r="M223" s="974">
        <v>154100305</v>
      </c>
      <c r="N223" s="974">
        <v>154930525</v>
      </c>
      <c r="O223" s="973">
        <v>0</v>
      </c>
      <c r="P223" s="1005">
        <v>154930525</v>
      </c>
    </row>
    <row r="224" spans="1:16" x14ac:dyDescent="0.25">
      <c r="A224" s="979"/>
      <c r="B224" s="980"/>
      <c r="C224" s="980"/>
      <c r="D224" s="980"/>
      <c r="E224" s="980"/>
      <c r="F224" s="980"/>
      <c r="G224" s="981"/>
      <c r="H224" s="981">
        <v>4</v>
      </c>
      <c r="I224" s="981"/>
      <c r="J224" s="982" t="s">
        <v>849</v>
      </c>
      <c r="K224" s="974">
        <v>822126574</v>
      </c>
      <c r="L224" s="974">
        <v>0</v>
      </c>
      <c r="M224" s="974">
        <v>822126574</v>
      </c>
      <c r="N224" s="974">
        <v>820323442</v>
      </c>
      <c r="O224" s="973">
        <v>0</v>
      </c>
      <c r="P224" s="1005">
        <v>820323442</v>
      </c>
    </row>
    <row r="225" spans="1:16" x14ac:dyDescent="0.25">
      <c r="A225" s="979"/>
      <c r="B225" s="980"/>
      <c r="C225" s="980"/>
      <c r="D225" s="980"/>
      <c r="E225" s="980"/>
      <c r="F225" s="980"/>
      <c r="G225" s="981"/>
      <c r="H225" s="981">
        <v>5</v>
      </c>
      <c r="I225" s="981"/>
      <c r="J225" s="982" t="s">
        <v>850</v>
      </c>
      <c r="K225" s="974">
        <v>96884002</v>
      </c>
      <c r="L225" s="974">
        <v>0</v>
      </c>
      <c r="M225" s="974">
        <v>96884002</v>
      </c>
      <c r="N225" s="974">
        <v>43947859</v>
      </c>
      <c r="O225" s="973">
        <v>0</v>
      </c>
      <c r="P225" s="1005">
        <v>43947859</v>
      </c>
    </row>
    <row r="226" spans="1:16" x14ac:dyDescent="0.25">
      <c r="A226" s="979"/>
      <c r="B226" s="980"/>
      <c r="C226" s="980"/>
      <c r="D226" s="980"/>
      <c r="E226" s="980"/>
      <c r="F226" s="980"/>
      <c r="G226" s="981"/>
      <c r="H226" s="981">
        <v>6</v>
      </c>
      <c r="I226" s="981"/>
      <c r="J226" s="982" t="s">
        <v>851</v>
      </c>
      <c r="K226" s="974">
        <v>63671611</v>
      </c>
      <c r="L226" s="974">
        <v>0</v>
      </c>
      <c r="M226" s="974">
        <v>63671611</v>
      </c>
      <c r="N226" s="974">
        <v>63833587</v>
      </c>
      <c r="O226" s="973">
        <v>0</v>
      </c>
      <c r="P226" s="1005">
        <v>63833587</v>
      </c>
    </row>
    <row r="227" spans="1:16" x14ac:dyDescent="0.25">
      <c r="A227" s="999">
        <v>5</v>
      </c>
      <c r="B227" s="969"/>
      <c r="C227" s="969"/>
      <c r="D227" s="969"/>
      <c r="E227" s="969"/>
      <c r="F227" s="969"/>
      <c r="G227" s="1000" t="s">
        <v>31</v>
      </c>
      <c r="H227" s="970"/>
      <c r="I227" s="970"/>
      <c r="J227" s="971"/>
      <c r="K227" s="974">
        <v>0</v>
      </c>
      <c r="L227" s="974">
        <v>0</v>
      </c>
      <c r="M227" s="974">
        <v>0</v>
      </c>
      <c r="N227" s="974">
        <v>0</v>
      </c>
      <c r="O227" s="973">
        <v>0</v>
      </c>
      <c r="P227" s="1005">
        <v>0</v>
      </c>
    </row>
    <row r="228" spans="1:16" ht="15.75" thickBot="1" x14ac:dyDescent="0.3">
      <c r="A228" s="1032" t="s">
        <v>852</v>
      </c>
      <c r="B228" s="1076"/>
      <c r="C228" s="1076"/>
      <c r="D228" s="1076"/>
      <c r="E228" s="1076"/>
      <c r="F228" s="1076"/>
      <c r="G228" s="1077"/>
      <c r="H228" s="1077"/>
      <c r="I228" s="1077"/>
      <c r="J228" s="1078"/>
      <c r="K228" s="1079">
        <v>2004920115</v>
      </c>
      <c r="L228" s="1079">
        <v>0</v>
      </c>
      <c r="M228" s="1079">
        <v>2004920115</v>
      </c>
      <c r="N228" s="1079">
        <v>2364821592</v>
      </c>
      <c r="O228" s="1080">
        <v>0</v>
      </c>
      <c r="P228" s="1038">
        <v>2364821592</v>
      </c>
    </row>
    <row r="229" spans="1:16" thickTop="1" thickBot="1" x14ac:dyDescent="0.3">
      <c r="A229" s="1082"/>
      <c r="B229" s="1083"/>
      <c r="C229" s="1083"/>
      <c r="D229" s="1083"/>
      <c r="E229" s="1083"/>
      <c r="F229" s="1083"/>
      <c r="K229" s="1085"/>
      <c r="L229" s="1085"/>
      <c r="M229" s="1085"/>
      <c r="N229" s="1083"/>
      <c r="O229" s="1083"/>
      <c r="P229" s="1086"/>
    </row>
    <row r="230" spans="1:16" ht="15.75" thickBot="1" x14ac:dyDescent="0.3">
      <c r="A230" s="1448" t="s">
        <v>853</v>
      </c>
      <c r="B230" s="1449"/>
      <c r="C230" s="1449"/>
      <c r="D230" s="1449"/>
      <c r="E230" s="1449"/>
      <c r="F230" s="1449"/>
      <c r="G230" s="1449"/>
      <c r="H230" s="1449"/>
      <c r="I230" s="1449"/>
      <c r="J230" s="1450"/>
      <c r="K230" s="1087">
        <v>11984887049.063425</v>
      </c>
      <c r="L230" s="1087">
        <v>1589792378.3123622</v>
      </c>
      <c r="M230" s="1087">
        <v>13574679427.375788</v>
      </c>
      <c r="N230" s="1087">
        <v>12619109537</v>
      </c>
      <c r="O230" s="1088">
        <v>1625536856</v>
      </c>
      <c r="P230" s="1089">
        <v>14244646392.955788</v>
      </c>
    </row>
    <row r="231" spans="1:16" ht="15" thickTop="1" x14ac:dyDescent="0.25"/>
  </sheetData>
  <autoFilter ref="A1:P212">
    <filterColumn colId="10" showButton="0"/>
    <filterColumn colId="11" showButton="0"/>
    <filterColumn colId="13" showButton="0"/>
    <filterColumn colId="14" showButton="0"/>
  </autoFilter>
  <mergeCells count="78">
    <mergeCell ref="H172:J172"/>
    <mergeCell ref="H173:J173"/>
    <mergeCell ref="H174:J174"/>
    <mergeCell ref="G171:J171"/>
    <mergeCell ref="H159:J159"/>
    <mergeCell ref="H165:J165"/>
    <mergeCell ref="H168:J168"/>
    <mergeCell ref="H169:J169"/>
    <mergeCell ref="H170:J170"/>
    <mergeCell ref="I147:J147"/>
    <mergeCell ref="I149:J149"/>
    <mergeCell ref="I150:J150"/>
    <mergeCell ref="H166:J166"/>
    <mergeCell ref="H167:J167"/>
    <mergeCell ref="H125:J125"/>
    <mergeCell ref="H134:J134"/>
    <mergeCell ref="I144:J144"/>
    <mergeCell ref="I145:J145"/>
    <mergeCell ref="I146:J146"/>
    <mergeCell ref="H122:J122"/>
    <mergeCell ref="H120:J120"/>
    <mergeCell ref="H121:J121"/>
    <mergeCell ref="H123:J123"/>
    <mergeCell ref="H124:J124"/>
    <mergeCell ref="H66:J66"/>
    <mergeCell ref="H78:J78"/>
    <mergeCell ref="H79:J79"/>
    <mergeCell ref="H82:J82"/>
    <mergeCell ref="H67:J67"/>
    <mergeCell ref="H70:J70"/>
    <mergeCell ref="H75:J75"/>
    <mergeCell ref="H80:J80"/>
    <mergeCell ref="N1:P1"/>
    <mergeCell ref="G3:J3"/>
    <mergeCell ref="H65:J65"/>
    <mergeCell ref="G1:G2"/>
    <mergeCell ref="H1:H2"/>
    <mergeCell ref="I1:I2"/>
    <mergeCell ref="J1:J2"/>
    <mergeCell ref="K1:M1"/>
    <mergeCell ref="H63:J63"/>
    <mergeCell ref="F1:F2"/>
    <mergeCell ref="A1:A2"/>
    <mergeCell ref="B1:B2"/>
    <mergeCell ref="C1:C2"/>
    <mergeCell ref="D1:D2"/>
    <mergeCell ref="E1:E2"/>
    <mergeCell ref="H83:J83"/>
    <mergeCell ref="H87:J87"/>
    <mergeCell ref="H88:J88"/>
    <mergeCell ref="H89:J89"/>
    <mergeCell ref="H119:J119"/>
    <mergeCell ref="H112:J112"/>
    <mergeCell ref="H113:J113"/>
    <mergeCell ref="H114:J114"/>
    <mergeCell ref="H115:J115"/>
    <mergeCell ref="H118:J118"/>
    <mergeCell ref="H126:J126"/>
    <mergeCell ref="H127:J127"/>
    <mergeCell ref="H128:J128"/>
    <mergeCell ref="H129:J129"/>
    <mergeCell ref="H130:J130"/>
    <mergeCell ref="H151:J151"/>
    <mergeCell ref="G160:J160"/>
    <mergeCell ref="H162:J162"/>
    <mergeCell ref="H163:J163"/>
    <mergeCell ref="H164:J164"/>
    <mergeCell ref="H175:J175"/>
    <mergeCell ref="H176:J176"/>
    <mergeCell ref="H177:J177"/>
    <mergeCell ref="H181:J181"/>
    <mergeCell ref="H182:J182"/>
    <mergeCell ref="A230:J230"/>
    <mergeCell ref="H183:J183"/>
    <mergeCell ref="H184:J184"/>
    <mergeCell ref="H188:J188"/>
    <mergeCell ref="H190:J190"/>
    <mergeCell ref="G191:J191"/>
  </mergeCells>
  <printOptions horizontalCentered="1"/>
  <pageMargins left="0" right="0" top="0.62992125984251968" bottom="0.39370078740157483" header="0.23622047244094491" footer="0.15748031496062992"/>
  <pageSetup paperSize="9" scale="40" orientation="portrait" r:id="rId1"/>
  <headerFooter alignWithMargins="0">
    <oddHeader>&amp;L &amp;C&amp;"Arial,Félkövér"&amp;14
GYÖNGYÖS VÁROS ÖNKORMÁNYZATA
KIADÁSAI 2018&amp;R&amp;"Arial,Félkövér"&amp;12 3. melléklet a  ./2018. (..) önkormányzati rendelethez</oddHeader>
    <oddFooter>&amp;L&amp;F&amp;C&amp;D &amp;T
&amp;R&amp;"Arial,Normál"&amp;12 3. melléklet a  ./2018. (..)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showGridLines="0" zoomScaleNormal="100" workbookViewId="0">
      <pane xSplit="1" ySplit="4" topLeftCell="C29" activePane="bottomRight" state="frozen"/>
      <selection activeCell="A154" sqref="A154"/>
      <selection pane="topRight" activeCell="A154" sqref="A154"/>
      <selection pane="bottomLeft" activeCell="A154" sqref="A154"/>
      <selection pane="bottomRight" activeCell="A41" sqref="A41"/>
    </sheetView>
  </sheetViews>
  <sheetFormatPr defaultColWidth="10.28515625" defaultRowHeight="15" x14ac:dyDescent="0.25"/>
  <cols>
    <col min="1" max="1" width="45.85546875" style="935" customWidth="1"/>
    <col min="2" max="3" width="14.140625" style="40" bestFit="1" customWidth="1"/>
    <col min="4" max="4" width="14.28515625" style="40" customWidth="1"/>
    <col min="5" max="5" width="14.140625" style="40" customWidth="1"/>
    <col min="6" max="6" width="14.140625" style="40" bestFit="1" customWidth="1"/>
    <col min="7" max="7" width="14.5703125" style="954" customWidth="1"/>
    <col min="8" max="8" width="12.7109375" style="30" bestFit="1" customWidth="1"/>
    <col min="9" max="16384" width="10.28515625" style="30"/>
  </cols>
  <sheetData>
    <row r="1" spans="1:8" s="29" customFormat="1" ht="20.25" customHeight="1" thickBot="1" x14ac:dyDescent="0.3">
      <c r="A1" s="877"/>
      <c r="B1" s="878"/>
      <c r="C1" s="879"/>
      <c r="D1" s="27"/>
      <c r="E1" s="27"/>
      <c r="F1" s="27"/>
      <c r="G1" s="28" t="s">
        <v>418</v>
      </c>
    </row>
    <row r="2" spans="1:8" ht="30.75" customHeight="1" thickTop="1" x14ac:dyDescent="0.25">
      <c r="A2" s="880" t="s">
        <v>55</v>
      </c>
      <c r="B2" s="1493" t="s">
        <v>643</v>
      </c>
      <c r="C2" s="1494"/>
      <c r="D2" s="1495"/>
      <c r="E2" s="1493" t="s">
        <v>656</v>
      </c>
      <c r="F2" s="1494"/>
      <c r="G2" s="1496"/>
      <c r="H2" s="881"/>
    </row>
    <row r="3" spans="1:8" ht="16.5" thickBot="1" x14ac:dyDescent="0.3">
      <c r="A3" s="882"/>
      <c r="B3" s="883" t="s">
        <v>36</v>
      </c>
      <c r="C3" s="810" t="s">
        <v>37</v>
      </c>
      <c r="D3" s="810" t="s">
        <v>38</v>
      </c>
      <c r="E3" s="564" t="s">
        <v>36</v>
      </c>
      <c r="F3" s="810" t="s">
        <v>37</v>
      </c>
      <c r="G3" s="610" t="s">
        <v>38</v>
      </c>
    </row>
    <row r="4" spans="1:8" s="31" customFormat="1" ht="16.5" thickTop="1" x14ac:dyDescent="0.25">
      <c r="A4" s="884" t="s">
        <v>666</v>
      </c>
      <c r="B4" s="885"/>
      <c r="C4" s="885"/>
      <c r="D4" s="885"/>
      <c r="E4" s="885"/>
      <c r="F4" s="885"/>
      <c r="G4" s="886"/>
    </row>
    <row r="5" spans="1:8" x14ac:dyDescent="0.25">
      <c r="A5" s="887" t="s">
        <v>667</v>
      </c>
      <c r="B5" s="58">
        <v>77122047</v>
      </c>
      <c r="C5" s="888">
        <v>20822953</v>
      </c>
      <c r="D5" s="58">
        <v>97945000</v>
      </c>
      <c r="E5" s="57">
        <v>77122047</v>
      </c>
      <c r="F5" s="619">
        <v>20822953</v>
      </c>
      <c r="G5" s="620">
        <v>97945000</v>
      </c>
    </row>
    <row r="6" spans="1:8" x14ac:dyDescent="0.25">
      <c r="A6" s="887" t="s">
        <v>668</v>
      </c>
      <c r="B6" s="889">
        <v>8385826</v>
      </c>
      <c r="C6" s="888">
        <v>2264174</v>
      </c>
      <c r="D6" s="890">
        <v>10650000</v>
      </c>
      <c r="E6" s="621">
        <v>8385826</v>
      </c>
      <c r="F6" s="622">
        <v>2264174</v>
      </c>
      <c r="G6" s="623">
        <v>10650000</v>
      </c>
    </row>
    <row r="7" spans="1:8" ht="30" x14ac:dyDescent="0.25">
      <c r="A7" s="887" t="s">
        <v>669</v>
      </c>
      <c r="B7" s="892">
        <v>3937008</v>
      </c>
      <c r="C7" s="888">
        <v>1062992</v>
      </c>
      <c r="D7" s="58">
        <v>5000000</v>
      </c>
      <c r="E7" s="57">
        <v>3937008</v>
      </c>
      <c r="F7" s="619">
        <v>1062992</v>
      </c>
      <c r="G7" s="620">
        <v>5000000</v>
      </c>
    </row>
    <row r="8" spans="1:8" x14ac:dyDescent="0.25">
      <c r="A8" s="893" t="s">
        <v>670</v>
      </c>
      <c r="B8" s="889">
        <v>1574803</v>
      </c>
      <c r="C8" s="888">
        <v>425197</v>
      </c>
      <c r="D8" s="58">
        <v>2000000</v>
      </c>
      <c r="E8" s="57">
        <v>1574803</v>
      </c>
      <c r="F8" s="619">
        <v>425197</v>
      </c>
      <c r="G8" s="620">
        <v>2000000</v>
      </c>
    </row>
    <row r="9" spans="1:8" ht="30" x14ac:dyDescent="0.25">
      <c r="A9" s="887" t="s">
        <v>671</v>
      </c>
      <c r="B9" s="890">
        <v>22047244</v>
      </c>
      <c r="C9" s="888">
        <v>5952756</v>
      </c>
      <c r="D9" s="888">
        <v>28000000</v>
      </c>
      <c r="E9" s="57">
        <v>22047244</v>
      </c>
      <c r="F9" s="619">
        <v>5952756</v>
      </c>
      <c r="G9" s="620">
        <v>28000000</v>
      </c>
    </row>
    <row r="10" spans="1:8" s="34" customFormat="1" ht="16.5" thickBot="1" x14ac:dyDescent="0.3">
      <c r="A10" s="894" t="s">
        <v>3</v>
      </c>
      <c r="B10" s="895">
        <v>113066928</v>
      </c>
      <c r="C10" s="896">
        <v>30528072</v>
      </c>
      <c r="D10" s="897">
        <v>143595000</v>
      </c>
      <c r="E10" s="624">
        <v>113066928</v>
      </c>
      <c r="F10" s="625">
        <v>30528072</v>
      </c>
      <c r="G10" s="626">
        <v>143595000</v>
      </c>
    </row>
    <row r="11" spans="1:8" s="31" customFormat="1" ht="15.75" x14ac:dyDescent="0.25">
      <c r="A11" s="867" t="s">
        <v>672</v>
      </c>
      <c r="B11" s="868"/>
      <c r="C11" s="868"/>
      <c r="D11" s="899"/>
      <c r="E11" s="868"/>
      <c r="F11" s="868"/>
      <c r="G11" s="869"/>
    </row>
    <row r="12" spans="1:8" ht="30" x14ac:dyDescent="0.25">
      <c r="A12" s="893" t="s">
        <v>673</v>
      </c>
      <c r="B12" s="900">
        <v>21259843</v>
      </c>
      <c r="C12" s="891">
        <v>5740157</v>
      </c>
      <c r="D12" s="58">
        <v>27000000</v>
      </c>
      <c r="E12" s="57">
        <v>21259843</v>
      </c>
      <c r="F12" s="619">
        <v>5740157</v>
      </c>
      <c r="G12" s="620">
        <v>27000000</v>
      </c>
    </row>
    <row r="13" spans="1:8" s="31" customFormat="1" ht="30" x14ac:dyDescent="0.25">
      <c r="A13" s="901" t="s">
        <v>674</v>
      </c>
      <c r="B13" s="892">
        <v>2362205</v>
      </c>
      <c r="C13" s="891">
        <v>637795</v>
      </c>
      <c r="D13" s="890">
        <v>3000000</v>
      </c>
      <c r="E13" s="621">
        <v>2362205</v>
      </c>
      <c r="F13" s="622">
        <v>637795</v>
      </c>
      <c r="G13" s="623">
        <v>3000000</v>
      </c>
    </row>
    <row r="14" spans="1:8" x14ac:dyDescent="0.25">
      <c r="A14" s="893" t="s">
        <v>675</v>
      </c>
      <c r="B14" s="892">
        <v>1574803</v>
      </c>
      <c r="C14" s="891">
        <v>425197</v>
      </c>
      <c r="D14" s="58">
        <v>2000000</v>
      </c>
      <c r="E14" s="57">
        <v>1574803</v>
      </c>
      <c r="F14" s="619">
        <v>425197</v>
      </c>
      <c r="G14" s="620">
        <v>2000000</v>
      </c>
    </row>
    <row r="15" spans="1:8" x14ac:dyDescent="0.25">
      <c r="A15" s="901" t="s">
        <v>676</v>
      </c>
      <c r="B15" s="892">
        <v>11811023</v>
      </c>
      <c r="C15" s="891">
        <v>3188977</v>
      </c>
      <c r="D15" s="890">
        <v>15000000</v>
      </c>
      <c r="E15" s="621">
        <v>11811023</v>
      </c>
      <c r="F15" s="622">
        <v>3188977</v>
      </c>
      <c r="G15" s="623">
        <v>15000000</v>
      </c>
    </row>
    <row r="16" spans="1:8" ht="16.5" thickBot="1" x14ac:dyDescent="0.3">
      <c r="A16" s="894" t="s">
        <v>3</v>
      </c>
      <c r="B16" s="895">
        <v>37007874</v>
      </c>
      <c r="C16" s="896">
        <v>9992126</v>
      </c>
      <c r="D16" s="897">
        <v>47000000</v>
      </c>
      <c r="E16" s="624">
        <v>37007874</v>
      </c>
      <c r="F16" s="625">
        <v>9992126</v>
      </c>
      <c r="G16" s="626">
        <v>47000000</v>
      </c>
    </row>
    <row r="17" spans="1:7" ht="15.75" x14ac:dyDescent="0.25">
      <c r="A17" s="867" t="s">
        <v>677</v>
      </c>
      <c r="B17" s="868"/>
      <c r="C17" s="868"/>
      <c r="D17" s="899"/>
      <c r="E17" s="868"/>
      <c r="F17" s="868"/>
      <c r="G17" s="869"/>
    </row>
    <row r="18" spans="1:7" s="35" customFormat="1" x14ac:dyDescent="0.25">
      <c r="A18" s="887" t="s">
        <v>678</v>
      </c>
      <c r="B18" s="892">
        <v>51889764</v>
      </c>
      <c r="C18" s="888">
        <v>14010236</v>
      </c>
      <c r="D18" s="890">
        <v>65900000</v>
      </c>
      <c r="E18" s="57">
        <v>51889764</v>
      </c>
      <c r="F18" s="619">
        <v>14010236</v>
      </c>
      <c r="G18" s="623">
        <v>65900000</v>
      </c>
    </row>
    <row r="19" spans="1:7" s="35" customFormat="1" x14ac:dyDescent="0.25">
      <c r="A19" s="887" t="s">
        <v>679</v>
      </c>
      <c r="B19" s="892">
        <v>3543307</v>
      </c>
      <c r="C19" s="888">
        <v>956693</v>
      </c>
      <c r="D19" s="58">
        <v>4500000</v>
      </c>
      <c r="E19" s="57">
        <v>3543307</v>
      </c>
      <c r="F19" s="619">
        <v>956693</v>
      </c>
      <c r="G19" s="620">
        <v>4500000</v>
      </c>
    </row>
    <row r="20" spans="1:7" s="35" customFormat="1" ht="30" x14ac:dyDescent="0.25">
      <c r="A20" s="887" t="s">
        <v>680</v>
      </c>
      <c r="B20" s="892">
        <v>12440945</v>
      </c>
      <c r="C20" s="888">
        <v>3359055</v>
      </c>
      <c r="D20" s="58">
        <v>15800000</v>
      </c>
      <c r="E20" s="57">
        <v>12440945</v>
      </c>
      <c r="F20" s="619">
        <v>3359055</v>
      </c>
      <c r="G20" s="620">
        <v>15800000</v>
      </c>
    </row>
    <row r="21" spans="1:7" s="902" customFormat="1" ht="16.5" thickBot="1" x14ac:dyDescent="0.3">
      <c r="A21" s="894" t="s">
        <v>3</v>
      </c>
      <c r="B21" s="895">
        <v>67874016</v>
      </c>
      <c r="C21" s="896">
        <v>18325984</v>
      </c>
      <c r="D21" s="897">
        <v>86200000</v>
      </c>
      <c r="E21" s="624">
        <v>67874016</v>
      </c>
      <c r="F21" s="625">
        <v>18325984</v>
      </c>
      <c r="G21" s="626">
        <v>86200000</v>
      </c>
    </row>
    <row r="22" spans="1:7" s="31" customFormat="1" ht="15.75" x14ac:dyDescent="0.25">
      <c r="A22" s="867" t="s">
        <v>681</v>
      </c>
      <c r="B22" s="868"/>
      <c r="C22" s="868"/>
      <c r="D22" s="899"/>
      <c r="E22" s="868"/>
      <c r="F22" s="868"/>
      <c r="G22" s="869"/>
    </row>
    <row r="23" spans="1:7" x14ac:dyDescent="0.25">
      <c r="A23" s="901" t="s">
        <v>682</v>
      </c>
      <c r="B23" s="903">
        <v>11023622</v>
      </c>
      <c r="C23" s="888">
        <v>2976378</v>
      </c>
      <c r="D23" s="890">
        <v>14000000</v>
      </c>
      <c r="E23" s="621">
        <v>11023622</v>
      </c>
      <c r="F23" s="622">
        <v>2976378</v>
      </c>
      <c r="G23" s="623">
        <v>14000000</v>
      </c>
    </row>
    <row r="24" spans="1:7" x14ac:dyDescent="0.25">
      <c r="A24" s="901" t="s">
        <v>683</v>
      </c>
      <c r="B24" s="903">
        <v>62992</v>
      </c>
      <c r="C24" s="888">
        <v>17008</v>
      </c>
      <c r="D24" s="890">
        <v>80000</v>
      </c>
      <c r="E24" s="621">
        <v>62992</v>
      </c>
      <c r="F24" s="622">
        <v>17008</v>
      </c>
      <c r="G24" s="623">
        <v>80000</v>
      </c>
    </row>
    <row r="25" spans="1:7" x14ac:dyDescent="0.25">
      <c r="A25" s="901" t="s">
        <v>684</v>
      </c>
      <c r="B25" s="892">
        <v>3149606</v>
      </c>
      <c r="C25" s="888">
        <v>850394</v>
      </c>
      <c r="D25" s="890">
        <v>4000000</v>
      </c>
      <c r="E25" s="621">
        <v>3149606</v>
      </c>
      <c r="F25" s="622">
        <v>850394</v>
      </c>
      <c r="G25" s="623">
        <v>4000000</v>
      </c>
    </row>
    <row r="26" spans="1:7" ht="30" x14ac:dyDescent="0.25">
      <c r="A26" s="901" t="s">
        <v>685</v>
      </c>
      <c r="B26" s="892">
        <v>4724409</v>
      </c>
      <c r="C26" s="888">
        <v>1275591</v>
      </c>
      <c r="D26" s="890">
        <v>6000000</v>
      </c>
      <c r="E26" s="621">
        <v>4724409</v>
      </c>
      <c r="F26" s="622">
        <v>1275591</v>
      </c>
      <c r="G26" s="623">
        <v>6000000</v>
      </c>
    </row>
    <row r="27" spans="1:7" x14ac:dyDescent="0.25">
      <c r="A27" s="901" t="s">
        <v>686</v>
      </c>
      <c r="B27" s="889">
        <v>5511811</v>
      </c>
      <c r="C27" s="888">
        <v>1488189</v>
      </c>
      <c r="D27" s="890">
        <v>7000000</v>
      </c>
      <c r="E27" s="621">
        <v>5511811</v>
      </c>
      <c r="F27" s="622">
        <v>1488189</v>
      </c>
      <c r="G27" s="623">
        <v>7000000</v>
      </c>
    </row>
    <row r="28" spans="1:7" ht="30" x14ac:dyDescent="0.25">
      <c r="A28" s="901" t="s">
        <v>687</v>
      </c>
      <c r="B28" s="889">
        <v>5118110</v>
      </c>
      <c r="C28" s="888">
        <v>1381890</v>
      </c>
      <c r="D28" s="890">
        <v>6500000</v>
      </c>
      <c r="E28" s="621">
        <v>5118110</v>
      </c>
      <c r="F28" s="622">
        <v>1381890</v>
      </c>
      <c r="G28" s="623">
        <v>6500000</v>
      </c>
    </row>
    <row r="29" spans="1:7" ht="30" x14ac:dyDescent="0.25">
      <c r="A29" s="901" t="s">
        <v>688</v>
      </c>
      <c r="B29" s="889">
        <v>4807874</v>
      </c>
      <c r="C29" s="888">
        <v>1298126</v>
      </c>
      <c r="D29" s="890">
        <v>6106000</v>
      </c>
      <c r="E29" s="621">
        <v>4807874</v>
      </c>
      <c r="F29" s="622">
        <v>1298126</v>
      </c>
      <c r="G29" s="623">
        <v>6106000</v>
      </c>
    </row>
    <row r="30" spans="1:7" x14ac:dyDescent="0.25">
      <c r="A30" s="901" t="s">
        <v>689</v>
      </c>
      <c r="B30" s="900">
        <v>11811023</v>
      </c>
      <c r="C30" s="888">
        <v>3188977</v>
      </c>
      <c r="D30" s="58">
        <v>15000000</v>
      </c>
      <c r="E30" s="621">
        <v>11811023</v>
      </c>
      <c r="F30" s="622">
        <v>3188977</v>
      </c>
      <c r="G30" s="623">
        <v>15000000</v>
      </c>
    </row>
    <row r="31" spans="1:7" x14ac:dyDescent="0.25">
      <c r="A31" s="901" t="s">
        <v>690</v>
      </c>
      <c r="B31" s="904">
        <v>1543307</v>
      </c>
      <c r="C31" s="888">
        <v>416693</v>
      </c>
      <c r="D31" s="58">
        <v>1960000</v>
      </c>
      <c r="E31" s="621">
        <v>1543307</v>
      </c>
      <c r="F31" s="622">
        <v>416693</v>
      </c>
      <c r="G31" s="623">
        <v>1960000</v>
      </c>
    </row>
    <row r="32" spans="1:7" ht="30" x14ac:dyDescent="0.25">
      <c r="A32" s="901" t="s">
        <v>691</v>
      </c>
      <c r="B32" s="892">
        <v>4125000</v>
      </c>
      <c r="C32" s="888">
        <v>1113750</v>
      </c>
      <c r="D32" s="58">
        <v>5238750</v>
      </c>
      <c r="E32" s="621">
        <v>4125000</v>
      </c>
      <c r="F32" s="622">
        <v>1113750</v>
      </c>
      <c r="G32" s="623">
        <v>5238750</v>
      </c>
    </row>
    <row r="33" spans="1:7" ht="30" x14ac:dyDescent="0.25">
      <c r="A33" s="901" t="s">
        <v>692</v>
      </c>
      <c r="B33" s="892">
        <v>0</v>
      </c>
      <c r="C33" s="888">
        <v>0</v>
      </c>
      <c r="D33" s="58">
        <v>0</v>
      </c>
      <c r="E33" s="621">
        <v>0</v>
      </c>
      <c r="F33" s="622">
        <v>0</v>
      </c>
      <c r="G33" s="623">
        <v>0</v>
      </c>
    </row>
    <row r="34" spans="1:7" x14ac:dyDescent="0.25">
      <c r="A34" s="901" t="s">
        <v>693</v>
      </c>
      <c r="B34" s="892">
        <v>0</v>
      </c>
      <c r="C34" s="888">
        <v>0</v>
      </c>
      <c r="D34" s="58">
        <v>0</v>
      </c>
      <c r="E34" s="621">
        <v>0</v>
      </c>
      <c r="F34" s="622">
        <v>0</v>
      </c>
      <c r="G34" s="623">
        <v>0</v>
      </c>
    </row>
    <row r="35" spans="1:7" ht="30" x14ac:dyDescent="0.25">
      <c r="A35" s="901" t="s">
        <v>694</v>
      </c>
      <c r="B35" s="892">
        <v>4497638</v>
      </c>
      <c r="C35" s="888">
        <v>1214362</v>
      </c>
      <c r="D35" s="58">
        <v>5712000</v>
      </c>
      <c r="E35" s="621">
        <v>4497638</v>
      </c>
      <c r="F35" s="622">
        <v>1214362</v>
      </c>
      <c r="G35" s="623">
        <v>5712000</v>
      </c>
    </row>
    <row r="36" spans="1:7" ht="30" x14ac:dyDescent="0.25">
      <c r="A36" s="893" t="s">
        <v>695</v>
      </c>
      <c r="B36" s="892">
        <v>12888976</v>
      </c>
      <c r="C36" s="888">
        <v>3480024</v>
      </c>
      <c r="D36" s="58">
        <v>16369000</v>
      </c>
      <c r="E36" s="621">
        <v>12888976</v>
      </c>
      <c r="F36" s="622">
        <v>3480024</v>
      </c>
      <c r="G36" s="623">
        <v>16369000</v>
      </c>
    </row>
    <row r="37" spans="1:7" ht="30" x14ac:dyDescent="0.25">
      <c r="A37" s="893" t="s">
        <v>696</v>
      </c>
      <c r="B37" s="889">
        <v>23622047</v>
      </c>
      <c r="C37" s="888">
        <v>6377953</v>
      </c>
      <c r="D37" s="58">
        <v>30000000</v>
      </c>
      <c r="E37" s="57">
        <v>23622047</v>
      </c>
      <c r="F37" s="619">
        <v>6377953</v>
      </c>
      <c r="G37" s="620">
        <v>30000000</v>
      </c>
    </row>
    <row r="38" spans="1:7" ht="16.5" thickBot="1" x14ac:dyDescent="0.3">
      <c r="A38" s="894" t="s">
        <v>3</v>
      </c>
      <c r="B38" s="898">
        <v>92886415</v>
      </c>
      <c r="C38" s="898">
        <v>25079335</v>
      </c>
      <c r="D38" s="897">
        <v>117965750</v>
      </c>
      <c r="E38" s="624">
        <v>92886415</v>
      </c>
      <c r="F38" s="625">
        <v>25079335</v>
      </c>
      <c r="G38" s="626">
        <v>117965750</v>
      </c>
    </row>
    <row r="39" spans="1:7" ht="15.75" x14ac:dyDescent="0.25">
      <c r="A39" s="905" t="s">
        <v>697</v>
      </c>
      <c r="B39" s="906"/>
      <c r="C39" s="906"/>
      <c r="D39" s="907"/>
      <c r="E39" s="906"/>
      <c r="F39" s="906"/>
      <c r="G39" s="908"/>
    </row>
    <row r="40" spans="1:7" x14ac:dyDescent="0.25">
      <c r="A40" s="909" t="s">
        <v>698</v>
      </c>
      <c r="B40" s="910">
        <v>655906</v>
      </c>
      <c r="C40" s="911">
        <v>177094</v>
      </c>
      <c r="D40" s="911">
        <v>833000</v>
      </c>
      <c r="E40" s="936">
        <v>655906</v>
      </c>
      <c r="F40" s="937">
        <v>177094</v>
      </c>
      <c r="G40" s="938">
        <v>833000</v>
      </c>
    </row>
    <row r="41" spans="1:7" x14ac:dyDescent="0.25">
      <c r="A41" s="909" t="s">
        <v>699</v>
      </c>
      <c r="B41" s="912">
        <v>7874016</v>
      </c>
      <c r="C41" s="911">
        <v>2125984</v>
      </c>
      <c r="D41" s="911">
        <v>10000000</v>
      </c>
      <c r="E41" s="936">
        <v>7874016</v>
      </c>
      <c r="F41" s="937">
        <v>2125984</v>
      </c>
      <c r="G41" s="938">
        <v>10000000</v>
      </c>
    </row>
    <row r="42" spans="1:7" x14ac:dyDescent="0.25">
      <c r="A42" s="913" t="s">
        <v>700</v>
      </c>
      <c r="B42" s="904">
        <v>787401</v>
      </c>
      <c r="C42" s="911">
        <v>212599</v>
      </c>
      <c r="D42" s="914">
        <v>1000000</v>
      </c>
      <c r="E42" s="939">
        <v>787401</v>
      </c>
      <c r="F42" s="940">
        <v>212599</v>
      </c>
      <c r="G42" s="941">
        <v>1000000</v>
      </c>
    </row>
    <row r="43" spans="1:7" x14ac:dyDescent="0.25">
      <c r="A43" s="913" t="s">
        <v>701</v>
      </c>
      <c r="B43" s="892">
        <v>4724409</v>
      </c>
      <c r="C43" s="888">
        <v>1275591</v>
      </c>
      <c r="D43" s="914">
        <v>6000000</v>
      </c>
      <c r="E43" s="939">
        <v>4724409</v>
      </c>
      <c r="F43" s="940">
        <v>1275591</v>
      </c>
      <c r="G43" s="941">
        <v>6000000</v>
      </c>
    </row>
    <row r="44" spans="1:7" x14ac:dyDescent="0.25">
      <c r="A44" s="909" t="s">
        <v>702</v>
      </c>
      <c r="B44" s="892">
        <v>0</v>
      </c>
      <c r="C44" s="890">
        <v>0</v>
      </c>
      <c r="D44" s="915">
        <v>0</v>
      </c>
      <c r="E44" s="939">
        <v>393701</v>
      </c>
      <c r="F44" s="940">
        <v>106299</v>
      </c>
      <c r="G44" s="941">
        <v>500000</v>
      </c>
    </row>
    <row r="45" spans="1:7" ht="16.5" thickBot="1" x14ac:dyDescent="0.3">
      <c r="A45" s="916" t="s">
        <v>703</v>
      </c>
      <c r="B45" s="917">
        <v>14041732</v>
      </c>
      <c r="C45" s="917">
        <v>3791268</v>
      </c>
      <c r="D45" s="918">
        <v>17833000</v>
      </c>
      <c r="E45" s="942">
        <v>14435433</v>
      </c>
      <c r="F45" s="943">
        <v>3897567</v>
      </c>
      <c r="G45" s="944">
        <v>18333000</v>
      </c>
    </row>
    <row r="46" spans="1:7" s="31" customFormat="1" ht="15.75" x14ac:dyDescent="0.25">
      <c r="A46" s="867" t="s">
        <v>704</v>
      </c>
      <c r="B46" s="868"/>
      <c r="C46" s="868"/>
      <c r="D46" s="899"/>
      <c r="E46" s="868"/>
      <c r="F46" s="868"/>
      <c r="G46" s="869"/>
    </row>
    <row r="47" spans="1:7" ht="30" x14ac:dyDescent="0.25">
      <c r="A47" s="919" t="s">
        <v>705</v>
      </c>
      <c r="B47" s="890">
        <v>383464</v>
      </c>
      <c r="C47" s="891">
        <v>103536</v>
      </c>
      <c r="D47" s="900">
        <v>487000</v>
      </c>
      <c r="E47" s="945">
        <v>383464</v>
      </c>
      <c r="F47" s="946">
        <v>103536</v>
      </c>
      <c r="G47" s="947">
        <v>487000</v>
      </c>
    </row>
    <row r="48" spans="1:7" ht="30" x14ac:dyDescent="0.25">
      <c r="A48" s="919" t="s">
        <v>706</v>
      </c>
      <c r="B48" s="890">
        <v>7086614</v>
      </c>
      <c r="C48" s="891">
        <v>1913386</v>
      </c>
      <c r="D48" s="900">
        <v>9000000</v>
      </c>
      <c r="E48" s="945">
        <v>7086614</v>
      </c>
      <c r="F48" s="946">
        <v>1913386</v>
      </c>
      <c r="G48" s="947">
        <v>9000000</v>
      </c>
    </row>
    <row r="49" spans="1:7" ht="30" x14ac:dyDescent="0.25">
      <c r="A49" s="919" t="s">
        <v>707</v>
      </c>
      <c r="B49" s="904">
        <v>787401</v>
      </c>
      <c r="C49" s="921">
        <v>212599</v>
      </c>
      <c r="D49" s="900">
        <v>1000000</v>
      </c>
      <c r="E49" s="945">
        <v>787401</v>
      </c>
      <c r="F49" s="946">
        <v>212599</v>
      </c>
      <c r="G49" s="947">
        <v>1000000</v>
      </c>
    </row>
    <row r="50" spans="1:7" ht="45" x14ac:dyDescent="0.25">
      <c r="A50" s="919" t="s">
        <v>708</v>
      </c>
      <c r="B50" s="58">
        <v>8976378</v>
      </c>
      <c r="C50" s="888">
        <v>2423622</v>
      </c>
      <c r="D50" s="900">
        <v>11400000</v>
      </c>
      <c r="E50" s="945">
        <v>8976378</v>
      </c>
      <c r="F50" s="946">
        <v>2423622</v>
      </c>
      <c r="G50" s="947">
        <v>11400000</v>
      </c>
    </row>
    <row r="51" spans="1:7" ht="16.5" thickBot="1" x14ac:dyDescent="0.3">
      <c r="A51" s="923" t="s">
        <v>3</v>
      </c>
      <c r="B51" s="898">
        <v>17233857</v>
      </c>
      <c r="C51" s="898">
        <v>4653143</v>
      </c>
      <c r="D51" s="897">
        <v>21887000</v>
      </c>
      <c r="E51" s="624">
        <v>17233857</v>
      </c>
      <c r="F51" s="625">
        <v>4653143</v>
      </c>
      <c r="G51" s="626">
        <v>21887000</v>
      </c>
    </row>
    <row r="52" spans="1:7" s="31" customFormat="1" ht="15.75" x14ac:dyDescent="0.25">
      <c r="A52" s="867" t="s">
        <v>709</v>
      </c>
      <c r="B52" s="868"/>
      <c r="C52" s="868"/>
      <c r="D52" s="899"/>
      <c r="E52" s="868"/>
      <c r="F52" s="868"/>
      <c r="G52" s="869"/>
    </row>
    <row r="53" spans="1:7" ht="30" x14ac:dyDescent="0.25">
      <c r="A53" s="893" t="s">
        <v>710</v>
      </c>
      <c r="B53" s="900">
        <v>85357395</v>
      </c>
      <c r="C53" s="922">
        <v>23046497</v>
      </c>
      <c r="D53" s="900">
        <v>108403892</v>
      </c>
      <c r="E53" s="945">
        <v>85357395</v>
      </c>
      <c r="F53" s="946">
        <v>23046497</v>
      </c>
      <c r="G53" s="947">
        <v>108403892</v>
      </c>
    </row>
    <row r="54" spans="1:7" s="31" customFormat="1" ht="35.25" customHeight="1" x14ac:dyDescent="0.25">
      <c r="A54" s="893" t="s">
        <v>711</v>
      </c>
      <c r="B54" s="892">
        <v>12866227</v>
      </c>
      <c r="C54" s="891">
        <v>3473881</v>
      </c>
      <c r="D54" s="920">
        <v>16340108</v>
      </c>
      <c r="E54" s="948">
        <v>12866227</v>
      </c>
      <c r="F54" s="949">
        <v>3473881</v>
      </c>
      <c r="G54" s="950">
        <v>16340108</v>
      </c>
    </row>
    <row r="55" spans="1:7" x14ac:dyDescent="0.25">
      <c r="A55" s="901" t="s">
        <v>712</v>
      </c>
      <c r="B55" s="904">
        <v>3937008</v>
      </c>
      <c r="C55" s="891">
        <v>1062992</v>
      </c>
      <c r="D55" s="920">
        <v>5000000</v>
      </c>
      <c r="E55" s="948">
        <v>3937008</v>
      </c>
      <c r="F55" s="949">
        <v>1062992</v>
      </c>
      <c r="G55" s="950">
        <v>5000000</v>
      </c>
    </row>
    <row r="56" spans="1:7" ht="30" x14ac:dyDescent="0.25">
      <c r="A56" s="893" t="s">
        <v>713</v>
      </c>
      <c r="B56" s="900">
        <v>3385827</v>
      </c>
      <c r="C56" s="922">
        <v>914173</v>
      </c>
      <c r="D56" s="900">
        <v>4300000</v>
      </c>
      <c r="E56" s="945">
        <v>3385827</v>
      </c>
      <c r="F56" s="946">
        <v>914173</v>
      </c>
      <c r="G56" s="947">
        <v>4300000</v>
      </c>
    </row>
    <row r="57" spans="1:7" ht="16.5" thickBot="1" x14ac:dyDescent="0.3">
      <c r="A57" s="923" t="s">
        <v>3</v>
      </c>
      <c r="B57" s="924">
        <v>105546457</v>
      </c>
      <c r="C57" s="925">
        <v>28497543</v>
      </c>
      <c r="D57" s="926">
        <v>134044000</v>
      </c>
      <c r="E57" s="629">
        <v>105546457</v>
      </c>
      <c r="F57" s="630">
        <v>28497543</v>
      </c>
      <c r="G57" s="631">
        <v>134044000</v>
      </c>
    </row>
    <row r="58" spans="1:7" ht="15.75" x14ac:dyDescent="0.25">
      <c r="A58" s="867" t="s">
        <v>714</v>
      </c>
      <c r="B58" s="868"/>
      <c r="C58" s="868"/>
      <c r="D58" s="899"/>
      <c r="E58" s="868"/>
      <c r="F58" s="868"/>
      <c r="G58" s="869"/>
    </row>
    <row r="59" spans="1:7" ht="30" x14ac:dyDescent="0.25">
      <c r="A59" s="893" t="s">
        <v>715</v>
      </c>
      <c r="B59" s="904">
        <v>3937008</v>
      </c>
      <c r="C59" s="891">
        <v>1062992</v>
      </c>
      <c r="D59" s="921">
        <v>5000000</v>
      </c>
      <c r="E59" s="945">
        <v>3937008</v>
      </c>
      <c r="F59" s="946">
        <v>1062992</v>
      </c>
      <c r="G59" s="950">
        <v>5000000</v>
      </c>
    </row>
    <row r="60" spans="1:7" x14ac:dyDescent="0.25">
      <c r="A60" s="901" t="s">
        <v>716</v>
      </c>
      <c r="B60" s="900">
        <v>1389763</v>
      </c>
      <c r="C60" s="922">
        <v>375237</v>
      </c>
      <c r="D60" s="921">
        <v>1765000</v>
      </c>
      <c r="E60" s="948">
        <v>1389763</v>
      </c>
      <c r="F60" s="949">
        <v>375237</v>
      </c>
      <c r="G60" s="950">
        <v>1765000</v>
      </c>
    </row>
    <row r="61" spans="1:7" s="34" customFormat="1" ht="16.5" thickBot="1" x14ac:dyDescent="0.3">
      <c r="A61" s="927" t="s">
        <v>3</v>
      </c>
      <c r="B61" s="928">
        <v>5326771</v>
      </c>
      <c r="C61" s="929">
        <v>1438229</v>
      </c>
      <c r="D61" s="930">
        <v>6765000</v>
      </c>
      <c r="E61" s="951">
        <v>5326771</v>
      </c>
      <c r="F61" s="952">
        <v>1438229</v>
      </c>
      <c r="G61" s="953">
        <v>6765000</v>
      </c>
    </row>
    <row r="62" spans="1:7" ht="33" thickTop="1" thickBot="1" x14ac:dyDescent="0.3">
      <c r="A62" s="931" t="s">
        <v>717</v>
      </c>
      <c r="B62" s="932">
        <v>452984050</v>
      </c>
      <c r="C62" s="933">
        <v>122305700</v>
      </c>
      <c r="D62" s="934">
        <v>575289750</v>
      </c>
      <c r="E62" s="632">
        <v>453377751</v>
      </c>
      <c r="F62" s="633">
        <v>122411999</v>
      </c>
      <c r="G62" s="634">
        <v>575789750</v>
      </c>
    </row>
    <row r="63" spans="1:7" ht="15.75" thickTop="1" x14ac:dyDescent="0.25"/>
    <row r="64" spans="1:7" x14ac:dyDescent="0.25">
      <c r="G64" s="40"/>
    </row>
  </sheetData>
  <mergeCells count="2">
    <mergeCell ref="B2:D2"/>
    <mergeCell ref="E2:G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./2018. (..) önkormányzati rendelethez</oddHeader>
    <oddFooter>&amp;L&amp;F&amp;C&amp;P/&amp;N&amp;R&amp;"Arial,Normál" 3/A. melléklet a ./2018. (..)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3"/>
  <sheetViews>
    <sheetView showGridLines="0" zoomScaleNormal="100" zoomScalePageLayoutView="59" workbookViewId="0">
      <pane xSplit="1" ySplit="2" topLeftCell="D66" activePane="bottomRight" state="frozen"/>
      <selection activeCell="F119" sqref="F119"/>
      <selection pane="topRight" activeCell="F119" sqref="F119"/>
      <selection pane="bottomLeft" activeCell="F119" sqref="F119"/>
      <selection pane="bottomRight" activeCell="D84" sqref="D84"/>
    </sheetView>
  </sheetViews>
  <sheetFormatPr defaultColWidth="10.28515625" defaultRowHeight="15" x14ac:dyDescent="0.25"/>
  <cols>
    <col min="1" max="1" width="61.85546875" style="39" customWidth="1"/>
    <col min="2" max="2" width="14.140625" style="39" customWidth="1"/>
    <col min="3" max="3" width="14.28515625" style="39" bestFit="1" customWidth="1"/>
    <col min="4" max="4" width="16.7109375" style="1280" bestFit="1" customWidth="1"/>
    <col min="5" max="5" width="15.140625" style="35" bestFit="1" customWidth="1"/>
    <col min="6" max="6" width="14.28515625" style="35" bestFit="1" customWidth="1"/>
    <col min="7" max="7" width="14.42578125" style="68" customWidth="1"/>
    <col min="8" max="8" width="14.140625" style="65" bestFit="1" customWidth="1"/>
    <col min="9" max="16384" width="10.28515625" style="65"/>
  </cols>
  <sheetData>
    <row r="1" spans="1:7" ht="12" customHeight="1" thickBot="1" x14ac:dyDescent="0.3">
      <c r="A1" s="41"/>
      <c r="B1" s="27"/>
      <c r="C1" s="27"/>
      <c r="D1" s="28"/>
      <c r="E1" s="27"/>
      <c r="F1" s="27"/>
      <c r="G1" s="28" t="s">
        <v>418</v>
      </c>
    </row>
    <row r="2" spans="1:7" ht="30.75" customHeight="1" thickTop="1" x14ac:dyDescent="0.25">
      <c r="A2" s="1267" t="s">
        <v>56</v>
      </c>
      <c r="B2" s="1500" t="s">
        <v>644</v>
      </c>
      <c r="C2" s="1501"/>
      <c r="D2" s="1502"/>
      <c r="E2" s="1497" t="s">
        <v>957</v>
      </c>
      <c r="F2" s="1498"/>
      <c r="G2" s="1499"/>
    </row>
    <row r="3" spans="1:7" ht="20.25" customHeight="1" thickBot="1" x14ac:dyDescent="0.3">
      <c r="A3" s="1268"/>
      <c r="B3" s="351" t="s">
        <v>36</v>
      </c>
      <c r="C3" s="44" t="s">
        <v>37</v>
      </c>
      <c r="D3" s="45" t="s">
        <v>38</v>
      </c>
      <c r="E3" s="351" t="s">
        <v>36</v>
      </c>
      <c r="F3" s="44" t="s">
        <v>37</v>
      </c>
      <c r="G3" s="241" t="s">
        <v>38</v>
      </c>
    </row>
    <row r="4" spans="1:7" ht="16.5" thickTop="1" x14ac:dyDescent="0.25">
      <c r="A4" s="1230" t="s">
        <v>57</v>
      </c>
      <c r="B4" s="1231"/>
      <c r="C4" s="1231"/>
      <c r="D4" s="815"/>
      <c r="E4" s="1231"/>
      <c r="F4" s="1231"/>
      <c r="G4" s="1232"/>
    </row>
    <row r="5" spans="1:7" s="1272" customFormat="1" ht="15.75" x14ac:dyDescent="0.25">
      <c r="A5" s="1233" t="s">
        <v>58</v>
      </c>
      <c r="B5" s="1234"/>
      <c r="C5" s="1234"/>
      <c r="D5" s="46"/>
      <c r="E5" s="1234"/>
      <c r="F5" s="1234"/>
      <c r="G5" s="1235"/>
    </row>
    <row r="6" spans="1:7" s="1272" customFormat="1" x14ac:dyDescent="0.25">
      <c r="A6" s="47" t="s">
        <v>627</v>
      </c>
      <c r="B6" s="48">
        <v>0</v>
      </c>
      <c r="C6" s="48">
        <v>0</v>
      </c>
      <c r="D6" s="48">
        <v>0</v>
      </c>
      <c r="E6" s="58">
        <v>0</v>
      </c>
      <c r="F6" s="58">
        <v>0</v>
      </c>
      <c r="G6" s="635">
        <v>0</v>
      </c>
    </row>
    <row r="7" spans="1:7" s="1272" customFormat="1" x14ac:dyDescent="0.25">
      <c r="A7" s="47" t="s">
        <v>632</v>
      </c>
      <c r="B7" s="32">
        <v>5748031</v>
      </c>
      <c r="C7" s="37">
        <v>1551969</v>
      </c>
      <c r="D7" s="32">
        <v>7300000</v>
      </c>
      <c r="E7" s="57">
        <v>5748031</v>
      </c>
      <c r="F7" s="619">
        <v>1551969</v>
      </c>
      <c r="G7" s="620">
        <v>7300000</v>
      </c>
    </row>
    <row r="8" spans="1:7" s="1272" customFormat="1" x14ac:dyDescent="0.25">
      <c r="A8" s="47" t="s">
        <v>633</v>
      </c>
      <c r="B8" s="32">
        <v>51181102</v>
      </c>
      <c r="C8" s="37">
        <v>13818898</v>
      </c>
      <c r="D8" s="32">
        <v>65000000</v>
      </c>
      <c r="E8" s="57">
        <v>51181102</v>
      </c>
      <c r="F8" s="619">
        <v>13818898</v>
      </c>
      <c r="G8" s="620">
        <v>65000000</v>
      </c>
    </row>
    <row r="9" spans="1:7" s="1272" customFormat="1" x14ac:dyDescent="0.25">
      <c r="A9" s="47" t="s">
        <v>634</v>
      </c>
      <c r="B9" s="32">
        <v>5000000</v>
      </c>
      <c r="C9" s="37">
        <v>1350000</v>
      </c>
      <c r="D9" s="32">
        <v>6350000</v>
      </c>
      <c r="E9" s="57">
        <v>5000000</v>
      </c>
      <c r="F9" s="619">
        <v>1350000</v>
      </c>
      <c r="G9" s="620">
        <v>6350000</v>
      </c>
    </row>
    <row r="10" spans="1:7" s="1272" customFormat="1" x14ac:dyDescent="0.25">
      <c r="A10" s="47" t="s">
        <v>635</v>
      </c>
      <c r="B10" s="32">
        <v>4750394</v>
      </c>
      <c r="C10" s="37">
        <v>1282606</v>
      </c>
      <c r="D10" s="32">
        <v>6033000</v>
      </c>
      <c r="E10" s="57">
        <v>4750394</v>
      </c>
      <c r="F10" s="619">
        <v>1282606</v>
      </c>
      <c r="G10" s="620">
        <v>6033000</v>
      </c>
    </row>
    <row r="11" spans="1:7" s="1272" customFormat="1" x14ac:dyDescent="0.25">
      <c r="A11" s="47" t="s">
        <v>636</v>
      </c>
      <c r="B11" s="32">
        <v>0</v>
      </c>
      <c r="C11" s="37">
        <v>0</v>
      </c>
      <c r="D11" s="32">
        <v>0</v>
      </c>
      <c r="E11" s="57">
        <v>500000</v>
      </c>
      <c r="F11" s="619">
        <v>135000</v>
      </c>
      <c r="G11" s="620">
        <v>635000</v>
      </c>
    </row>
    <row r="12" spans="1:7" s="1274" customFormat="1" x14ac:dyDescent="0.25">
      <c r="A12" s="47" t="s">
        <v>958</v>
      </c>
      <c r="B12" s="32">
        <v>0</v>
      </c>
      <c r="C12" s="37">
        <v>0</v>
      </c>
      <c r="D12" s="32">
        <v>0</v>
      </c>
      <c r="E12" s="57">
        <v>7151987</v>
      </c>
      <c r="F12" s="619">
        <v>1931036</v>
      </c>
      <c r="G12" s="620">
        <v>9083023</v>
      </c>
    </row>
    <row r="13" spans="1:7" s="1275" customFormat="1" x14ac:dyDescent="0.25">
      <c r="A13" s="47" t="s">
        <v>959</v>
      </c>
      <c r="B13" s="32">
        <v>500000</v>
      </c>
      <c r="C13" s="37">
        <v>135000</v>
      </c>
      <c r="D13" s="32">
        <v>635000</v>
      </c>
      <c r="E13" s="57">
        <v>113522767</v>
      </c>
      <c r="F13" s="619">
        <v>30651147</v>
      </c>
      <c r="G13" s="620">
        <v>144173914</v>
      </c>
    </row>
    <row r="14" spans="1:7" s="1272" customFormat="1" ht="16.5" thickBot="1" x14ac:dyDescent="0.3">
      <c r="A14" s="49" t="s">
        <v>3</v>
      </c>
      <c r="B14" s="816">
        <v>67179527</v>
      </c>
      <c r="C14" s="1273">
        <v>18138473</v>
      </c>
      <c r="D14" s="816">
        <v>85318000</v>
      </c>
      <c r="E14" s="636">
        <v>187854281</v>
      </c>
      <c r="F14" s="637">
        <v>50720656</v>
      </c>
      <c r="G14" s="638">
        <v>238574937</v>
      </c>
    </row>
    <row r="15" spans="1:7" s="1272" customFormat="1" ht="15.75" x14ac:dyDescent="0.25">
      <c r="A15" s="1224" t="s">
        <v>60</v>
      </c>
      <c r="B15" s="1225"/>
      <c r="C15" s="1225"/>
      <c r="D15" s="1225"/>
      <c r="E15" s="1225"/>
      <c r="F15" s="1225"/>
      <c r="G15" s="1226"/>
    </row>
    <row r="16" spans="1:7" s="1272" customFormat="1" ht="30" x14ac:dyDescent="0.25">
      <c r="A16" s="51" t="s">
        <v>512</v>
      </c>
      <c r="B16" s="32">
        <v>34178740</v>
      </c>
      <c r="C16" s="37">
        <v>9228260</v>
      </c>
      <c r="D16" s="37">
        <v>43407000</v>
      </c>
      <c r="E16" s="57">
        <v>33778740</v>
      </c>
      <c r="F16" s="619">
        <v>9120260</v>
      </c>
      <c r="G16" s="620">
        <v>42899000</v>
      </c>
    </row>
    <row r="17" spans="1:8" s="1274" customFormat="1" x14ac:dyDescent="0.25">
      <c r="A17" s="47" t="s">
        <v>625</v>
      </c>
      <c r="B17" s="32">
        <v>920000</v>
      </c>
      <c r="C17" s="37">
        <v>248400</v>
      </c>
      <c r="D17" s="37">
        <v>1168400</v>
      </c>
      <c r="E17" s="57">
        <v>920000</v>
      </c>
      <c r="F17" s="619">
        <v>248400</v>
      </c>
      <c r="G17" s="620">
        <v>1168400</v>
      </c>
    </row>
    <row r="18" spans="1:8" s="1274" customFormat="1" x14ac:dyDescent="0.25">
      <c r="A18" s="47" t="s">
        <v>626</v>
      </c>
      <c r="B18" s="32">
        <v>1323000</v>
      </c>
      <c r="C18" s="37">
        <v>357210</v>
      </c>
      <c r="D18" s="37">
        <v>1680210</v>
      </c>
      <c r="E18" s="57">
        <v>1323000</v>
      </c>
      <c r="F18" s="619">
        <v>357210</v>
      </c>
      <c r="G18" s="620">
        <v>1680210</v>
      </c>
    </row>
    <row r="19" spans="1:8" s="1274" customFormat="1" ht="15" customHeight="1" x14ac:dyDescent="0.25">
      <c r="A19" s="47" t="s">
        <v>960</v>
      </c>
      <c r="B19" s="1281"/>
      <c r="C19" s="37"/>
      <c r="D19" s="37"/>
      <c r="E19" s="57">
        <v>544735</v>
      </c>
      <c r="F19" s="619">
        <v>147079</v>
      </c>
      <c r="G19" s="620">
        <v>691814</v>
      </c>
    </row>
    <row r="20" spans="1:8" s="39" customFormat="1" ht="15" customHeight="1" thickBot="1" x14ac:dyDescent="0.3">
      <c r="A20" s="52" t="s">
        <v>3</v>
      </c>
      <c r="B20" s="1276">
        <v>36421740</v>
      </c>
      <c r="C20" s="813">
        <v>9833870</v>
      </c>
      <c r="D20" s="813">
        <v>46255610</v>
      </c>
      <c r="E20" s="624">
        <v>36566475</v>
      </c>
      <c r="F20" s="625">
        <v>9872949</v>
      </c>
      <c r="G20" s="626">
        <v>46439424</v>
      </c>
    </row>
    <row r="21" spans="1:8" s="39" customFormat="1" ht="15" customHeight="1" x14ac:dyDescent="0.25">
      <c r="A21" s="1224" t="s">
        <v>61</v>
      </c>
      <c r="B21" s="1225"/>
      <c r="C21" s="1225"/>
      <c r="D21" s="1225"/>
      <c r="E21" s="1225"/>
      <c r="F21" s="1225"/>
      <c r="G21" s="1226"/>
    </row>
    <row r="22" spans="1:8" s="39" customFormat="1" ht="15" customHeight="1" x14ac:dyDescent="0.25">
      <c r="A22" s="47" t="s">
        <v>961</v>
      </c>
      <c r="B22" s="32">
        <v>0</v>
      </c>
      <c r="C22" s="37">
        <v>0</v>
      </c>
      <c r="D22" s="37">
        <v>0</v>
      </c>
      <c r="E22" s="57">
        <v>117363</v>
      </c>
      <c r="F22" s="619">
        <v>31688</v>
      </c>
      <c r="G22" s="620">
        <v>149051</v>
      </c>
    </row>
    <row r="23" spans="1:8" s="39" customFormat="1" ht="15" customHeight="1" x14ac:dyDescent="0.25">
      <c r="A23" s="47" t="s">
        <v>62</v>
      </c>
      <c r="B23" s="32">
        <v>1408661</v>
      </c>
      <c r="C23" s="37">
        <v>380339</v>
      </c>
      <c r="D23" s="37">
        <v>1789000</v>
      </c>
      <c r="E23" s="57">
        <v>1408661</v>
      </c>
      <c r="F23" s="619">
        <v>380339</v>
      </c>
      <c r="G23" s="620">
        <v>1789000</v>
      </c>
    </row>
    <row r="24" spans="1:8" s="39" customFormat="1" ht="15" customHeight="1" x14ac:dyDescent="0.25">
      <c r="A24" s="47" t="s">
        <v>962</v>
      </c>
      <c r="B24" s="32">
        <v>0</v>
      </c>
      <c r="C24" s="37">
        <v>0</v>
      </c>
      <c r="D24" s="37">
        <v>0</v>
      </c>
      <c r="E24" s="57">
        <v>270000</v>
      </c>
      <c r="F24" s="619">
        <v>72900</v>
      </c>
      <c r="G24" s="620">
        <v>342900</v>
      </c>
    </row>
    <row r="25" spans="1:8" s="39" customFormat="1" x14ac:dyDescent="0.25">
      <c r="A25" s="47" t="s">
        <v>963</v>
      </c>
      <c r="B25" s="32">
        <v>0</v>
      </c>
      <c r="C25" s="37">
        <v>0</v>
      </c>
      <c r="D25" s="37">
        <v>0</v>
      </c>
      <c r="E25" s="57">
        <v>1050001</v>
      </c>
      <c r="F25" s="619">
        <v>283500</v>
      </c>
      <c r="G25" s="620">
        <v>1333501</v>
      </c>
    </row>
    <row r="26" spans="1:8" s="1274" customFormat="1" x14ac:dyDescent="0.25">
      <c r="A26" s="47" t="s">
        <v>964</v>
      </c>
      <c r="B26" s="32">
        <v>0</v>
      </c>
      <c r="C26" s="37">
        <v>0</v>
      </c>
      <c r="D26" s="37">
        <v>0</v>
      </c>
      <c r="E26" s="57">
        <v>913000</v>
      </c>
      <c r="F26" s="619">
        <v>246510</v>
      </c>
      <c r="G26" s="620">
        <v>1159510</v>
      </c>
    </row>
    <row r="27" spans="1:8" s="1274" customFormat="1" ht="16.5" thickBot="1" x14ac:dyDescent="0.3">
      <c r="A27" s="52" t="s">
        <v>3</v>
      </c>
      <c r="B27" s="1276">
        <v>1408661</v>
      </c>
      <c r="C27" s="813">
        <v>380339</v>
      </c>
      <c r="D27" s="813">
        <v>1789000</v>
      </c>
      <c r="E27" s="624">
        <v>3759025</v>
      </c>
      <c r="F27" s="625">
        <v>1014937</v>
      </c>
      <c r="G27" s="626">
        <v>4773962</v>
      </c>
    </row>
    <row r="28" spans="1:8" s="1274" customFormat="1" ht="15.75" x14ac:dyDescent="0.25">
      <c r="A28" s="1224" t="s">
        <v>63</v>
      </c>
      <c r="B28" s="1225"/>
      <c r="C28" s="1225"/>
      <c r="D28" s="1271"/>
      <c r="E28" s="1225"/>
      <c r="F28" s="1225"/>
      <c r="G28" s="1226"/>
      <c r="H28" s="65"/>
    </row>
    <row r="29" spans="1:8" s="1274" customFormat="1" x14ac:dyDescent="0.25">
      <c r="A29" s="53" t="s">
        <v>544</v>
      </c>
      <c r="B29" s="33">
        <v>2895650</v>
      </c>
      <c r="C29" s="36">
        <v>781825</v>
      </c>
      <c r="D29" s="453">
        <v>3677475</v>
      </c>
      <c r="E29" s="621">
        <v>2895650</v>
      </c>
      <c r="F29" s="622">
        <v>781825</v>
      </c>
      <c r="G29" s="639">
        <v>3677475</v>
      </c>
      <c r="H29" s="65"/>
    </row>
    <row r="30" spans="1:8" s="1274" customFormat="1" x14ac:dyDescent="0.25">
      <c r="A30" s="47" t="s">
        <v>511</v>
      </c>
      <c r="B30" s="33">
        <v>2800787</v>
      </c>
      <c r="C30" s="36">
        <v>756213</v>
      </c>
      <c r="D30" s="817">
        <v>3557000</v>
      </c>
      <c r="E30" s="621">
        <v>2800787</v>
      </c>
      <c r="F30" s="622">
        <v>756213</v>
      </c>
      <c r="G30" s="639">
        <v>3557000</v>
      </c>
      <c r="H30" s="65"/>
    </row>
    <row r="31" spans="1:8" s="1274" customFormat="1" x14ac:dyDescent="0.25">
      <c r="A31" s="53" t="s">
        <v>481</v>
      </c>
      <c r="B31" s="33">
        <v>2929133</v>
      </c>
      <c r="C31" s="36">
        <v>790867</v>
      </c>
      <c r="D31" s="817">
        <v>3720000</v>
      </c>
      <c r="E31" s="621">
        <v>2929133</v>
      </c>
      <c r="F31" s="622">
        <v>790867</v>
      </c>
      <c r="G31" s="639">
        <v>3720000</v>
      </c>
      <c r="H31" s="65"/>
    </row>
    <row r="32" spans="1:8" s="1274" customFormat="1" x14ac:dyDescent="0.25">
      <c r="A32" s="53" t="s">
        <v>646</v>
      </c>
      <c r="B32" s="33">
        <v>485827</v>
      </c>
      <c r="C32" s="36">
        <v>131173</v>
      </c>
      <c r="D32" s="817">
        <v>617000</v>
      </c>
      <c r="E32" s="621">
        <v>485827</v>
      </c>
      <c r="F32" s="622">
        <v>131173</v>
      </c>
      <c r="G32" s="639">
        <v>617000</v>
      </c>
      <c r="H32" s="65"/>
    </row>
    <row r="33" spans="1:7" s="1274" customFormat="1" x14ac:dyDescent="0.25">
      <c r="A33" s="53" t="s">
        <v>601</v>
      </c>
      <c r="B33" s="33">
        <v>1376794</v>
      </c>
      <c r="C33" s="36">
        <v>371734</v>
      </c>
      <c r="D33" s="817">
        <v>1748528</v>
      </c>
      <c r="E33" s="621">
        <v>1376794</v>
      </c>
      <c r="F33" s="622">
        <v>371734</v>
      </c>
      <c r="G33" s="639">
        <v>1748528</v>
      </c>
    </row>
    <row r="34" spans="1:7" s="1278" customFormat="1" ht="16.5" thickBot="1" x14ac:dyDescent="0.3">
      <c r="A34" s="55" t="s">
        <v>3</v>
      </c>
      <c r="B34" s="1277">
        <v>10488191</v>
      </c>
      <c r="C34" s="818">
        <v>2831812</v>
      </c>
      <c r="D34" s="818">
        <v>13320003</v>
      </c>
      <c r="E34" s="640">
        <v>10488191</v>
      </c>
      <c r="F34" s="641">
        <v>2831812</v>
      </c>
      <c r="G34" s="642">
        <v>13320003</v>
      </c>
    </row>
    <row r="35" spans="1:7" s="1278" customFormat="1" ht="15.75" x14ac:dyDescent="0.25">
      <c r="A35" s="1224" t="s">
        <v>64</v>
      </c>
      <c r="B35" s="1225"/>
      <c r="C35" s="1225"/>
      <c r="D35" s="1225"/>
      <c r="E35" s="1225"/>
      <c r="F35" s="1225"/>
      <c r="G35" s="1226"/>
    </row>
    <row r="36" spans="1:7" s="1278" customFormat="1" x14ac:dyDescent="0.25">
      <c r="A36" s="47" t="s">
        <v>482</v>
      </c>
      <c r="B36" s="32">
        <v>3037795</v>
      </c>
      <c r="C36" s="37">
        <v>820205</v>
      </c>
      <c r="D36" s="37">
        <v>3858000</v>
      </c>
      <c r="E36" s="57">
        <v>4140976</v>
      </c>
      <c r="F36" s="619">
        <v>1118064</v>
      </c>
      <c r="G36" s="620">
        <v>5259040</v>
      </c>
    </row>
    <row r="37" spans="1:7" s="1278" customFormat="1" x14ac:dyDescent="0.25">
      <c r="A37" s="47" t="s">
        <v>624</v>
      </c>
      <c r="B37" s="32">
        <v>2967374</v>
      </c>
      <c r="C37" s="37">
        <v>801191</v>
      </c>
      <c r="D37" s="37">
        <v>3768565</v>
      </c>
      <c r="E37" s="57">
        <v>0</v>
      </c>
      <c r="F37" s="619">
        <v>0</v>
      </c>
      <c r="G37" s="643">
        <v>0</v>
      </c>
    </row>
    <row r="38" spans="1:7" s="1274" customFormat="1" x14ac:dyDescent="0.25">
      <c r="A38" s="47" t="s">
        <v>542</v>
      </c>
      <c r="B38" s="32">
        <v>2270092</v>
      </c>
      <c r="C38" s="37">
        <v>612925</v>
      </c>
      <c r="D38" s="37">
        <v>2883017</v>
      </c>
      <c r="E38" s="57">
        <v>2270092</v>
      </c>
      <c r="F38" s="619">
        <v>612925</v>
      </c>
      <c r="G38" s="643">
        <v>2883017</v>
      </c>
    </row>
    <row r="39" spans="1:7" x14ac:dyDescent="0.25">
      <c r="A39" s="56" t="s">
        <v>622</v>
      </c>
      <c r="B39" s="644">
        <v>31496063</v>
      </c>
      <c r="C39" s="645">
        <v>8503937</v>
      </c>
      <c r="D39" s="36">
        <v>40000000</v>
      </c>
      <c r="E39" s="644">
        <v>3053799</v>
      </c>
      <c r="F39" s="645">
        <v>824526</v>
      </c>
      <c r="G39" s="623">
        <v>3878325</v>
      </c>
    </row>
    <row r="40" spans="1:7" x14ac:dyDescent="0.25">
      <c r="A40" s="56" t="s">
        <v>623</v>
      </c>
      <c r="B40" s="644">
        <v>62992126</v>
      </c>
      <c r="C40" s="645">
        <v>17007874</v>
      </c>
      <c r="D40" s="36">
        <v>80000000</v>
      </c>
      <c r="E40" s="644">
        <v>62992126</v>
      </c>
      <c r="F40" s="645">
        <v>17007874</v>
      </c>
      <c r="G40" s="623">
        <v>80000000</v>
      </c>
    </row>
    <row r="41" spans="1:7" s="1272" customFormat="1" x14ac:dyDescent="0.25">
      <c r="A41" s="56" t="s">
        <v>621</v>
      </c>
      <c r="B41" s="644">
        <v>62992126</v>
      </c>
      <c r="C41" s="645">
        <v>17007874</v>
      </c>
      <c r="D41" s="36">
        <v>80000000</v>
      </c>
      <c r="E41" s="644">
        <v>63740157</v>
      </c>
      <c r="F41" s="645">
        <v>17209843</v>
      </c>
      <c r="G41" s="623">
        <v>80950000</v>
      </c>
    </row>
    <row r="42" spans="1:7" x14ac:dyDescent="0.25">
      <c r="A42" s="47" t="s">
        <v>965</v>
      </c>
      <c r="B42" s="1282">
        <v>0</v>
      </c>
      <c r="C42" s="645">
        <v>0</v>
      </c>
      <c r="D42" s="37">
        <v>0</v>
      </c>
      <c r="E42" s="57">
        <v>264411</v>
      </c>
      <c r="F42" s="619">
        <v>71390</v>
      </c>
      <c r="G42" s="643">
        <v>335801</v>
      </c>
    </row>
    <row r="43" spans="1:7" ht="16.5" thickBot="1" x14ac:dyDescent="0.3">
      <c r="A43" s="52" t="s">
        <v>3</v>
      </c>
      <c r="B43" s="1276">
        <v>165755576</v>
      </c>
      <c r="C43" s="813">
        <v>44754006</v>
      </c>
      <c r="D43" s="813">
        <v>210509582</v>
      </c>
      <c r="E43" s="624">
        <v>136461</v>
      </c>
      <c r="F43" s="625">
        <v>36844622</v>
      </c>
      <c r="G43" s="626">
        <v>173306183</v>
      </c>
    </row>
    <row r="44" spans="1:7" ht="16.5" thickBot="1" x14ac:dyDescent="0.3">
      <c r="A44" s="59" t="s">
        <v>65</v>
      </c>
      <c r="B44" s="646">
        <v>281253695</v>
      </c>
      <c r="C44" s="647">
        <v>75938500</v>
      </c>
      <c r="D44" s="647">
        <v>357192195</v>
      </c>
      <c r="E44" s="646">
        <v>375129533</v>
      </c>
      <c r="F44" s="647">
        <v>101284976</v>
      </c>
      <c r="G44" s="648">
        <v>476414509</v>
      </c>
    </row>
    <row r="45" spans="1:7" ht="16.5" thickTop="1" x14ac:dyDescent="0.25">
      <c r="A45" s="1230" t="s">
        <v>66</v>
      </c>
      <c r="B45" s="1231"/>
      <c r="C45" s="1231"/>
      <c r="D45" s="1231"/>
      <c r="E45" s="1231"/>
      <c r="F45" s="1231"/>
      <c r="G45" s="1232"/>
    </row>
    <row r="46" spans="1:7" ht="15.75" x14ac:dyDescent="0.25">
      <c r="A46" s="1233" t="s">
        <v>67</v>
      </c>
      <c r="B46" s="1234"/>
      <c r="C46" s="1234"/>
      <c r="D46" s="1234"/>
      <c r="E46" s="1234"/>
      <c r="F46" s="1234"/>
      <c r="G46" s="1235"/>
    </row>
    <row r="47" spans="1:7" x14ac:dyDescent="0.25">
      <c r="A47" s="50" t="s">
        <v>628</v>
      </c>
      <c r="B47" s="649">
        <v>6800000</v>
      </c>
      <c r="C47" s="650">
        <v>1836000</v>
      </c>
      <c r="D47" s="819">
        <v>8636000</v>
      </c>
      <c r="E47" s="649">
        <v>6800000</v>
      </c>
      <c r="F47" s="650">
        <v>1836000</v>
      </c>
      <c r="G47" s="651">
        <v>8636000</v>
      </c>
    </row>
    <row r="48" spans="1:7" x14ac:dyDescent="0.25">
      <c r="A48" s="50" t="s">
        <v>629</v>
      </c>
      <c r="B48" s="649">
        <v>8800000</v>
      </c>
      <c r="C48" s="650">
        <v>2376000</v>
      </c>
      <c r="D48" s="819">
        <v>11176000</v>
      </c>
      <c r="E48" s="649">
        <v>8800000</v>
      </c>
      <c r="F48" s="650">
        <v>2376000</v>
      </c>
      <c r="G48" s="651">
        <v>11176000</v>
      </c>
    </row>
    <row r="49" spans="1:8" x14ac:dyDescent="0.25">
      <c r="A49" s="50" t="s">
        <v>630</v>
      </c>
      <c r="B49" s="649">
        <v>6800000</v>
      </c>
      <c r="C49" s="650">
        <v>1836000</v>
      </c>
      <c r="D49" s="819">
        <v>8636000</v>
      </c>
      <c r="E49" s="649">
        <v>6800000</v>
      </c>
      <c r="F49" s="650">
        <v>1836000</v>
      </c>
      <c r="G49" s="651">
        <v>8636000</v>
      </c>
    </row>
    <row r="50" spans="1:8" s="1272" customFormat="1" x14ac:dyDescent="0.25">
      <c r="A50" s="50" t="s">
        <v>631</v>
      </c>
      <c r="B50" s="649">
        <v>7300000</v>
      </c>
      <c r="C50" s="650">
        <v>1971000</v>
      </c>
      <c r="D50" s="819">
        <v>9271000</v>
      </c>
      <c r="E50" s="649">
        <v>7300000</v>
      </c>
      <c r="F50" s="650">
        <v>1971000</v>
      </c>
      <c r="G50" s="651">
        <v>9271000</v>
      </c>
    </row>
    <row r="51" spans="1:8" s="1272" customFormat="1" x14ac:dyDescent="0.25">
      <c r="A51" s="50" t="s">
        <v>505</v>
      </c>
      <c r="B51" s="649">
        <v>3585827</v>
      </c>
      <c r="C51" s="650">
        <v>968173</v>
      </c>
      <c r="D51" s="819">
        <v>4554000</v>
      </c>
      <c r="E51" s="649">
        <v>3585827</v>
      </c>
      <c r="F51" s="650">
        <v>968173</v>
      </c>
      <c r="G51" s="651">
        <v>4554000</v>
      </c>
    </row>
    <row r="52" spans="1:8" s="1272" customFormat="1" ht="30" x14ac:dyDescent="0.25">
      <c r="A52" s="61" t="s">
        <v>966</v>
      </c>
      <c r="B52" s="649">
        <v>1507822</v>
      </c>
      <c r="C52" s="650">
        <v>407112</v>
      </c>
      <c r="D52" s="819">
        <v>1914934</v>
      </c>
      <c r="E52" s="649">
        <v>1507822</v>
      </c>
      <c r="F52" s="650">
        <v>407112</v>
      </c>
      <c r="G52" s="651">
        <v>1914934</v>
      </c>
    </row>
    <row r="53" spans="1:8" s="1274" customFormat="1" x14ac:dyDescent="0.25">
      <c r="A53" s="61" t="s">
        <v>975</v>
      </c>
      <c r="B53" s="649">
        <v>0</v>
      </c>
      <c r="C53" s="650">
        <v>0</v>
      </c>
      <c r="D53" s="819">
        <v>0</v>
      </c>
      <c r="E53" s="57">
        <v>5984252</v>
      </c>
      <c r="F53" s="619">
        <v>1615748</v>
      </c>
      <c r="G53" s="620">
        <v>7600000</v>
      </c>
    </row>
    <row r="54" spans="1:8" s="39" customFormat="1" ht="16.5" thickBot="1" x14ac:dyDescent="0.3">
      <c r="A54" s="60" t="s">
        <v>3</v>
      </c>
      <c r="B54" s="627">
        <v>34793649</v>
      </c>
      <c r="C54" s="628">
        <v>9394285</v>
      </c>
      <c r="D54" s="818">
        <v>44187934</v>
      </c>
      <c r="E54" s="627">
        <v>40777901</v>
      </c>
      <c r="F54" s="628">
        <v>11010033</v>
      </c>
      <c r="G54" s="652">
        <v>51787934</v>
      </c>
    </row>
    <row r="55" spans="1:8" s="1274" customFormat="1" ht="15.75" x14ac:dyDescent="0.25">
      <c r="A55" s="1221" t="s">
        <v>60</v>
      </c>
      <c r="B55" s="1222"/>
      <c r="C55" s="1222"/>
      <c r="D55" s="1222"/>
      <c r="E55" s="1222"/>
      <c r="F55" s="1222"/>
      <c r="G55" s="1223"/>
    </row>
    <row r="56" spans="1:8" s="1274" customFormat="1" x14ac:dyDescent="0.25">
      <c r="A56" s="47" t="s">
        <v>506</v>
      </c>
      <c r="B56" s="653">
        <v>4060039</v>
      </c>
      <c r="C56" s="654">
        <v>1096211</v>
      </c>
      <c r="D56" s="37">
        <v>5156250</v>
      </c>
      <c r="E56" s="653">
        <v>4060039</v>
      </c>
      <c r="F56" s="654">
        <v>1096211</v>
      </c>
      <c r="G56" s="620">
        <v>5156250</v>
      </c>
    </row>
    <row r="57" spans="1:8" s="1274" customFormat="1" x14ac:dyDescent="0.25">
      <c r="A57" s="47" t="s">
        <v>647</v>
      </c>
      <c r="B57" s="653">
        <v>39370079</v>
      </c>
      <c r="C57" s="654">
        <v>10629921</v>
      </c>
      <c r="D57" s="37">
        <v>50000000</v>
      </c>
      <c r="E57" s="653">
        <v>39370079</v>
      </c>
      <c r="F57" s="654">
        <v>10629921</v>
      </c>
      <c r="G57" s="620">
        <v>50000000</v>
      </c>
      <c r="H57" s="65"/>
    </row>
    <row r="58" spans="1:8" s="1274" customFormat="1" ht="30" x14ac:dyDescent="0.25">
      <c r="A58" s="51" t="s">
        <v>967</v>
      </c>
      <c r="B58" s="1283">
        <v>0</v>
      </c>
      <c r="C58" s="57">
        <v>0</v>
      </c>
      <c r="D58" s="915">
        <v>0</v>
      </c>
      <c r="E58" s="653">
        <v>457932</v>
      </c>
      <c r="F58" s="654">
        <v>123642</v>
      </c>
      <c r="G58" s="620">
        <v>581574</v>
      </c>
      <c r="H58" s="65"/>
    </row>
    <row r="59" spans="1:8" s="1274" customFormat="1" x14ac:dyDescent="0.25">
      <c r="A59" s="51" t="s">
        <v>968</v>
      </c>
      <c r="B59" s="1283">
        <v>0</v>
      </c>
      <c r="C59" s="57">
        <v>0</v>
      </c>
      <c r="D59" s="1283">
        <v>0</v>
      </c>
      <c r="E59" s="653">
        <v>10852756</v>
      </c>
      <c r="F59" s="654">
        <v>2930244</v>
      </c>
      <c r="G59" s="620">
        <v>13783000</v>
      </c>
      <c r="H59" s="65"/>
    </row>
    <row r="60" spans="1:8" s="1274" customFormat="1" x14ac:dyDescent="0.25">
      <c r="A60" s="47" t="s">
        <v>969</v>
      </c>
      <c r="B60" s="1283">
        <v>0</v>
      </c>
      <c r="C60" s="57">
        <v>0</v>
      </c>
      <c r="D60" s="1283">
        <v>0</v>
      </c>
      <c r="E60" s="653">
        <v>780000</v>
      </c>
      <c r="F60" s="654">
        <v>210600</v>
      </c>
      <c r="G60" s="620">
        <v>990600</v>
      </c>
      <c r="H60" s="65"/>
    </row>
    <row r="61" spans="1:8" s="1274" customFormat="1" x14ac:dyDescent="0.25">
      <c r="A61" s="47" t="s">
        <v>970</v>
      </c>
      <c r="B61" s="1283">
        <v>0</v>
      </c>
      <c r="C61" s="57">
        <v>0</v>
      </c>
      <c r="D61" s="1283">
        <v>0</v>
      </c>
      <c r="E61" s="653">
        <v>435329</v>
      </c>
      <c r="F61" s="654">
        <v>117539</v>
      </c>
      <c r="G61" s="620">
        <v>552868</v>
      </c>
      <c r="H61" s="65"/>
    </row>
    <row r="62" spans="1:8" s="1274" customFormat="1" ht="16.5" thickBot="1" x14ac:dyDescent="0.3">
      <c r="A62" s="52" t="s">
        <v>3</v>
      </c>
      <c r="B62" s="1276">
        <v>43430118</v>
      </c>
      <c r="C62" s="813">
        <v>11726132</v>
      </c>
      <c r="D62" s="813">
        <v>55156250</v>
      </c>
      <c r="E62" s="624">
        <v>55956135</v>
      </c>
      <c r="F62" s="625">
        <v>15108157</v>
      </c>
      <c r="G62" s="626">
        <v>71064292</v>
      </c>
      <c r="H62" s="65"/>
    </row>
    <row r="63" spans="1:8" s="1274" customFormat="1" ht="15.75" x14ac:dyDescent="0.25">
      <c r="A63" s="1224" t="s">
        <v>61</v>
      </c>
      <c r="B63" s="1225"/>
      <c r="C63" s="1225"/>
      <c r="D63" s="1225"/>
      <c r="E63" s="1225"/>
      <c r="F63" s="1225"/>
      <c r="G63" s="1226"/>
      <c r="H63" s="65"/>
    </row>
    <row r="64" spans="1:8" s="1272" customFormat="1" x14ac:dyDescent="0.25">
      <c r="A64" s="1269" t="s">
        <v>507</v>
      </c>
      <c r="B64" s="32">
        <v>236220472</v>
      </c>
      <c r="C64" s="37">
        <v>63779528</v>
      </c>
      <c r="D64" s="37">
        <v>300000000</v>
      </c>
      <c r="E64" s="57">
        <v>236220472</v>
      </c>
      <c r="F64" s="619">
        <v>63779528</v>
      </c>
      <c r="G64" s="620">
        <v>300000000</v>
      </c>
    </row>
    <row r="65" spans="1:7" s="1272" customFormat="1" ht="16.5" thickBot="1" x14ac:dyDescent="0.3">
      <c r="A65" s="52" t="s">
        <v>3</v>
      </c>
      <c r="B65" s="1276">
        <v>236220472</v>
      </c>
      <c r="C65" s="813">
        <v>63779528</v>
      </c>
      <c r="D65" s="813">
        <v>300000000</v>
      </c>
      <c r="E65" s="624">
        <v>236220472</v>
      </c>
      <c r="F65" s="625">
        <v>63779528</v>
      </c>
      <c r="G65" s="626">
        <v>300000000</v>
      </c>
    </row>
    <row r="66" spans="1:7" s="1272" customFormat="1" ht="15.75" x14ac:dyDescent="0.25">
      <c r="A66" s="1236" t="s">
        <v>63</v>
      </c>
      <c r="B66" s="1228"/>
      <c r="C66" s="1228"/>
      <c r="D66" s="1228"/>
      <c r="E66" s="1237"/>
      <c r="F66" s="1237"/>
      <c r="G66" s="1238"/>
    </row>
    <row r="67" spans="1:7" s="1272" customFormat="1" x14ac:dyDescent="0.25">
      <c r="A67" s="47"/>
      <c r="B67" s="1287">
        <v>0</v>
      </c>
      <c r="C67" s="1288">
        <v>0</v>
      </c>
      <c r="D67" s="1288">
        <v>0</v>
      </c>
      <c r="E67" s="621">
        <v>0</v>
      </c>
      <c r="F67" s="622">
        <v>0</v>
      </c>
      <c r="G67" s="639">
        <v>0</v>
      </c>
    </row>
    <row r="68" spans="1:7" s="1272" customFormat="1" ht="16.5" thickBot="1" x14ac:dyDescent="0.3">
      <c r="A68" s="52" t="s">
        <v>3</v>
      </c>
      <c r="B68" s="1285">
        <v>0</v>
      </c>
      <c r="C68" s="1286">
        <v>0</v>
      </c>
      <c r="D68" s="1286">
        <v>0</v>
      </c>
      <c r="E68" s="640">
        <v>0</v>
      </c>
      <c r="F68" s="641">
        <v>0</v>
      </c>
      <c r="G68" s="1266">
        <v>0</v>
      </c>
    </row>
    <row r="69" spans="1:7" s="1272" customFormat="1" ht="15.75" x14ac:dyDescent="0.25">
      <c r="A69" s="1227" t="s">
        <v>64</v>
      </c>
      <c r="B69" s="1284"/>
      <c r="C69" s="1284"/>
      <c r="D69" s="1284"/>
      <c r="E69" s="1228"/>
      <c r="F69" s="1228"/>
      <c r="G69" s="1229"/>
    </row>
    <row r="70" spans="1:7" s="1274" customFormat="1" ht="18.75" customHeight="1" x14ac:dyDescent="0.25">
      <c r="A70" s="56" t="s">
        <v>484</v>
      </c>
      <c r="B70" s="32">
        <v>1502362</v>
      </c>
      <c r="C70" s="37">
        <v>405638</v>
      </c>
      <c r="D70" s="37">
        <v>1908000</v>
      </c>
      <c r="E70" s="57">
        <v>1502362</v>
      </c>
      <c r="F70" s="619">
        <v>405638</v>
      </c>
      <c r="G70" s="620">
        <v>1908000</v>
      </c>
    </row>
    <row r="71" spans="1:7" x14ac:dyDescent="0.25">
      <c r="A71" s="56" t="s">
        <v>521</v>
      </c>
      <c r="B71" s="32">
        <v>7874016</v>
      </c>
      <c r="C71" s="37">
        <v>2125984</v>
      </c>
      <c r="D71" s="37">
        <v>10000000</v>
      </c>
      <c r="E71" s="57">
        <v>7874016</v>
      </c>
      <c r="F71" s="619">
        <v>2125984</v>
      </c>
      <c r="G71" s="620">
        <v>10000000</v>
      </c>
    </row>
    <row r="72" spans="1:7" x14ac:dyDescent="0.25">
      <c r="A72" s="56" t="s">
        <v>508</v>
      </c>
      <c r="B72" s="32">
        <v>5629757</v>
      </c>
      <c r="C72" s="37">
        <v>1520034</v>
      </c>
      <c r="D72" s="37">
        <v>7149791</v>
      </c>
      <c r="E72" s="57">
        <v>5629757</v>
      </c>
      <c r="F72" s="619">
        <v>1520034</v>
      </c>
      <c r="G72" s="620">
        <v>7149791</v>
      </c>
    </row>
    <row r="73" spans="1:7" x14ac:dyDescent="0.25">
      <c r="A73" s="56" t="s">
        <v>509</v>
      </c>
      <c r="B73" s="32">
        <v>4454331</v>
      </c>
      <c r="C73" s="37">
        <v>1202669</v>
      </c>
      <c r="D73" s="37">
        <v>5657000</v>
      </c>
      <c r="E73" s="57">
        <v>4454331</v>
      </c>
      <c r="F73" s="619">
        <v>1202669</v>
      </c>
      <c r="G73" s="620">
        <v>5657000</v>
      </c>
    </row>
    <row r="74" spans="1:7" x14ac:dyDescent="0.25">
      <c r="A74" s="56" t="s">
        <v>604</v>
      </c>
      <c r="B74" s="32">
        <v>27263780</v>
      </c>
      <c r="C74" s="37">
        <v>7361220</v>
      </c>
      <c r="D74" s="37">
        <v>34625000</v>
      </c>
      <c r="E74" s="57">
        <v>27343780</v>
      </c>
      <c r="F74" s="619">
        <v>7361220</v>
      </c>
      <c r="G74" s="620">
        <v>34705000</v>
      </c>
    </row>
    <row r="75" spans="1:7" x14ac:dyDescent="0.25">
      <c r="A75" s="50" t="s">
        <v>510</v>
      </c>
      <c r="B75" s="32">
        <v>7086614</v>
      </c>
      <c r="C75" s="37">
        <v>1913386</v>
      </c>
      <c r="D75" s="37">
        <v>9000000</v>
      </c>
      <c r="E75" s="57">
        <v>7086614</v>
      </c>
      <c r="F75" s="619">
        <v>1913386</v>
      </c>
      <c r="G75" s="620">
        <v>9000000</v>
      </c>
    </row>
    <row r="76" spans="1:7" x14ac:dyDescent="0.25">
      <c r="A76" s="50" t="s">
        <v>603</v>
      </c>
      <c r="B76" s="32">
        <v>2362205</v>
      </c>
      <c r="C76" s="37">
        <v>637795</v>
      </c>
      <c r="D76" s="37">
        <v>3000000</v>
      </c>
      <c r="E76" s="57">
        <v>2362205</v>
      </c>
      <c r="F76" s="619">
        <v>637795</v>
      </c>
      <c r="G76" s="620">
        <v>3000000</v>
      </c>
    </row>
    <row r="77" spans="1:7" s="39" customFormat="1" ht="21" customHeight="1" x14ac:dyDescent="0.25">
      <c r="A77" s="47" t="s">
        <v>483</v>
      </c>
      <c r="B77" s="32">
        <v>393701</v>
      </c>
      <c r="C77" s="37">
        <v>106299</v>
      </c>
      <c r="D77" s="37">
        <v>500000</v>
      </c>
      <c r="E77" s="57">
        <v>393701</v>
      </c>
      <c r="F77" s="619">
        <v>106299</v>
      </c>
      <c r="G77" s="620">
        <v>500000</v>
      </c>
    </row>
    <row r="78" spans="1:7" s="1272" customFormat="1" ht="20.25" customHeight="1" x14ac:dyDescent="0.25">
      <c r="A78" s="47" t="s">
        <v>485</v>
      </c>
      <c r="B78" s="32">
        <v>958268</v>
      </c>
      <c r="C78" s="37">
        <v>258732</v>
      </c>
      <c r="D78" s="37">
        <v>1217000</v>
      </c>
      <c r="E78" s="57">
        <v>958268</v>
      </c>
      <c r="F78" s="619">
        <v>258732</v>
      </c>
      <c r="G78" s="620">
        <v>1217000</v>
      </c>
    </row>
    <row r="79" spans="1:7" s="1272" customFormat="1" ht="21" customHeight="1" x14ac:dyDescent="0.25">
      <c r="A79" s="56" t="s">
        <v>971</v>
      </c>
      <c r="B79" s="1287">
        <v>0</v>
      </c>
      <c r="C79" s="1288">
        <v>0</v>
      </c>
      <c r="D79" s="1288">
        <v>0</v>
      </c>
      <c r="E79" s="644">
        <v>1889764</v>
      </c>
      <c r="F79" s="645">
        <v>510236</v>
      </c>
      <c r="G79" s="623">
        <v>2400000</v>
      </c>
    </row>
    <row r="80" spans="1:7" ht="21" customHeight="1" x14ac:dyDescent="0.25">
      <c r="A80" s="47" t="s">
        <v>972</v>
      </c>
      <c r="B80" s="1287">
        <v>0</v>
      </c>
      <c r="C80" s="1288">
        <v>0</v>
      </c>
      <c r="D80" s="1288">
        <v>0</v>
      </c>
      <c r="E80" s="57">
        <v>3771776</v>
      </c>
      <c r="F80" s="619">
        <v>1018380</v>
      </c>
      <c r="G80" s="620">
        <v>4790156</v>
      </c>
    </row>
    <row r="81" spans="1:7" x14ac:dyDescent="0.25">
      <c r="A81" s="47" t="s">
        <v>973</v>
      </c>
      <c r="B81" s="1287">
        <v>0</v>
      </c>
      <c r="C81" s="1288">
        <v>0</v>
      </c>
      <c r="D81" s="1288">
        <v>0</v>
      </c>
      <c r="E81" s="57">
        <v>83287</v>
      </c>
      <c r="F81" s="619">
        <v>0</v>
      </c>
      <c r="G81" s="941">
        <v>83287</v>
      </c>
    </row>
    <row r="82" spans="1:7" ht="16.5" thickBot="1" x14ac:dyDescent="0.3">
      <c r="A82" s="52" t="s">
        <v>3</v>
      </c>
      <c r="B82" s="1277">
        <v>57525034</v>
      </c>
      <c r="C82" s="818">
        <v>15531757</v>
      </c>
      <c r="D82" s="813">
        <v>73056791</v>
      </c>
      <c r="E82" s="640">
        <v>63349861</v>
      </c>
      <c r="F82" s="641">
        <v>17060373</v>
      </c>
      <c r="G82" s="626">
        <v>80410234</v>
      </c>
    </row>
    <row r="83" spans="1:7" ht="21" customHeight="1" thickBot="1" x14ac:dyDescent="0.3">
      <c r="A83" s="62" t="s">
        <v>68</v>
      </c>
      <c r="B83" s="658">
        <v>371969273</v>
      </c>
      <c r="C83" s="659">
        <v>100431702</v>
      </c>
      <c r="D83" s="659">
        <v>472400975</v>
      </c>
      <c r="E83" s="655">
        <v>396304369</v>
      </c>
      <c r="F83" s="656">
        <v>106958091</v>
      </c>
      <c r="G83" s="657">
        <v>503262460</v>
      </c>
    </row>
    <row r="84" spans="1:7" s="1280" customFormat="1" ht="17.25" thickTop="1" thickBot="1" x14ac:dyDescent="0.3">
      <c r="A84" s="63" t="s">
        <v>69</v>
      </c>
      <c r="B84" s="658">
        <v>653222968</v>
      </c>
      <c r="C84" s="659">
        <v>176370202</v>
      </c>
      <c r="D84" s="659">
        <v>829593170</v>
      </c>
      <c r="E84" s="658">
        <v>771433902</v>
      </c>
      <c r="F84" s="659">
        <v>208243067</v>
      </c>
      <c r="G84" s="657">
        <v>979676969</v>
      </c>
    </row>
    <row r="85" spans="1:7" s="1280" customFormat="1" ht="16.5" thickTop="1" thickBot="1" x14ac:dyDescent="0.3">
      <c r="A85" s="64"/>
      <c r="B85" s="39"/>
      <c r="C85" s="39"/>
      <c r="D85" s="39"/>
      <c r="E85" s="35"/>
      <c r="F85" s="35"/>
      <c r="G85" s="35"/>
    </row>
    <row r="86" spans="1:7" s="1280" customFormat="1" ht="18.75" thickTop="1" x14ac:dyDescent="0.25">
      <c r="A86" s="42" t="s">
        <v>70</v>
      </c>
      <c r="B86" s="1500" t="s">
        <v>644</v>
      </c>
      <c r="C86" s="1501"/>
      <c r="D86" s="1502"/>
      <c r="E86" s="1497" t="s">
        <v>957</v>
      </c>
      <c r="F86" s="1498"/>
      <c r="G86" s="1499"/>
    </row>
    <row r="87" spans="1:7" s="1280" customFormat="1" ht="18.75" thickBot="1" x14ac:dyDescent="0.3">
      <c r="A87" s="43"/>
      <c r="B87" s="351" t="s">
        <v>36</v>
      </c>
      <c r="C87" s="44" t="s">
        <v>37</v>
      </c>
      <c r="D87" s="45" t="s">
        <v>38</v>
      </c>
      <c r="E87" s="351" t="s">
        <v>36</v>
      </c>
      <c r="F87" s="44" t="s">
        <v>37</v>
      </c>
      <c r="G87" s="241" t="s">
        <v>38</v>
      </c>
    </row>
    <row r="88" spans="1:7" s="1280" customFormat="1" ht="16.5" thickTop="1" x14ac:dyDescent="0.25">
      <c r="A88" s="1230" t="s">
        <v>57</v>
      </c>
      <c r="B88" s="1231"/>
      <c r="C88" s="1231"/>
      <c r="D88" s="1231"/>
      <c r="E88" s="1231"/>
      <c r="F88" s="1231"/>
      <c r="G88" s="1232"/>
    </row>
    <row r="89" spans="1:7" s="1280" customFormat="1" x14ac:dyDescent="0.25">
      <c r="A89" s="47" t="s">
        <v>71</v>
      </c>
      <c r="B89" s="644">
        <v>1574803</v>
      </c>
      <c r="C89" s="645">
        <v>425197</v>
      </c>
      <c r="D89" s="32">
        <v>2000000</v>
      </c>
      <c r="E89" s="644">
        <v>1574803</v>
      </c>
      <c r="F89" s="645">
        <v>425197</v>
      </c>
      <c r="G89" s="620">
        <v>2000000</v>
      </c>
    </row>
    <row r="90" spans="1:7" s="1280" customFormat="1" x14ac:dyDescent="0.25">
      <c r="A90" s="50" t="s">
        <v>536</v>
      </c>
      <c r="B90" s="644">
        <v>3937008</v>
      </c>
      <c r="C90" s="645">
        <v>1062992</v>
      </c>
      <c r="D90" s="32">
        <v>5000000</v>
      </c>
      <c r="E90" s="644">
        <v>3937008</v>
      </c>
      <c r="F90" s="645">
        <v>1062992</v>
      </c>
      <c r="G90" s="620">
        <v>5000000</v>
      </c>
    </row>
    <row r="91" spans="1:7" s="1280" customFormat="1" x14ac:dyDescent="0.25">
      <c r="A91" s="47" t="s">
        <v>72</v>
      </c>
      <c r="B91" s="649">
        <v>4724409</v>
      </c>
      <c r="C91" s="650">
        <v>1275591</v>
      </c>
      <c r="D91" s="820">
        <v>6000000</v>
      </c>
      <c r="E91" s="644">
        <v>4724409</v>
      </c>
      <c r="F91" s="645">
        <v>1275591</v>
      </c>
      <c r="G91" s="620">
        <v>6000000</v>
      </c>
    </row>
    <row r="92" spans="1:7" s="1280" customFormat="1" ht="15.75" thickBot="1" x14ac:dyDescent="0.3">
      <c r="A92" s="1270" t="s">
        <v>974</v>
      </c>
      <c r="B92" s="649">
        <v>0</v>
      </c>
      <c r="C92" s="650">
        <v>0</v>
      </c>
      <c r="D92" s="820">
        <v>0</v>
      </c>
      <c r="E92" s="644">
        <v>4300000</v>
      </c>
      <c r="F92" s="645">
        <v>0</v>
      </c>
      <c r="G92" s="620">
        <v>4300000</v>
      </c>
    </row>
    <row r="93" spans="1:7" s="1280" customFormat="1" ht="16.5" thickBot="1" x14ac:dyDescent="0.3">
      <c r="A93" s="66" t="s">
        <v>65</v>
      </c>
      <c r="B93" s="646">
        <v>10236220</v>
      </c>
      <c r="C93" s="647">
        <v>2763780</v>
      </c>
      <c r="D93" s="646">
        <v>13000000</v>
      </c>
      <c r="E93" s="660">
        <v>14536220</v>
      </c>
      <c r="F93" s="661">
        <v>2763780</v>
      </c>
      <c r="G93" s="648">
        <v>17300000</v>
      </c>
    </row>
    <row r="94" spans="1:7" s="1280" customFormat="1" ht="15.75" thickTop="1" x14ac:dyDescent="0.25">
      <c r="A94" s="39"/>
      <c r="B94" s="1279"/>
      <c r="C94" s="1279"/>
      <c r="E94" s="67"/>
      <c r="F94" s="67"/>
      <c r="G94" s="68"/>
    </row>
    <row r="95" spans="1:7" s="1280" customFormat="1" x14ac:dyDescent="0.25">
      <c r="A95" s="39"/>
      <c r="B95" s="1279"/>
      <c r="C95" s="1279"/>
      <c r="E95" s="67"/>
      <c r="F95" s="67"/>
      <c r="G95" s="68"/>
    </row>
    <row r="96" spans="1:7" s="1280" customFormat="1" x14ac:dyDescent="0.25">
      <c r="A96" s="39"/>
      <c r="B96" s="1279"/>
      <c r="C96" s="1279"/>
      <c r="E96" s="67"/>
      <c r="F96" s="67"/>
      <c r="G96" s="68"/>
    </row>
    <row r="97" spans="1:7" s="1280" customFormat="1" x14ac:dyDescent="0.25">
      <c r="A97" s="39"/>
      <c r="B97" s="1279"/>
      <c r="C97" s="1279"/>
      <c r="E97" s="67"/>
      <c r="F97" s="67"/>
      <c r="G97" s="68"/>
    </row>
    <row r="98" spans="1:7" s="1280" customFormat="1" x14ac:dyDescent="0.25">
      <c r="A98" s="39"/>
      <c r="B98" s="1279"/>
      <c r="C98" s="1279"/>
      <c r="E98" s="67"/>
      <c r="F98" s="67"/>
      <c r="G98" s="68"/>
    </row>
    <row r="99" spans="1:7" s="1280" customFormat="1" x14ac:dyDescent="0.25">
      <c r="A99" s="39"/>
      <c r="B99" s="1279"/>
      <c r="C99" s="1279"/>
      <c r="E99" s="67"/>
      <c r="F99" s="67"/>
      <c r="G99" s="68"/>
    </row>
    <row r="100" spans="1:7" s="1280" customFormat="1" x14ac:dyDescent="0.25">
      <c r="A100" s="39"/>
      <c r="B100" s="1279"/>
      <c r="C100" s="1279"/>
      <c r="E100" s="67"/>
      <c r="F100" s="67"/>
      <c r="G100" s="68"/>
    </row>
    <row r="101" spans="1:7" s="1280" customFormat="1" x14ac:dyDescent="0.25">
      <c r="A101" s="39"/>
      <c r="B101" s="1279"/>
      <c r="C101" s="1279"/>
      <c r="E101" s="67"/>
      <c r="F101" s="67"/>
      <c r="G101" s="68"/>
    </row>
    <row r="102" spans="1:7" s="1280" customFormat="1" x14ac:dyDescent="0.25">
      <c r="A102" s="39"/>
      <c r="B102" s="1279"/>
      <c r="C102" s="1279"/>
      <c r="E102" s="67"/>
      <c r="F102" s="67"/>
      <c r="G102" s="68"/>
    </row>
    <row r="103" spans="1:7" s="1280" customFormat="1" x14ac:dyDescent="0.25">
      <c r="A103" s="39"/>
      <c r="B103" s="1279"/>
      <c r="C103" s="1279"/>
      <c r="E103" s="67"/>
      <c r="F103" s="67"/>
      <c r="G103" s="68"/>
    </row>
    <row r="104" spans="1:7" s="1280" customFormat="1" x14ac:dyDescent="0.25">
      <c r="A104" s="39"/>
      <c r="B104" s="1279"/>
      <c r="C104" s="1279"/>
      <c r="E104" s="67"/>
      <c r="F104" s="67"/>
      <c r="G104" s="68"/>
    </row>
    <row r="105" spans="1:7" s="1280" customFormat="1" x14ac:dyDescent="0.25">
      <c r="A105" s="39"/>
      <c r="B105" s="1279"/>
      <c r="C105" s="1279"/>
      <c r="E105" s="67"/>
      <c r="F105" s="67"/>
      <c r="G105" s="68"/>
    </row>
    <row r="106" spans="1:7" s="1280" customFormat="1" x14ac:dyDescent="0.25">
      <c r="A106" s="39"/>
      <c r="B106" s="1279"/>
      <c r="C106" s="1279"/>
      <c r="E106" s="67"/>
      <c r="F106" s="67"/>
      <c r="G106" s="68"/>
    </row>
    <row r="107" spans="1:7" s="1280" customFormat="1" x14ac:dyDescent="0.25">
      <c r="A107" s="39"/>
      <c r="B107" s="1279"/>
      <c r="C107" s="1279"/>
      <c r="E107" s="67"/>
      <c r="F107" s="67"/>
      <c r="G107" s="68"/>
    </row>
    <row r="108" spans="1:7" s="1280" customFormat="1" x14ac:dyDescent="0.25">
      <c r="A108" s="39"/>
      <c r="B108" s="1279"/>
      <c r="C108" s="1279"/>
      <c r="E108" s="67"/>
      <c r="F108" s="67"/>
      <c r="G108" s="68"/>
    </row>
    <row r="109" spans="1:7" s="1280" customFormat="1" x14ac:dyDescent="0.25">
      <c r="A109" s="39"/>
      <c r="B109" s="1279"/>
      <c r="C109" s="1279"/>
      <c r="E109" s="67"/>
      <c r="F109" s="67"/>
      <c r="G109" s="68"/>
    </row>
    <row r="110" spans="1:7" s="1280" customFormat="1" x14ac:dyDescent="0.25">
      <c r="A110" s="39"/>
      <c r="B110" s="1279"/>
      <c r="C110" s="1279"/>
      <c r="E110" s="67"/>
      <c r="F110" s="67"/>
      <c r="G110" s="68"/>
    </row>
    <row r="111" spans="1:7" s="1280" customFormat="1" x14ac:dyDescent="0.25">
      <c r="A111" s="39"/>
      <c r="B111" s="1279"/>
      <c r="C111" s="1279"/>
      <c r="E111" s="67"/>
      <c r="F111" s="67"/>
      <c r="G111" s="68"/>
    </row>
    <row r="112" spans="1:7" s="1280" customFormat="1" x14ac:dyDescent="0.25">
      <c r="A112" s="39"/>
      <c r="B112" s="1279"/>
      <c r="C112" s="1279"/>
      <c r="E112" s="67"/>
      <c r="F112" s="67"/>
      <c r="G112" s="68"/>
    </row>
    <row r="113" spans="1:7" s="1280" customFormat="1" x14ac:dyDescent="0.25">
      <c r="A113" s="39"/>
      <c r="B113" s="1279"/>
      <c r="C113" s="1279"/>
      <c r="E113" s="67"/>
      <c r="F113" s="67"/>
      <c r="G113" s="68"/>
    </row>
    <row r="114" spans="1:7" s="1280" customFormat="1" x14ac:dyDescent="0.25">
      <c r="A114" s="39"/>
      <c r="B114" s="1279"/>
      <c r="C114" s="1279"/>
      <c r="E114" s="67"/>
      <c r="F114" s="67"/>
      <c r="G114" s="68"/>
    </row>
    <row r="115" spans="1:7" s="1280" customFormat="1" x14ac:dyDescent="0.25">
      <c r="A115" s="39"/>
      <c r="B115" s="1279"/>
      <c r="C115" s="1279"/>
      <c r="E115" s="67"/>
      <c r="F115" s="67"/>
      <c r="G115" s="68"/>
    </row>
    <row r="116" spans="1:7" s="1280" customFormat="1" x14ac:dyDescent="0.25">
      <c r="A116" s="39"/>
      <c r="B116" s="1279"/>
      <c r="C116" s="1279"/>
      <c r="E116" s="67"/>
      <c r="F116" s="67"/>
      <c r="G116" s="68"/>
    </row>
    <row r="117" spans="1:7" s="1280" customFormat="1" x14ac:dyDescent="0.25">
      <c r="A117" s="39"/>
      <c r="B117" s="1279"/>
      <c r="C117" s="1279"/>
      <c r="E117" s="67"/>
      <c r="F117" s="67"/>
      <c r="G117" s="68"/>
    </row>
    <row r="118" spans="1:7" s="1280" customFormat="1" x14ac:dyDescent="0.25">
      <c r="A118" s="39"/>
      <c r="B118" s="1279"/>
      <c r="C118" s="1279"/>
      <c r="E118" s="67"/>
      <c r="F118" s="67"/>
      <c r="G118" s="68"/>
    </row>
    <row r="119" spans="1:7" s="1280" customFormat="1" x14ac:dyDescent="0.25">
      <c r="A119" s="39"/>
      <c r="B119" s="1279"/>
      <c r="C119" s="1279"/>
      <c r="E119" s="67"/>
      <c r="F119" s="67"/>
      <c r="G119" s="68"/>
    </row>
    <row r="120" spans="1:7" s="1280" customFormat="1" x14ac:dyDescent="0.25">
      <c r="A120" s="39"/>
      <c r="B120" s="1279"/>
      <c r="C120" s="1279"/>
      <c r="E120" s="67"/>
      <c r="F120" s="67"/>
      <c r="G120" s="68"/>
    </row>
    <row r="121" spans="1:7" s="1280" customFormat="1" x14ac:dyDescent="0.25">
      <c r="A121" s="39"/>
      <c r="B121" s="1279"/>
      <c r="C121" s="1279"/>
      <c r="E121" s="67"/>
      <c r="F121" s="67"/>
      <c r="G121" s="68"/>
    </row>
    <row r="122" spans="1:7" s="1280" customFormat="1" x14ac:dyDescent="0.25">
      <c r="A122" s="39"/>
      <c r="B122" s="1279"/>
      <c r="C122" s="1279"/>
      <c r="E122" s="67"/>
      <c r="F122" s="67"/>
      <c r="G122" s="68"/>
    </row>
    <row r="123" spans="1:7" s="1280" customFormat="1" x14ac:dyDescent="0.25">
      <c r="A123" s="39"/>
      <c r="B123" s="1279"/>
      <c r="C123" s="1279"/>
      <c r="E123" s="67"/>
      <c r="F123" s="67"/>
      <c r="G123" s="68"/>
    </row>
    <row r="124" spans="1:7" s="1280" customFormat="1" x14ac:dyDescent="0.25">
      <c r="A124" s="39"/>
      <c r="B124" s="1279"/>
      <c r="C124" s="1279"/>
      <c r="E124" s="67"/>
      <c r="F124" s="67"/>
      <c r="G124" s="68"/>
    </row>
    <row r="125" spans="1:7" s="1280" customFormat="1" x14ac:dyDescent="0.25">
      <c r="A125" s="39"/>
      <c r="B125" s="1279"/>
      <c r="C125" s="1279"/>
      <c r="E125" s="67"/>
      <c r="F125" s="67"/>
      <c r="G125" s="68"/>
    </row>
    <row r="126" spans="1:7" s="1280" customFormat="1" x14ac:dyDescent="0.25">
      <c r="A126" s="39"/>
      <c r="B126" s="1279"/>
      <c r="C126" s="1279"/>
      <c r="E126" s="67"/>
      <c r="F126" s="67"/>
      <c r="G126" s="68"/>
    </row>
    <row r="127" spans="1:7" s="1280" customFormat="1" x14ac:dyDescent="0.25">
      <c r="A127" s="39"/>
      <c r="B127" s="1279"/>
      <c r="C127" s="1279"/>
      <c r="E127" s="67"/>
      <c r="F127" s="67"/>
      <c r="G127" s="68"/>
    </row>
    <row r="128" spans="1:7" s="1280" customFormat="1" x14ac:dyDescent="0.25">
      <c r="A128" s="39"/>
      <c r="B128" s="1279"/>
      <c r="C128" s="1279"/>
      <c r="E128" s="67"/>
      <c r="F128" s="67"/>
      <c r="G128" s="68"/>
    </row>
    <row r="129" spans="1:7" s="1280" customFormat="1" x14ac:dyDescent="0.25">
      <c r="A129" s="39"/>
      <c r="B129" s="1279"/>
      <c r="C129" s="1279"/>
      <c r="E129" s="67"/>
      <c r="F129" s="67"/>
      <c r="G129" s="68"/>
    </row>
    <row r="130" spans="1:7" s="1280" customFormat="1" x14ac:dyDescent="0.25">
      <c r="A130" s="39"/>
      <c r="B130" s="1279"/>
      <c r="C130" s="1279"/>
      <c r="E130" s="67"/>
      <c r="F130" s="67"/>
      <c r="G130" s="68"/>
    </row>
    <row r="131" spans="1:7" s="1280" customFormat="1" x14ac:dyDescent="0.25">
      <c r="A131" s="39"/>
      <c r="B131" s="1279"/>
      <c r="C131" s="1279"/>
      <c r="E131" s="67"/>
      <c r="F131" s="67"/>
      <c r="G131" s="68"/>
    </row>
    <row r="132" spans="1:7" s="1280" customFormat="1" x14ac:dyDescent="0.25">
      <c r="A132" s="39"/>
      <c r="B132" s="1279"/>
      <c r="C132" s="1279"/>
      <c r="E132" s="67"/>
      <c r="F132" s="67"/>
      <c r="G132" s="68"/>
    </row>
    <row r="133" spans="1:7" s="1280" customFormat="1" x14ac:dyDescent="0.25">
      <c r="A133" s="39"/>
      <c r="B133" s="1279"/>
      <c r="C133" s="1279"/>
      <c r="E133" s="67"/>
      <c r="F133" s="67"/>
      <c r="G133" s="68"/>
    </row>
    <row r="134" spans="1:7" s="1280" customFormat="1" x14ac:dyDescent="0.25">
      <c r="A134" s="39"/>
      <c r="B134" s="1279"/>
      <c r="C134" s="1279"/>
      <c r="E134" s="67"/>
      <c r="F134" s="67"/>
      <c r="G134" s="68"/>
    </row>
    <row r="135" spans="1:7" s="1280" customFormat="1" x14ac:dyDescent="0.25">
      <c r="A135" s="39"/>
      <c r="B135" s="1279"/>
      <c r="C135" s="1279"/>
      <c r="E135" s="67"/>
      <c r="F135" s="67"/>
      <c r="G135" s="68"/>
    </row>
    <row r="136" spans="1:7" s="1280" customFormat="1" x14ac:dyDescent="0.25">
      <c r="A136" s="39"/>
      <c r="B136" s="1279"/>
      <c r="C136" s="1279"/>
      <c r="E136" s="67"/>
      <c r="F136" s="67"/>
      <c r="G136" s="68"/>
    </row>
    <row r="137" spans="1:7" s="1280" customFormat="1" x14ac:dyDescent="0.25">
      <c r="A137" s="39"/>
      <c r="B137" s="1279"/>
      <c r="C137" s="1279"/>
      <c r="E137" s="67"/>
      <c r="F137" s="67"/>
      <c r="G137" s="68"/>
    </row>
    <row r="138" spans="1:7" s="1280" customFormat="1" x14ac:dyDescent="0.25">
      <c r="A138" s="39"/>
      <c r="B138" s="1279"/>
      <c r="C138" s="1279"/>
      <c r="E138" s="67"/>
      <c r="F138" s="67"/>
      <c r="G138" s="68"/>
    </row>
    <row r="139" spans="1:7" s="1280" customFormat="1" x14ac:dyDescent="0.25">
      <c r="A139" s="39"/>
      <c r="B139" s="1279"/>
      <c r="C139" s="1279"/>
      <c r="E139" s="67"/>
      <c r="F139" s="67"/>
      <c r="G139" s="68"/>
    </row>
    <row r="140" spans="1:7" s="1280" customFormat="1" x14ac:dyDescent="0.25">
      <c r="A140" s="39"/>
      <c r="B140" s="1279"/>
      <c r="C140" s="1279"/>
      <c r="E140" s="67"/>
      <c r="F140" s="67"/>
      <c r="G140" s="68"/>
    </row>
    <row r="141" spans="1:7" s="1280" customFormat="1" x14ac:dyDescent="0.25">
      <c r="A141" s="39"/>
      <c r="B141" s="1279"/>
      <c r="C141" s="1279"/>
      <c r="E141" s="67"/>
      <c r="F141" s="67"/>
      <c r="G141" s="68"/>
    </row>
    <row r="142" spans="1:7" s="1280" customFormat="1" x14ac:dyDescent="0.25">
      <c r="A142" s="39"/>
      <c r="B142" s="1279"/>
      <c r="C142" s="1279"/>
      <c r="E142" s="67"/>
      <c r="F142" s="67"/>
      <c r="G142" s="68"/>
    </row>
    <row r="143" spans="1:7" s="1280" customFormat="1" x14ac:dyDescent="0.25">
      <c r="A143" s="39"/>
      <c r="B143" s="1279"/>
      <c r="C143" s="1279"/>
      <c r="E143" s="67"/>
      <c r="F143" s="67"/>
      <c r="G143" s="68"/>
    </row>
    <row r="144" spans="1:7" s="1280" customFormat="1" x14ac:dyDescent="0.25">
      <c r="A144" s="39"/>
      <c r="B144" s="1279"/>
      <c r="C144" s="1279"/>
      <c r="E144" s="67"/>
      <c r="F144" s="67"/>
      <c r="G144" s="68"/>
    </row>
    <row r="145" spans="1:7" s="1280" customFormat="1" x14ac:dyDescent="0.25">
      <c r="A145" s="39"/>
      <c r="B145" s="1279"/>
      <c r="C145" s="1279"/>
      <c r="E145" s="67"/>
      <c r="F145" s="67"/>
      <c r="G145" s="68"/>
    </row>
    <row r="146" spans="1:7" s="1280" customFormat="1" x14ac:dyDescent="0.25">
      <c r="A146" s="39"/>
      <c r="B146" s="1279"/>
      <c r="C146" s="1279"/>
      <c r="E146" s="67"/>
      <c r="F146" s="67"/>
      <c r="G146" s="68"/>
    </row>
    <row r="147" spans="1:7" s="1280" customFormat="1" x14ac:dyDescent="0.25">
      <c r="A147" s="39"/>
      <c r="B147" s="1279"/>
      <c r="C147" s="1279"/>
      <c r="E147" s="67"/>
      <c r="F147" s="67"/>
      <c r="G147" s="68"/>
    </row>
    <row r="148" spans="1:7" s="1280" customFormat="1" x14ac:dyDescent="0.25">
      <c r="A148" s="39"/>
      <c r="B148" s="1279"/>
      <c r="C148" s="1279"/>
      <c r="E148" s="67"/>
      <c r="F148" s="67"/>
      <c r="G148" s="68"/>
    </row>
    <row r="149" spans="1:7" s="1280" customFormat="1" x14ac:dyDescent="0.25">
      <c r="A149" s="39"/>
      <c r="B149" s="1279"/>
      <c r="C149" s="1279"/>
      <c r="E149" s="67"/>
      <c r="F149" s="67"/>
      <c r="G149" s="68"/>
    </row>
    <row r="150" spans="1:7" s="1280" customFormat="1" x14ac:dyDescent="0.25">
      <c r="A150" s="39"/>
      <c r="B150" s="1279"/>
      <c r="C150" s="1279"/>
      <c r="E150" s="67"/>
      <c r="F150" s="67"/>
      <c r="G150" s="68"/>
    </row>
    <row r="151" spans="1:7" s="1280" customFormat="1" x14ac:dyDescent="0.25">
      <c r="A151" s="39"/>
      <c r="B151" s="1279"/>
      <c r="C151" s="1279"/>
      <c r="E151" s="67"/>
      <c r="F151" s="67"/>
      <c r="G151" s="68"/>
    </row>
    <row r="152" spans="1:7" s="1280" customFormat="1" x14ac:dyDescent="0.25">
      <c r="A152" s="39"/>
      <c r="B152" s="1279"/>
      <c r="C152" s="1279"/>
      <c r="E152" s="67"/>
      <c r="F152" s="67"/>
      <c r="G152" s="68"/>
    </row>
    <row r="153" spans="1:7" s="1280" customFormat="1" x14ac:dyDescent="0.25">
      <c r="A153" s="39"/>
      <c r="B153" s="1279"/>
      <c r="C153" s="1279"/>
      <c r="E153" s="67"/>
      <c r="F153" s="67"/>
      <c r="G153" s="68"/>
    </row>
    <row r="154" spans="1:7" s="1280" customFormat="1" x14ac:dyDescent="0.25">
      <c r="A154" s="39"/>
      <c r="B154" s="1279"/>
      <c r="C154" s="1279"/>
      <c r="E154" s="67"/>
      <c r="F154" s="67"/>
      <c r="G154" s="68"/>
    </row>
    <row r="155" spans="1:7" s="1280" customFormat="1" x14ac:dyDescent="0.25">
      <c r="A155" s="39"/>
      <c r="B155" s="1279"/>
      <c r="C155" s="1279"/>
      <c r="E155" s="67"/>
      <c r="F155" s="67"/>
      <c r="G155" s="68"/>
    </row>
    <row r="156" spans="1:7" s="1280" customFormat="1" x14ac:dyDescent="0.25">
      <c r="A156" s="39"/>
      <c r="B156" s="1279"/>
      <c r="C156" s="1279"/>
      <c r="E156" s="67"/>
      <c r="F156" s="67"/>
      <c r="G156" s="68"/>
    </row>
    <row r="157" spans="1:7" s="1280" customFormat="1" x14ac:dyDescent="0.25">
      <c r="A157" s="39"/>
      <c r="B157" s="1279"/>
      <c r="C157" s="1279"/>
      <c r="E157" s="67"/>
      <c r="F157" s="67"/>
      <c r="G157" s="68"/>
    </row>
    <row r="158" spans="1:7" s="1280" customFormat="1" x14ac:dyDescent="0.25">
      <c r="A158" s="39"/>
      <c r="B158" s="1279"/>
      <c r="C158" s="1279"/>
      <c r="E158" s="67"/>
      <c r="F158" s="67"/>
      <c r="G158" s="68"/>
    </row>
    <row r="159" spans="1:7" s="1280" customFormat="1" x14ac:dyDescent="0.25">
      <c r="A159" s="39"/>
      <c r="B159" s="1279"/>
      <c r="C159" s="1279"/>
      <c r="E159" s="67"/>
      <c r="F159" s="67"/>
      <c r="G159" s="68"/>
    </row>
    <row r="160" spans="1:7" s="1280" customFormat="1" x14ac:dyDescent="0.25">
      <c r="A160" s="39"/>
      <c r="B160" s="1279"/>
      <c r="C160" s="1279"/>
      <c r="E160" s="67"/>
      <c r="F160" s="67"/>
      <c r="G160" s="68"/>
    </row>
    <row r="161" spans="1:7" s="1280" customFormat="1" x14ac:dyDescent="0.25">
      <c r="A161" s="39"/>
      <c r="B161" s="1279"/>
      <c r="C161" s="1279"/>
      <c r="E161" s="67"/>
      <c r="F161" s="67"/>
      <c r="G161" s="68"/>
    </row>
    <row r="162" spans="1:7" s="1280" customFormat="1" x14ac:dyDescent="0.25">
      <c r="A162" s="39"/>
      <c r="B162" s="1279"/>
      <c r="C162" s="1279"/>
      <c r="E162" s="67"/>
      <c r="F162" s="67"/>
      <c r="G162" s="68"/>
    </row>
    <row r="163" spans="1:7" s="1280" customFormat="1" x14ac:dyDescent="0.25">
      <c r="A163" s="39"/>
      <c r="B163" s="1279"/>
      <c r="C163" s="1279"/>
      <c r="E163" s="67"/>
      <c r="F163" s="67"/>
      <c r="G163" s="68"/>
    </row>
    <row r="164" spans="1:7" s="1280" customFormat="1" x14ac:dyDescent="0.25">
      <c r="A164" s="39"/>
      <c r="B164" s="1279"/>
      <c r="C164" s="1279"/>
      <c r="E164" s="67"/>
      <c r="F164" s="67"/>
      <c r="G164" s="68"/>
    </row>
    <row r="165" spans="1:7" s="1280" customFormat="1" x14ac:dyDescent="0.25">
      <c r="A165" s="39"/>
      <c r="B165" s="1279"/>
      <c r="C165" s="1279"/>
      <c r="E165" s="67"/>
      <c r="F165" s="67"/>
      <c r="G165" s="68"/>
    </row>
    <row r="166" spans="1:7" s="1280" customFormat="1" x14ac:dyDescent="0.25">
      <c r="A166" s="39"/>
      <c r="B166" s="1279"/>
      <c r="C166" s="1279"/>
      <c r="E166" s="67"/>
      <c r="F166" s="67"/>
      <c r="G166" s="68"/>
    </row>
    <row r="167" spans="1:7" s="1280" customFormat="1" x14ac:dyDescent="0.25">
      <c r="A167" s="39"/>
      <c r="B167" s="1279"/>
      <c r="C167" s="1279"/>
      <c r="E167" s="67"/>
      <c r="F167" s="67"/>
      <c r="G167" s="68"/>
    </row>
    <row r="168" spans="1:7" s="1280" customFormat="1" x14ac:dyDescent="0.25">
      <c r="A168" s="39"/>
      <c r="B168" s="1279"/>
      <c r="C168" s="1279"/>
      <c r="E168" s="67"/>
      <c r="F168" s="67"/>
      <c r="G168" s="68"/>
    </row>
    <row r="169" spans="1:7" s="1280" customFormat="1" x14ac:dyDescent="0.25">
      <c r="A169" s="39"/>
      <c r="B169" s="1279"/>
      <c r="C169" s="1279"/>
      <c r="E169" s="67"/>
      <c r="F169" s="67"/>
      <c r="G169" s="68"/>
    </row>
    <row r="170" spans="1:7" s="1280" customFormat="1" x14ac:dyDescent="0.25">
      <c r="A170" s="39"/>
      <c r="B170" s="1279"/>
      <c r="C170" s="1279"/>
      <c r="E170" s="67"/>
      <c r="F170" s="67"/>
      <c r="G170" s="68"/>
    </row>
    <row r="171" spans="1:7" s="1280" customFormat="1" x14ac:dyDescent="0.25">
      <c r="A171" s="39"/>
      <c r="B171" s="1279"/>
      <c r="C171" s="1279"/>
      <c r="E171" s="67"/>
      <c r="F171" s="67"/>
      <c r="G171" s="68"/>
    </row>
    <row r="172" spans="1:7" s="1280" customFormat="1" x14ac:dyDescent="0.25">
      <c r="A172" s="39"/>
      <c r="B172" s="1279"/>
      <c r="C172" s="1279"/>
      <c r="E172" s="67"/>
      <c r="F172" s="67"/>
      <c r="G172" s="68"/>
    </row>
    <row r="173" spans="1:7" s="1280" customFormat="1" x14ac:dyDescent="0.25">
      <c r="A173" s="39"/>
      <c r="B173" s="1279"/>
      <c r="C173" s="1279"/>
      <c r="E173" s="67"/>
      <c r="F173" s="67"/>
      <c r="G173" s="68"/>
    </row>
    <row r="174" spans="1:7" s="1280" customFormat="1" x14ac:dyDescent="0.25">
      <c r="A174" s="39"/>
      <c r="B174" s="1279"/>
      <c r="C174" s="1279"/>
      <c r="E174" s="67"/>
      <c r="F174" s="67"/>
      <c r="G174" s="68"/>
    </row>
    <row r="175" spans="1:7" s="1280" customFormat="1" x14ac:dyDescent="0.25">
      <c r="A175" s="39"/>
      <c r="B175" s="1279"/>
      <c r="C175" s="1279"/>
      <c r="E175" s="67"/>
      <c r="F175" s="67"/>
      <c r="G175" s="68"/>
    </row>
    <row r="176" spans="1:7" s="1280" customFormat="1" x14ac:dyDescent="0.25">
      <c r="A176" s="39"/>
      <c r="B176" s="1279"/>
      <c r="C176" s="1279"/>
      <c r="E176" s="67"/>
      <c r="F176" s="67"/>
      <c r="G176" s="68"/>
    </row>
    <row r="177" spans="1:7" s="1280" customFormat="1" x14ac:dyDescent="0.25">
      <c r="A177" s="39"/>
      <c r="B177" s="1279"/>
      <c r="C177" s="1279"/>
      <c r="E177" s="67"/>
      <c r="F177" s="67"/>
      <c r="G177" s="68"/>
    </row>
    <row r="178" spans="1:7" s="1280" customFormat="1" x14ac:dyDescent="0.25">
      <c r="A178" s="39"/>
      <c r="B178" s="1279"/>
      <c r="C178" s="1279"/>
      <c r="E178" s="67"/>
      <c r="F178" s="67"/>
      <c r="G178" s="68"/>
    </row>
    <row r="179" spans="1:7" s="1280" customFormat="1" x14ac:dyDescent="0.25">
      <c r="A179" s="39"/>
      <c r="B179" s="1279"/>
      <c r="C179" s="1279"/>
      <c r="E179" s="67"/>
      <c r="F179" s="67"/>
      <c r="G179" s="68"/>
    </row>
    <row r="180" spans="1:7" s="1280" customFormat="1" x14ac:dyDescent="0.25">
      <c r="A180" s="39"/>
      <c r="B180" s="1279"/>
      <c r="C180" s="1279"/>
      <c r="E180" s="67"/>
      <c r="F180" s="67"/>
      <c r="G180" s="68"/>
    </row>
    <row r="181" spans="1:7" s="1280" customFormat="1" x14ac:dyDescent="0.25">
      <c r="A181" s="39"/>
      <c r="B181" s="1279"/>
      <c r="C181" s="1279"/>
      <c r="E181" s="67"/>
      <c r="F181" s="67"/>
      <c r="G181" s="68"/>
    </row>
    <row r="182" spans="1:7" s="1280" customFormat="1" x14ac:dyDescent="0.25">
      <c r="A182" s="39"/>
      <c r="B182" s="1279"/>
      <c r="C182" s="1279"/>
      <c r="E182" s="67"/>
      <c r="F182" s="67"/>
      <c r="G182" s="68"/>
    </row>
    <row r="183" spans="1:7" s="1280" customFormat="1" x14ac:dyDescent="0.25">
      <c r="A183" s="39"/>
      <c r="B183" s="1279"/>
      <c r="C183" s="1279"/>
      <c r="E183" s="67"/>
      <c r="F183" s="67"/>
      <c r="G183" s="68"/>
    </row>
    <row r="184" spans="1:7" s="1280" customFormat="1" x14ac:dyDescent="0.25">
      <c r="A184" s="39"/>
      <c r="B184" s="1279"/>
      <c r="C184" s="1279"/>
      <c r="E184" s="67"/>
      <c r="F184" s="67"/>
      <c r="G184" s="68"/>
    </row>
    <row r="185" spans="1:7" s="1280" customFormat="1" x14ac:dyDescent="0.25">
      <c r="A185" s="39"/>
      <c r="B185" s="1279"/>
      <c r="C185" s="1279"/>
      <c r="E185" s="67"/>
      <c r="F185" s="67"/>
      <c r="G185" s="68"/>
    </row>
    <row r="186" spans="1:7" s="1280" customFormat="1" x14ac:dyDescent="0.25">
      <c r="A186" s="39"/>
      <c r="B186" s="1279"/>
      <c r="C186" s="1279"/>
      <c r="E186" s="67"/>
      <c r="F186" s="67"/>
      <c r="G186" s="68"/>
    </row>
    <row r="187" spans="1:7" s="1280" customFormat="1" x14ac:dyDescent="0.25">
      <c r="A187" s="39"/>
      <c r="B187" s="1279"/>
      <c r="C187" s="1279"/>
      <c r="E187" s="67"/>
      <c r="F187" s="67"/>
      <c r="G187" s="68"/>
    </row>
    <row r="188" spans="1:7" s="1280" customFormat="1" x14ac:dyDescent="0.25">
      <c r="A188" s="39"/>
      <c r="B188" s="1279"/>
      <c r="C188" s="1279"/>
      <c r="E188" s="67"/>
      <c r="F188" s="67"/>
      <c r="G188" s="68"/>
    </row>
    <row r="189" spans="1:7" s="1280" customFormat="1" x14ac:dyDescent="0.25">
      <c r="A189" s="39"/>
      <c r="B189" s="1279"/>
      <c r="C189" s="1279"/>
      <c r="E189" s="67"/>
      <c r="F189" s="67"/>
      <c r="G189" s="68"/>
    </row>
    <row r="190" spans="1:7" s="1280" customFormat="1" x14ac:dyDescent="0.25">
      <c r="A190" s="39"/>
      <c r="B190" s="1279"/>
      <c r="C190" s="1279"/>
      <c r="E190" s="67"/>
      <c r="F190" s="67"/>
      <c r="G190" s="68"/>
    </row>
    <row r="191" spans="1:7" s="1280" customFormat="1" x14ac:dyDescent="0.25">
      <c r="A191" s="39"/>
      <c r="B191" s="1279"/>
      <c r="C191" s="1279"/>
      <c r="E191" s="67"/>
      <c r="F191" s="67"/>
      <c r="G191" s="68"/>
    </row>
    <row r="192" spans="1:7" s="1280" customFormat="1" x14ac:dyDescent="0.25">
      <c r="A192" s="39"/>
      <c r="B192" s="1279"/>
      <c r="C192" s="1279"/>
      <c r="E192" s="67"/>
      <c r="F192" s="67"/>
      <c r="G192" s="68"/>
    </row>
    <row r="193" spans="1:7" s="1280" customFormat="1" x14ac:dyDescent="0.25">
      <c r="A193" s="39"/>
      <c r="B193" s="1279"/>
      <c r="C193" s="1279"/>
      <c r="E193" s="67"/>
      <c r="F193" s="67"/>
      <c r="G193" s="68"/>
    </row>
    <row r="194" spans="1:7" s="1280" customFormat="1" x14ac:dyDescent="0.25">
      <c r="A194" s="39"/>
      <c r="B194" s="1279"/>
      <c r="C194" s="1279"/>
      <c r="E194" s="67"/>
      <c r="F194" s="67"/>
      <c r="G194" s="68"/>
    </row>
    <row r="195" spans="1:7" s="1280" customFormat="1" x14ac:dyDescent="0.25">
      <c r="A195" s="39"/>
      <c r="B195" s="1279"/>
      <c r="C195" s="1279"/>
      <c r="E195" s="67"/>
      <c r="F195" s="67"/>
      <c r="G195" s="68"/>
    </row>
    <row r="196" spans="1:7" s="1280" customFormat="1" x14ac:dyDescent="0.25">
      <c r="A196" s="39"/>
      <c r="B196" s="1279"/>
      <c r="C196" s="1279"/>
      <c r="E196" s="67"/>
      <c r="F196" s="67"/>
      <c r="G196" s="68"/>
    </row>
    <row r="197" spans="1:7" s="1280" customFormat="1" x14ac:dyDescent="0.25">
      <c r="A197" s="39"/>
      <c r="B197" s="1279"/>
      <c r="C197" s="1279"/>
      <c r="E197" s="67"/>
      <c r="F197" s="67"/>
      <c r="G197" s="68"/>
    </row>
    <row r="198" spans="1:7" s="1280" customFormat="1" x14ac:dyDescent="0.25">
      <c r="A198" s="39"/>
      <c r="B198" s="1279"/>
      <c r="C198" s="1279"/>
      <c r="E198" s="67"/>
      <c r="F198" s="67"/>
      <c r="G198" s="68"/>
    </row>
    <row r="199" spans="1:7" s="1280" customFormat="1" x14ac:dyDescent="0.25">
      <c r="A199" s="39"/>
      <c r="B199" s="1279"/>
      <c r="C199" s="1279"/>
      <c r="E199" s="67"/>
      <c r="F199" s="67"/>
      <c r="G199" s="68"/>
    </row>
    <row r="200" spans="1:7" s="1280" customFormat="1" x14ac:dyDescent="0.25">
      <c r="A200" s="39"/>
      <c r="B200" s="1279"/>
      <c r="C200" s="1279"/>
      <c r="E200" s="67"/>
      <c r="F200" s="67"/>
      <c r="G200" s="68"/>
    </row>
    <row r="201" spans="1:7" s="1280" customFormat="1" x14ac:dyDescent="0.25">
      <c r="A201" s="39"/>
      <c r="B201" s="1279"/>
      <c r="C201" s="1279"/>
      <c r="E201" s="67"/>
      <c r="F201" s="67"/>
      <c r="G201" s="68"/>
    </row>
    <row r="202" spans="1:7" s="1280" customFormat="1" x14ac:dyDescent="0.25">
      <c r="A202" s="39"/>
      <c r="B202" s="1279"/>
      <c r="C202" s="1279"/>
      <c r="E202" s="67"/>
      <c r="F202" s="67"/>
      <c r="G202" s="68"/>
    </row>
    <row r="203" spans="1:7" s="1280" customFormat="1" x14ac:dyDescent="0.25">
      <c r="A203" s="39"/>
      <c r="B203" s="1279"/>
      <c r="C203" s="1279"/>
      <c r="E203" s="67"/>
      <c r="F203" s="67"/>
      <c r="G203" s="68"/>
    </row>
    <row r="204" spans="1:7" s="1280" customFormat="1" x14ac:dyDescent="0.25">
      <c r="A204" s="39"/>
      <c r="B204" s="1279"/>
      <c r="C204" s="1279"/>
      <c r="E204" s="67"/>
      <c r="F204" s="67"/>
      <c r="G204" s="68"/>
    </row>
    <row r="205" spans="1:7" s="1280" customFormat="1" x14ac:dyDescent="0.25">
      <c r="A205" s="39"/>
      <c r="B205" s="1279"/>
      <c r="C205" s="1279"/>
      <c r="E205" s="67"/>
      <c r="F205" s="67"/>
      <c r="G205" s="68"/>
    </row>
    <row r="206" spans="1:7" s="1280" customFormat="1" x14ac:dyDescent="0.25">
      <c r="A206" s="39"/>
      <c r="B206" s="1279"/>
      <c r="C206" s="1279"/>
      <c r="E206" s="67"/>
      <c r="F206" s="67"/>
      <c r="G206" s="68"/>
    </row>
    <row r="207" spans="1:7" s="1280" customFormat="1" x14ac:dyDescent="0.25">
      <c r="A207" s="39"/>
      <c r="B207" s="1279"/>
      <c r="C207" s="1279"/>
      <c r="E207" s="67"/>
      <c r="F207" s="67"/>
      <c r="G207" s="68"/>
    </row>
    <row r="208" spans="1:7" s="1280" customFormat="1" x14ac:dyDescent="0.25">
      <c r="A208" s="39"/>
      <c r="B208" s="1279"/>
      <c r="C208" s="1279"/>
      <c r="E208" s="67"/>
      <c r="F208" s="67"/>
      <c r="G208" s="68"/>
    </row>
    <row r="209" spans="1:7" s="1280" customFormat="1" x14ac:dyDescent="0.25">
      <c r="A209" s="39"/>
      <c r="B209" s="1279"/>
      <c r="C209" s="1279"/>
      <c r="E209" s="67"/>
      <c r="F209" s="67"/>
      <c r="G209" s="68"/>
    </row>
    <row r="210" spans="1:7" s="1280" customFormat="1" x14ac:dyDescent="0.25">
      <c r="A210" s="39"/>
      <c r="B210" s="1279"/>
      <c r="C210" s="1279"/>
      <c r="E210" s="67"/>
      <c r="F210" s="67"/>
      <c r="G210" s="68"/>
    </row>
    <row r="211" spans="1:7" s="1280" customFormat="1" x14ac:dyDescent="0.25">
      <c r="A211" s="39"/>
      <c r="B211" s="1279"/>
      <c r="C211" s="1279"/>
      <c r="E211" s="67"/>
      <c r="F211" s="67"/>
      <c r="G211" s="68"/>
    </row>
    <row r="212" spans="1:7" s="1280" customFormat="1" x14ac:dyDescent="0.25">
      <c r="A212" s="39"/>
      <c r="B212" s="1279"/>
      <c r="C212" s="1279"/>
      <c r="E212" s="67"/>
      <c r="F212" s="67"/>
      <c r="G212" s="68"/>
    </row>
    <row r="213" spans="1:7" s="1280" customFormat="1" x14ac:dyDescent="0.25">
      <c r="A213" s="39"/>
      <c r="B213" s="1279"/>
      <c r="C213" s="1279"/>
      <c r="E213" s="67"/>
      <c r="F213" s="67"/>
      <c r="G213" s="68"/>
    </row>
    <row r="214" spans="1:7" s="1280" customFormat="1" x14ac:dyDescent="0.25">
      <c r="A214" s="39"/>
      <c r="B214" s="1279"/>
      <c r="C214" s="1279"/>
      <c r="E214" s="67"/>
      <c r="F214" s="67"/>
      <c r="G214" s="68"/>
    </row>
    <row r="215" spans="1:7" s="1280" customFormat="1" x14ac:dyDescent="0.25">
      <c r="A215" s="39"/>
      <c r="B215" s="1279"/>
      <c r="C215" s="1279"/>
      <c r="E215" s="67"/>
      <c r="F215" s="67"/>
      <c r="G215" s="68"/>
    </row>
    <row r="216" spans="1:7" s="1280" customFormat="1" x14ac:dyDescent="0.25">
      <c r="A216" s="39"/>
      <c r="B216" s="1279"/>
      <c r="C216" s="1279"/>
      <c r="E216" s="67"/>
      <c r="F216" s="67"/>
      <c r="G216" s="68"/>
    </row>
    <row r="217" spans="1:7" s="1280" customFormat="1" x14ac:dyDescent="0.25">
      <c r="A217" s="39"/>
      <c r="B217" s="1279"/>
      <c r="C217" s="1279"/>
      <c r="E217" s="67"/>
      <c r="F217" s="67"/>
      <c r="G217" s="68"/>
    </row>
    <row r="218" spans="1:7" s="1280" customFormat="1" x14ac:dyDescent="0.25">
      <c r="A218" s="39"/>
      <c r="B218" s="1279"/>
      <c r="C218" s="1279"/>
      <c r="E218" s="67"/>
      <c r="F218" s="67"/>
      <c r="G218" s="68"/>
    </row>
    <row r="219" spans="1:7" s="1280" customFormat="1" x14ac:dyDescent="0.25">
      <c r="A219" s="39"/>
      <c r="B219" s="1279"/>
      <c r="C219" s="1279"/>
      <c r="E219" s="67"/>
      <c r="F219" s="67"/>
      <c r="G219" s="68"/>
    </row>
    <row r="220" spans="1:7" s="1280" customFormat="1" x14ac:dyDescent="0.25">
      <c r="A220" s="39"/>
      <c r="B220" s="1279"/>
      <c r="C220" s="1279"/>
      <c r="E220" s="67"/>
      <c r="F220" s="67"/>
      <c r="G220" s="68"/>
    </row>
    <row r="221" spans="1:7" s="1280" customFormat="1" x14ac:dyDescent="0.25">
      <c r="A221" s="39"/>
      <c r="B221" s="1279"/>
      <c r="C221" s="1279"/>
      <c r="E221" s="67"/>
      <c r="F221" s="67"/>
      <c r="G221" s="68"/>
    </row>
    <row r="222" spans="1:7" s="1280" customFormat="1" x14ac:dyDescent="0.25">
      <c r="A222" s="39"/>
      <c r="B222" s="1279"/>
      <c r="C222" s="1279"/>
      <c r="E222" s="67"/>
      <c r="F222" s="67"/>
      <c r="G222" s="68"/>
    </row>
    <row r="223" spans="1:7" s="1280" customFormat="1" x14ac:dyDescent="0.25">
      <c r="A223" s="39"/>
      <c r="B223" s="1279"/>
      <c r="C223" s="1279"/>
      <c r="E223" s="67"/>
      <c r="F223" s="67"/>
      <c r="G223" s="68"/>
    </row>
    <row r="224" spans="1:7" s="1280" customFormat="1" x14ac:dyDescent="0.25">
      <c r="A224" s="39"/>
      <c r="B224" s="1279"/>
      <c r="C224" s="1279"/>
      <c r="E224" s="67"/>
      <c r="F224" s="67"/>
      <c r="G224" s="68"/>
    </row>
    <row r="225" spans="1:7" s="1280" customFormat="1" x14ac:dyDescent="0.25">
      <c r="A225" s="39"/>
      <c r="B225" s="1279"/>
      <c r="C225" s="1279"/>
      <c r="E225" s="67"/>
      <c r="F225" s="67"/>
      <c r="G225" s="68"/>
    </row>
    <row r="226" spans="1:7" s="1280" customFormat="1" x14ac:dyDescent="0.25">
      <c r="A226" s="39"/>
      <c r="B226" s="1279"/>
      <c r="C226" s="1279"/>
      <c r="E226" s="67"/>
      <c r="F226" s="67"/>
      <c r="G226" s="68"/>
    </row>
    <row r="227" spans="1:7" s="1280" customFormat="1" x14ac:dyDescent="0.25">
      <c r="A227" s="39"/>
      <c r="B227" s="1279"/>
      <c r="C227" s="1279"/>
      <c r="E227" s="67"/>
      <c r="F227" s="67"/>
      <c r="G227" s="68"/>
    </row>
    <row r="228" spans="1:7" s="1280" customFormat="1" x14ac:dyDescent="0.25">
      <c r="A228" s="39"/>
      <c r="B228" s="1279"/>
      <c r="C228" s="1279"/>
      <c r="E228" s="67"/>
      <c r="F228" s="67"/>
      <c r="G228" s="68"/>
    </row>
    <row r="229" spans="1:7" s="1280" customFormat="1" x14ac:dyDescent="0.25">
      <c r="A229" s="39"/>
      <c r="B229" s="1279"/>
      <c r="C229" s="1279"/>
      <c r="E229" s="67"/>
      <c r="F229" s="67"/>
      <c r="G229" s="68"/>
    </row>
    <row r="230" spans="1:7" s="1280" customFormat="1" x14ac:dyDescent="0.25">
      <c r="A230" s="39"/>
      <c r="B230" s="1279"/>
      <c r="C230" s="1279"/>
      <c r="E230" s="67"/>
      <c r="F230" s="67"/>
      <c r="G230" s="68"/>
    </row>
    <row r="231" spans="1:7" s="1280" customFormat="1" x14ac:dyDescent="0.25">
      <c r="A231" s="39"/>
      <c r="B231" s="1279"/>
      <c r="C231" s="1279"/>
      <c r="E231" s="67"/>
      <c r="F231" s="67"/>
      <c r="G231" s="68"/>
    </row>
    <row r="232" spans="1:7" s="1280" customFormat="1" x14ac:dyDescent="0.25">
      <c r="A232" s="39"/>
      <c r="B232" s="1279"/>
      <c r="C232" s="1279"/>
      <c r="E232" s="67"/>
      <c r="F232" s="67"/>
      <c r="G232" s="68"/>
    </row>
    <row r="233" spans="1:7" s="1280" customFormat="1" x14ac:dyDescent="0.25">
      <c r="A233" s="39"/>
      <c r="B233" s="1279"/>
      <c r="C233" s="1279"/>
      <c r="E233" s="67"/>
      <c r="F233" s="67"/>
      <c r="G233" s="68"/>
    </row>
    <row r="234" spans="1:7" s="1280" customFormat="1" x14ac:dyDescent="0.25">
      <c r="A234" s="39"/>
      <c r="B234" s="1279"/>
      <c r="C234" s="1279"/>
      <c r="E234" s="67"/>
      <c r="F234" s="67"/>
      <c r="G234" s="68"/>
    </row>
    <row r="235" spans="1:7" s="1280" customFormat="1" x14ac:dyDescent="0.25">
      <c r="A235" s="39"/>
      <c r="B235" s="1279"/>
      <c r="C235" s="1279"/>
      <c r="E235" s="67"/>
      <c r="F235" s="67"/>
      <c r="G235" s="68"/>
    </row>
    <row r="236" spans="1:7" s="1280" customFormat="1" x14ac:dyDescent="0.25">
      <c r="A236" s="39"/>
      <c r="B236" s="1279"/>
      <c r="C236" s="1279"/>
      <c r="E236" s="67"/>
      <c r="F236" s="67"/>
      <c r="G236" s="68"/>
    </row>
    <row r="237" spans="1:7" s="1280" customFormat="1" x14ac:dyDescent="0.25">
      <c r="A237" s="39"/>
      <c r="B237" s="1279"/>
      <c r="C237" s="1279"/>
      <c r="E237" s="67"/>
      <c r="F237" s="67"/>
      <c r="G237" s="68"/>
    </row>
    <row r="238" spans="1:7" s="1280" customFormat="1" x14ac:dyDescent="0.25">
      <c r="A238" s="39"/>
      <c r="B238" s="1279"/>
      <c r="C238" s="1279"/>
      <c r="E238" s="67"/>
      <c r="F238" s="67"/>
      <c r="G238" s="68"/>
    </row>
    <row r="239" spans="1:7" s="1280" customFormat="1" x14ac:dyDescent="0.25">
      <c r="A239" s="39"/>
      <c r="B239" s="1279"/>
      <c r="C239" s="1279"/>
      <c r="E239" s="67"/>
      <c r="F239" s="67"/>
      <c r="G239" s="68"/>
    </row>
    <row r="240" spans="1:7" s="1280" customFormat="1" x14ac:dyDescent="0.25">
      <c r="A240" s="39"/>
      <c r="B240" s="1279"/>
      <c r="C240" s="1279"/>
      <c r="E240" s="67"/>
      <c r="F240" s="67"/>
      <c r="G240" s="68"/>
    </row>
    <row r="241" spans="1:7" s="1280" customFormat="1" x14ac:dyDescent="0.25">
      <c r="A241" s="39"/>
      <c r="B241" s="1279"/>
      <c r="C241" s="1279"/>
      <c r="E241" s="67"/>
      <c r="F241" s="67"/>
      <c r="G241" s="68"/>
    </row>
    <row r="242" spans="1:7" s="1280" customFormat="1" x14ac:dyDescent="0.25">
      <c r="A242" s="39"/>
      <c r="B242" s="1279"/>
      <c r="C242" s="1279"/>
      <c r="E242" s="67"/>
      <c r="F242" s="67"/>
      <c r="G242" s="68"/>
    </row>
    <row r="243" spans="1:7" s="1280" customFormat="1" x14ac:dyDescent="0.25">
      <c r="A243" s="39"/>
      <c r="B243" s="1279"/>
      <c r="C243" s="1279"/>
      <c r="E243" s="67"/>
      <c r="F243" s="67"/>
      <c r="G243" s="68"/>
    </row>
    <row r="244" spans="1:7" s="1280" customFormat="1" x14ac:dyDescent="0.25">
      <c r="A244" s="39"/>
      <c r="B244" s="1279"/>
      <c r="C244" s="1279"/>
      <c r="E244" s="67"/>
      <c r="F244" s="67"/>
      <c r="G244" s="68"/>
    </row>
    <row r="245" spans="1:7" s="1280" customFormat="1" x14ac:dyDescent="0.25">
      <c r="A245" s="39"/>
      <c r="B245" s="1279"/>
      <c r="C245" s="1279"/>
      <c r="E245" s="67"/>
      <c r="F245" s="67"/>
      <c r="G245" s="68"/>
    </row>
    <row r="246" spans="1:7" s="1280" customFormat="1" x14ac:dyDescent="0.25">
      <c r="A246" s="39"/>
      <c r="B246" s="1279"/>
      <c r="C246" s="1279"/>
      <c r="E246" s="67"/>
      <c r="F246" s="67"/>
      <c r="G246" s="68"/>
    </row>
    <row r="247" spans="1:7" s="1280" customFormat="1" x14ac:dyDescent="0.25">
      <c r="A247" s="39"/>
      <c r="B247" s="1279"/>
      <c r="C247" s="1279"/>
      <c r="E247" s="67"/>
      <c r="F247" s="67"/>
      <c r="G247" s="68"/>
    </row>
    <row r="248" spans="1:7" s="1280" customFormat="1" x14ac:dyDescent="0.25">
      <c r="A248" s="39"/>
      <c r="B248" s="1279"/>
      <c r="C248" s="1279"/>
      <c r="E248" s="67"/>
      <c r="F248" s="67"/>
      <c r="G248" s="68"/>
    </row>
    <row r="249" spans="1:7" s="1280" customFormat="1" x14ac:dyDescent="0.25">
      <c r="A249" s="39"/>
      <c r="B249" s="1279"/>
      <c r="C249" s="1279"/>
      <c r="E249" s="67"/>
      <c r="F249" s="67"/>
      <c r="G249" s="68"/>
    </row>
    <row r="250" spans="1:7" s="1280" customFormat="1" x14ac:dyDescent="0.25">
      <c r="A250" s="39"/>
      <c r="B250" s="1279"/>
      <c r="C250" s="1279"/>
      <c r="E250" s="67"/>
      <c r="F250" s="67"/>
      <c r="G250" s="68"/>
    </row>
    <row r="251" spans="1:7" s="1280" customFormat="1" x14ac:dyDescent="0.25">
      <c r="A251" s="39"/>
      <c r="B251" s="1279"/>
      <c r="C251" s="1279"/>
      <c r="E251" s="67"/>
      <c r="F251" s="67"/>
      <c r="G251" s="68"/>
    </row>
    <row r="252" spans="1:7" s="1280" customFormat="1" x14ac:dyDescent="0.25">
      <c r="A252" s="39"/>
      <c r="B252" s="1279"/>
      <c r="C252" s="1279"/>
      <c r="E252" s="67"/>
      <c r="F252" s="67"/>
      <c r="G252" s="68"/>
    </row>
    <row r="253" spans="1:7" s="1280" customFormat="1" x14ac:dyDescent="0.25">
      <c r="A253" s="39"/>
      <c r="B253" s="1279"/>
      <c r="C253" s="1279"/>
      <c r="E253" s="67"/>
      <c r="F253" s="67"/>
      <c r="G253" s="68"/>
    </row>
    <row r="254" spans="1:7" s="1280" customFormat="1" x14ac:dyDescent="0.25">
      <c r="A254" s="39"/>
      <c r="B254" s="1279"/>
      <c r="C254" s="1279"/>
      <c r="E254" s="67"/>
      <c r="F254" s="67"/>
      <c r="G254" s="68"/>
    </row>
    <row r="255" spans="1:7" s="1280" customFormat="1" x14ac:dyDescent="0.25">
      <c r="A255" s="39"/>
      <c r="B255" s="1279"/>
      <c r="C255" s="1279"/>
      <c r="E255" s="67"/>
      <c r="F255" s="67"/>
      <c r="G255" s="68"/>
    </row>
    <row r="256" spans="1:7" s="1280" customFormat="1" x14ac:dyDescent="0.25">
      <c r="A256" s="39"/>
      <c r="B256" s="1279"/>
      <c r="C256" s="1279"/>
      <c r="E256" s="67"/>
      <c r="F256" s="67"/>
      <c r="G256" s="68"/>
    </row>
    <row r="257" spans="1:7" s="1280" customFormat="1" x14ac:dyDescent="0.25">
      <c r="A257" s="39"/>
      <c r="B257" s="1279"/>
      <c r="C257" s="1279"/>
      <c r="E257" s="67"/>
      <c r="F257" s="67"/>
      <c r="G257" s="68"/>
    </row>
    <row r="258" spans="1:7" s="1280" customFormat="1" x14ac:dyDescent="0.25">
      <c r="A258" s="39"/>
      <c r="B258" s="1279"/>
      <c r="C258" s="1279"/>
      <c r="E258" s="67"/>
      <c r="F258" s="67"/>
      <c r="G258" s="68"/>
    </row>
    <row r="259" spans="1:7" s="1280" customFormat="1" x14ac:dyDescent="0.25">
      <c r="A259" s="39"/>
      <c r="B259" s="1279"/>
      <c r="C259" s="1279"/>
      <c r="E259" s="67"/>
      <c r="F259" s="67"/>
      <c r="G259" s="68"/>
    </row>
    <row r="260" spans="1:7" s="1280" customFormat="1" x14ac:dyDescent="0.25">
      <c r="A260" s="39"/>
      <c r="B260" s="1279"/>
      <c r="C260" s="1279"/>
      <c r="E260" s="67"/>
      <c r="F260" s="67"/>
      <c r="G260" s="68"/>
    </row>
    <row r="261" spans="1:7" s="1280" customFormat="1" x14ac:dyDescent="0.25">
      <c r="A261" s="39"/>
      <c r="B261" s="1279"/>
      <c r="C261" s="1279"/>
      <c r="E261" s="67"/>
      <c r="F261" s="67"/>
      <c r="G261" s="68"/>
    </row>
    <row r="262" spans="1:7" s="1280" customFormat="1" x14ac:dyDescent="0.25">
      <c r="A262" s="39"/>
      <c r="B262" s="1279"/>
      <c r="C262" s="1279"/>
      <c r="E262" s="67"/>
      <c r="F262" s="67"/>
      <c r="G262" s="68"/>
    </row>
    <row r="263" spans="1:7" s="1280" customFormat="1" x14ac:dyDescent="0.25">
      <c r="A263" s="39"/>
      <c r="B263" s="1279"/>
      <c r="C263" s="1279"/>
      <c r="E263" s="67"/>
      <c r="F263" s="67"/>
      <c r="G263" s="68"/>
    </row>
    <row r="264" spans="1:7" s="1280" customFormat="1" x14ac:dyDescent="0.25">
      <c r="A264" s="39"/>
      <c r="B264" s="1279"/>
      <c r="C264" s="1279"/>
      <c r="E264" s="67"/>
      <c r="F264" s="67"/>
      <c r="G264" s="68"/>
    </row>
    <row r="265" spans="1:7" s="1280" customFormat="1" x14ac:dyDescent="0.25">
      <c r="A265" s="39"/>
      <c r="B265" s="1279"/>
      <c r="C265" s="1279"/>
      <c r="E265" s="67"/>
      <c r="F265" s="67"/>
      <c r="G265" s="68"/>
    </row>
    <row r="266" spans="1:7" s="1280" customFormat="1" x14ac:dyDescent="0.25">
      <c r="A266" s="39"/>
      <c r="B266" s="1279"/>
      <c r="C266" s="1279"/>
      <c r="E266" s="67"/>
      <c r="F266" s="67"/>
      <c r="G266" s="68"/>
    </row>
    <row r="267" spans="1:7" s="1280" customFormat="1" x14ac:dyDescent="0.25">
      <c r="A267" s="39"/>
      <c r="B267" s="1279"/>
      <c r="C267" s="1279"/>
      <c r="E267" s="67"/>
      <c r="F267" s="67"/>
      <c r="G267" s="68"/>
    </row>
    <row r="268" spans="1:7" s="1280" customFormat="1" x14ac:dyDescent="0.25">
      <c r="A268" s="39"/>
      <c r="B268" s="1279"/>
      <c r="C268" s="1279"/>
      <c r="E268" s="67"/>
      <c r="F268" s="67"/>
      <c r="G268" s="68"/>
    </row>
    <row r="269" spans="1:7" s="1280" customFormat="1" x14ac:dyDescent="0.25">
      <c r="A269" s="39"/>
      <c r="B269" s="1279"/>
      <c r="C269" s="1279"/>
      <c r="E269" s="67"/>
      <c r="F269" s="67"/>
      <c r="G269" s="68"/>
    </row>
    <row r="270" spans="1:7" s="1280" customFormat="1" x14ac:dyDescent="0.25">
      <c r="A270" s="39"/>
      <c r="B270" s="1279"/>
      <c r="C270" s="1279"/>
      <c r="E270" s="67"/>
      <c r="F270" s="67"/>
      <c r="G270" s="68"/>
    </row>
    <row r="271" spans="1:7" s="1280" customFormat="1" x14ac:dyDescent="0.25">
      <c r="A271" s="39"/>
      <c r="B271" s="1279"/>
      <c r="C271" s="1279"/>
      <c r="E271" s="67"/>
      <c r="F271" s="67"/>
      <c r="G271" s="68"/>
    </row>
    <row r="272" spans="1:7" s="1280" customFormat="1" x14ac:dyDescent="0.25">
      <c r="A272" s="39"/>
      <c r="B272" s="1279"/>
      <c r="C272" s="1279"/>
      <c r="E272" s="67"/>
      <c r="F272" s="67"/>
      <c r="G272" s="68"/>
    </row>
    <row r="273" spans="1:7" s="1280" customFormat="1" x14ac:dyDescent="0.25">
      <c r="A273" s="39"/>
      <c r="B273" s="1279"/>
      <c r="C273" s="1279"/>
      <c r="E273" s="67"/>
      <c r="F273" s="67"/>
      <c r="G273" s="68"/>
    </row>
    <row r="274" spans="1:7" s="1280" customFormat="1" x14ac:dyDescent="0.25">
      <c r="A274" s="39"/>
      <c r="B274" s="1279"/>
      <c r="C274" s="1279"/>
      <c r="E274" s="67"/>
      <c r="F274" s="67"/>
      <c r="G274" s="68"/>
    </row>
    <row r="275" spans="1:7" s="1280" customFormat="1" x14ac:dyDescent="0.25">
      <c r="A275" s="39"/>
      <c r="B275" s="1279"/>
      <c r="C275" s="1279"/>
      <c r="E275" s="67"/>
      <c r="F275" s="67"/>
      <c r="G275" s="68"/>
    </row>
    <row r="276" spans="1:7" s="1280" customFormat="1" x14ac:dyDescent="0.25">
      <c r="A276" s="39"/>
      <c r="B276" s="1279"/>
      <c r="C276" s="1279"/>
      <c r="E276" s="67"/>
      <c r="F276" s="67"/>
      <c r="G276" s="68"/>
    </row>
    <row r="277" spans="1:7" s="1280" customFormat="1" x14ac:dyDescent="0.25">
      <c r="A277" s="39"/>
      <c r="B277" s="1279"/>
      <c r="C277" s="1279"/>
      <c r="E277" s="67"/>
      <c r="F277" s="67"/>
      <c r="G277" s="68"/>
    </row>
    <row r="278" spans="1:7" s="1280" customFormat="1" x14ac:dyDescent="0.25">
      <c r="A278" s="39"/>
      <c r="B278" s="1279"/>
      <c r="C278" s="1279"/>
      <c r="E278" s="67"/>
      <c r="F278" s="67"/>
      <c r="G278" s="68"/>
    </row>
    <row r="279" spans="1:7" s="1280" customFormat="1" x14ac:dyDescent="0.25">
      <c r="A279" s="39"/>
      <c r="B279" s="1279"/>
      <c r="C279" s="1279"/>
      <c r="E279" s="67"/>
      <c r="F279" s="67"/>
      <c r="G279" s="68"/>
    </row>
    <row r="280" spans="1:7" s="1280" customFormat="1" x14ac:dyDescent="0.25">
      <c r="A280" s="39"/>
      <c r="B280" s="1279"/>
      <c r="C280" s="1279"/>
      <c r="E280" s="67"/>
      <c r="F280" s="67"/>
      <c r="G280" s="68"/>
    </row>
    <row r="281" spans="1:7" s="1280" customFormat="1" x14ac:dyDescent="0.25">
      <c r="A281" s="39"/>
      <c r="B281" s="1279"/>
      <c r="C281" s="1279"/>
      <c r="E281" s="67"/>
      <c r="F281" s="67"/>
      <c r="G281" s="68"/>
    </row>
    <row r="282" spans="1:7" s="1280" customFormat="1" x14ac:dyDescent="0.25">
      <c r="A282" s="39"/>
      <c r="B282" s="1279"/>
      <c r="C282" s="1279"/>
      <c r="E282" s="67"/>
      <c r="F282" s="67"/>
      <c r="G282" s="68"/>
    </row>
    <row r="283" spans="1:7" s="1280" customFormat="1" x14ac:dyDescent="0.25">
      <c r="A283" s="39"/>
      <c r="B283" s="1279"/>
      <c r="C283" s="1279"/>
      <c r="E283" s="67"/>
      <c r="F283" s="67"/>
      <c r="G283" s="68"/>
    </row>
    <row r="284" spans="1:7" s="1280" customFormat="1" x14ac:dyDescent="0.25">
      <c r="A284" s="39"/>
      <c r="B284" s="1279"/>
      <c r="C284" s="1279"/>
      <c r="E284" s="67"/>
      <c r="F284" s="67"/>
      <c r="G284" s="68"/>
    </row>
    <row r="285" spans="1:7" s="1280" customFormat="1" x14ac:dyDescent="0.25">
      <c r="A285" s="39"/>
      <c r="B285" s="1279"/>
      <c r="C285" s="1279"/>
      <c r="E285" s="67"/>
      <c r="F285" s="67"/>
      <c r="G285" s="68"/>
    </row>
    <row r="286" spans="1:7" s="1280" customFormat="1" x14ac:dyDescent="0.25">
      <c r="A286" s="39"/>
      <c r="B286" s="1279"/>
      <c r="C286" s="1279"/>
      <c r="E286" s="67"/>
      <c r="F286" s="67"/>
      <c r="G286" s="68"/>
    </row>
    <row r="287" spans="1:7" s="1280" customFormat="1" x14ac:dyDescent="0.25">
      <c r="A287" s="39"/>
      <c r="B287" s="1279"/>
      <c r="C287" s="1279"/>
      <c r="E287" s="67"/>
      <c r="F287" s="67"/>
      <c r="G287" s="68"/>
    </row>
    <row r="288" spans="1:7" s="1280" customFormat="1" x14ac:dyDescent="0.25">
      <c r="A288" s="39"/>
      <c r="B288" s="1279"/>
      <c r="C288" s="1279"/>
      <c r="E288" s="67"/>
      <c r="F288" s="67"/>
      <c r="G288" s="68"/>
    </row>
    <row r="289" spans="1:7" s="1280" customFormat="1" x14ac:dyDescent="0.25">
      <c r="A289" s="39"/>
      <c r="B289" s="1279"/>
      <c r="C289" s="1279"/>
      <c r="E289" s="67"/>
      <c r="F289" s="67"/>
      <c r="G289" s="68"/>
    </row>
    <row r="290" spans="1:7" s="1280" customFormat="1" x14ac:dyDescent="0.25">
      <c r="A290" s="39"/>
      <c r="B290" s="1279"/>
      <c r="C290" s="1279"/>
      <c r="E290" s="67"/>
      <c r="F290" s="67"/>
      <c r="G290" s="68"/>
    </row>
    <row r="291" spans="1:7" s="1280" customFormat="1" x14ac:dyDescent="0.25">
      <c r="A291" s="39"/>
      <c r="B291" s="1279"/>
      <c r="C291" s="1279"/>
      <c r="E291" s="67"/>
      <c r="F291" s="67"/>
      <c r="G291" s="68"/>
    </row>
    <row r="292" spans="1:7" s="1280" customFormat="1" x14ac:dyDescent="0.25">
      <c r="A292" s="39"/>
      <c r="B292" s="1279"/>
      <c r="C292" s="1279"/>
      <c r="E292" s="67"/>
      <c r="F292" s="67"/>
      <c r="G292" s="68"/>
    </row>
    <row r="293" spans="1:7" s="1280" customFormat="1" x14ac:dyDescent="0.25">
      <c r="A293" s="39"/>
      <c r="B293" s="1279"/>
      <c r="C293" s="1279"/>
      <c r="E293" s="67"/>
      <c r="F293" s="67"/>
      <c r="G293" s="68"/>
    </row>
    <row r="294" spans="1:7" s="1280" customFormat="1" x14ac:dyDescent="0.25">
      <c r="A294" s="39"/>
      <c r="B294" s="1279"/>
      <c r="C294" s="1279"/>
      <c r="E294" s="67"/>
      <c r="F294" s="67"/>
      <c r="G294" s="68"/>
    </row>
    <row r="295" spans="1:7" s="1280" customFormat="1" x14ac:dyDescent="0.25">
      <c r="A295" s="39"/>
      <c r="B295" s="1279"/>
      <c r="C295" s="1279"/>
      <c r="E295" s="67"/>
      <c r="F295" s="67"/>
      <c r="G295" s="68"/>
    </row>
    <row r="296" spans="1:7" s="1280" customFormat="1" x14ac:dyDescent="0.25">
      <c r="A296" s="39"/>
      <c r="B296" s="1279"/>
      <c r="C296" s="1279"/>
      <c r="E296" s="67"/>
      <c r="F296" s="67"/>
      <c r="G296" s="68"/>
    </row>
    <row r="297" spans="1:7" s="1280" customFormat="1" x14ac:dyDescent="0.25">
      <c r="A297" s="39"/>
      <c r="B297" s="1279"/>
      <c r="C297" s="1279"/>
      <c r="E297" s="67"/>
      <c r="F297" s="67"/>
      <c r="G297" s="68"/>
    </row>
    <row r="298" spans="1:7" s="1280" customFormat="1" x14ac:dyDescent="0.25">
      <c r="A298" s="39"/>
      <c r="B298" s="1279"/>
      <c r="C298" s="1279"/>
      <c r="E298" s="67"/>
      <c r="F298" s="67"/>
      <c r="G298" s="68"/>
    </row>
    <row r="299" spans="1:7" s="1280" customFormat="1" x14ac:dyDescent="0.25">
      <c r="A299" s="39"/>
      <c r="B299" s="1279"/>
      <c r="C299" s="1279"/>
      <c r="E299" s="67"/>
      <c r="F299" s="67"/>
      <c r="G299" s="68"/>
    </row>
    <row r="300" spans="1:7" s="1280" customFormat="1" x14ac:dyDescent="0.25">
      <c r="A300" s="39"/>
      <c r="B300" s="1279"/>
      <c r="C300" s="1279"/>
      <c r="E300" s="67"/>
      <c r="F300" s="67"/>
      <c r="G300" s="68"/>
    </row>
    <row r="301" spans="1:7" s="1280" customFormat="1" x14ac:dyDescent="0.25">
      <c r="A301" s="39"/>
      <c r="B301" s="1279"/>
      <c r="C301" s="1279"/>
      <c r="E301" s="67"/>
      <c r="F301" s="67"/>
      <c r="G301" s="68"/>
    </row>
    <row r="302" spans="1:7" s="1280" customFormat="1" x14ac:dyDescent="0.25">
      <c r="A302" s="39"/>
      <c r="B302" s="1279"/>
      <c r="C302" s="1279"/>
      <c r="E302" s="67"/>
      <c r="F302" s="67"/>
      <c r="G302" s="68"/>
    </row>
    <row r="303" spans="1:7" s="1280" customFormat="1" x14ac:dyDescent="0.25">
      <c r="A303" s="39"/>
      <c r="B303" s="1279"/>
      <c r="C303" s="1279"/>
      <c r="E303" s="67"/>
      <c r="F303" s="67"/>
      <c r="G303" s="68"/>
    </row>
    <row r="304" spans="1:7" s="1280" customFormat="1" x14ac:dyDescent="0.25">
      <c r="A304" s="39"/>
      <c r="B304" s="1279"/>
      <c r="C304" s="1279"/>
      <c r="E304" s="67"/>
      <c r="F304" s="67"/>
      <c r="G304" s="68"/>
    </row>
    <row r="305" spans="1:7" s="1280" customFormat="1" x14ac:dyDescent="0.25">
      <c r="A305" s="39"/>
      <c r="B305" s="1279"/>
      <c r="C305" s="1279"/>
      <c r="E305" s="67"/>
      <c r="F305" s="67"/>
      <c r="G305" s="68"/>
    </row>
    <row r="306" spans="1:7" s="1280" customFormat="1" x14ac:dyDescent="0.25">
      <c r="A306" s="39"/>
      <c r="B306" s="1279"/>
      <c r="C306" s="1279"/>
      <c r="E306" s="67"/>
      <c r="F306" s="67"/>
      <c r="G306" s="68"/>
    </row>
    <row r="307" spans="1:7" s="1280" customFormat="1" x14ac:dyDescent="0.25">
      <c r="A307" s="39"/>
      <c r="B307" s="1279"/>
      <c r="C307" s="1279"/>
      <c r="E307" s="67"/>
      <c r="F307" s="67"/>
      <c r="G307" s="68"/>
    </row>
    <row r="308" spans="1:7" s="1280" customFormat="1" x14ac:dyDescent="0.25">
      <c r="A308" s="39"/>
      <c r="B308" s="1279"/>
      <c r="C308" s="1279"/>
      <c r="E308" s="67"/>
      <c r="F308" s="67"/>
      <c r="G308" s="68"/>
    </row>
    <row r="309" spans="1:7" s="1280" customFormat="1" x14ac:dyDescent="0.25">
      <c r="A309" s="39"/>
      <c r="B309" s="1279"/>
      <c r="C309" s="1279"/>
      <c r="E309" s="67"/>
      <c r="F309" s="67"/>
      <c r="G309" s="68"/>
    </row>
    <row r="310" spans="1:7" s="1280" customFormat="1" x14ac:dyDescent="0.25">
      <c r="A310" s="39"/>
      <c r="B310" s="1279"/>
      <c r="C310" s="1279"/>
      <c r="E310" s="67"/>
      <c r="F310" s="67"/>
      <c r="G310" s="68"/>
    </row>
    <row r="311" spans="1:7" s="1280" customFormat="1" x14ac:dyDescent="0.25">
      <c r="A311" s="39"/>
      <c r="B311" s="1279"/>
      <c r="C311" s="1279"/>
      <c r="E311" s="67"/>
      <c r="F311" s="67"/>
      <c r="G311" s="68"/>
    </row>
    <row r="312" spans="1:7" s="1280" customFormat="1" x14ac:dyDescent="0.25">
      <c r="A312" s="39"/>
      <c r="B312" s="1279"/>
      <c r="C312" s="1279"/>
      <c r="E312" s="67"/>
      <c r="F312" s="67"/>
      <c r="G312" s="68"/>
    </row>
    <row r="313" spans="1:7" s="1280" customFormat="1" x14ac:dyDescent="0.25">
      <c r="A313" s="39"/>
      <c r="B313" s="1279"/>
      <c r="C313" s="1279"/>
      <c r="E313" s="67"/>
      <c r="F313" s="67"/>
      <c r="G313" s="68"/>
    </row>
    <row r="314" spans="1:7" s="1280" customFormat="1" x14ac:dyDescent="0.25">
      <c r="A314" s="39"/>
      <c r="B314" s="1279"/>
      <c r="C314" s="1279"/>
      <c r="E314" s="67"/>
      <c r="F314" s="67"/>
      <c r="G314" s="68"/>
    </row>
    <row r="315" spans="1:7" s="1280" customFormat="1" x14ac:dyDescent="0.25">
      <c r="A315" s="39"/>
      <c r="B315" s="1279"/>
      <c r="C315" s="1279"/>
      <c r="E315" s="67"/>
      <c r="F315" s="67"/>
      <c r="G315" s="68"/>
    </row>
    <row r="316" spans="1:7" s="1280" customFormat="1" x14ac:dyDescent="0.25">
      <c r="A316" s="39"/>
      <c r="B316" s="1279"/>
      <c r="C316" s="1279"/>
      <c r="E316" s="67"/>
      <c r="F316" s="67"/>
      <c r="G316" s="68"/>
    </row>
    <row r="317" spans="1:7" s="1280" customFormat="1" x14ac:dyDescent="0.25">
      <c r="A317" s="39"/>
      <c r="B317" s="1279"/>
      <c r="C317" s="1279"/>
      <c r="E317" s="67"/>
      <c r="F317" s="67"/>
      <c r="G317" s="68"/>
    </row>
    <row r="318" spans="1:7" s="1280" customFormat="1" x14ac:dyDescent="0.25">
      <c r="A318" s="39"/>
      <c r="B318" s="1279"/>
      <c r="C318" s="1279"/>
      <c r="E318" s="67"/>
      <c r="F318" s="67"/>
      <c r="G318" s="68"/>
    </row>
    <row r="319" spans="1:7" s="1280" customFormat="1" x14ac:dyDescent="0.25">
      <c r="A319" s="39"/>
      <c r="B319" s="1279"/>
      <c r="C319" s="1279"/>
      <c r="E319" s="67"/>
      <c r="F319" s="67"/>
      <c r="G319" s="68"/>
    </row>
    <row r="320" spans="1:7" s="1280" customFormat="1" x14ac:dyDescent="0.25">
      <c r="A320" s="39"/>
      <c r="B320" s="1279"/>
      <c r="C320" s="1279"/>
      <c r="E320" s="67"/>
      <c r="F320" s="67"/>
      <c r="G320" s="68"/>
    </row>
    <row r="321" spans="1:7" s="1280" customFormat="1" x14ac:dyDescent="0.25">
      <c r="A321" s="39"/>
      <c r="B321" s="1279"/>
      <c r="C321" s="1279"/>
      <c r="E321" s="67"/>
      <c r="F321" s="67"/>
      <c r="G321" s="68"/>
    </row>
    <row r="322" spans="1:7" s="1280" customFormat="1" x14ac:dyDescent="0.25">
      <c r="A322" s="39"/>
      <c r="B322" s="1279"/>
      <c r="C322" s="1279"/>
      <c r="E322" s="67"/>
      <c r="F322" s="67"/>
      <c r="G322" s="68"/>
    </row>
    <row r="323" spans="1:7" s="1280" customFormat="1" x14ac:dyDescent="0.25">
      <c r="A323" s="39"/>
      <c r="B323" s="1279"/>
      <c r="C323" s="1279"/>
      <c r="E323" s="67"/>
      <c r="F323" s="67"/>
      <c r="G323" s="68"/>
    </row>
    <row r="324" spans="1:7" s="1280" customFormat="1" x14ac:dyDescent="0.25">
      <c r="A324" s="39"/>
      <c r="B324" s="1279"/>
      <c r="C324" s="1279"/>
      <c r="E324" s="67"/>
      <c r="F324" s="67"/>
      <c r="G324" s="68"/>
    </row>
    <row r="325" spans="1:7" s="1280" customFormat="1" x14ac:dyDescent="0.25">
      <c r="A325" s="39"/>
      <c r="B325" s="1279"/>
      <c r="C325" s="1279"/>
      <c r="E325" s="67"/>
      <c r="F325" s="67"/>
      <c r="G325" s="68"/>
    </row>
    <row r="326" spans="1:7" s="1280" customFormat="1" x14ac:dyDescent="0.25">
      <c r="A326" s="39"/>
      <c r="B326" s="1279"/>
      <c r="C326" s="1279"/>
      <c r="E326" s="67"/>
      <c r="F326" s="67"/>
      <c r="G326" s="68"/>
    </row>
    <row r="327" spans="1:7" s="1280" customFormat="1" x14ac:dyDescent="0.25">
      <c r="A327" s="39"/>
      <c r="B327" s="1279"/>
      <c r="C327" s="1279"/>
      <c r="E327" s="67"/>
      <c r="F327" s="67"/>
      <c r="G327" s="68"/>
    </row>
    <row r="328" spans="1:7" s="1280" customFormat="1" x14ac:dyDescent="0.25">
      <c r="A328" s="39"/>
      <c r="B328" s="1279"/>
      <c r="C328" s="1279"/>
      <c r="E328" s="67"/>
      <c r="F328" s="67"/>
      <c r="G328" s="68"/>
    </row>
    <row r="329" spans="1:7" s="1280" customFormat="1" x14ac:dyDescent="0.25">
      <c r="A329" s="39"/>
      <c r="B329" s="1279"/>
      <c r="C329" s="1279"/>
      <c r="E329" s="67"/>
      <c r="F329" s="67"/>
      <c r="G329" s="68"/>
    </row>
    <row r="330" spans="1:7" s="1280" customFormat="1" x14ac:dyDescent="0.25">
      <c r="A330" s="39"/>
      <c r="B330" s="1279"/>
      <c r="C330" s="1279"/>
      <c r="E330" s="67"/>
      <c r="F330" s="67"/>
      <c r="G330" s="68"/>
    </row>
    <row r="331" spans="1:7" s="1280" customFormat="1" x14ac:dyDescent="0.25">
      <c r="A331" s="39"/>
      <c r="B331" s="1279"/>
      <c r="C331" s="1279"/>
      <c r="E331" s="67"/>
      <c r="F331" s="67"/>
      <c r="G331" s="68"/>
    </row>
    <row r="332" spans="1:7" s="1280" customFormat="1" x14ac:dyDescent="0.25">
      <c r="A332" s="39"/>
      <c r="B332" s="1279"/>
      <c r="C332" s="1279"/>
      <c r="E332" s="67"/>
      <c r="F332" s="67"/>
      <c r="G332" s="68"/>
    </row>
    <row r="333" spans="1:7" s="1280" customFormat="1" x14ac:dyDescent="0.25">
      <c r="A333" s="39"/>
      <c r="B333" s="1279"/>
      <c r="C333" s="1279"/>
      <c r="E333" s="67"/>
      <c r="F333" s="67"/>
      <c r="G333" s="68"/>
    </row>
    <row r="334" spans="1:7" s="1280" customFormat="1" x14ac:dyDescent="0.25">
      <c r="A334" s="39"/>
      <c r="B334" s="1279"/>
      <c r="C334" s="1279"/>
      <c r="E334" s="67"/>
      <c r="F334" s="67"/>
      <c r="G334" s="68"/>
    </row>
    <row r="335" spans="1:7" s="1280" customFormat="1" x14ac:dyDescent="0.25">
      <c r="A335" s="39"/>
      <c r="B335" s="1279"/>
      <c r="C335" s="1279"/>
      <c r="E335" s="67"/>
      <c r="F335" s="67"/>
      <c r="G335" s="68"/>
    </row>
    <row r="336" spans="1:7" s="1280" customFormat="1" x14ac:dyDescent="0.25">
      <c r="A336" s="39"/>
      <c r="B336" s="1279"/>
      <c r="C336" s="1279"/>
      <c r="E336" s="67"/>
      <c r="F336" s="67"/>
      <c r="G336" s="68"/>
    </row>
    <row r="337" spans="1:7" s="1280" customFormat="1" x14ac:dyDescent="0.25">
      <c r="A337" s="39"/>
      <c r="B337" s="1279"/>
      <c r="C337" s="1279"/>
      <c r="E337" s="67"/>
      <c r="F337" s="67"/>
      <c r="G337" s="68"/>
    </row>
    <row r="338" spans="1:7" s="1280" customFormat="1" x14ac:dyDescent="0.25">
      <c r="A338" s="39"/>
      <c r="B338" s="1279"/>
      <c r="C338" s="1279"/>
      <c r="E338" s="67"/>
      <c r="F338" s="67"/>
      <c r="G338" s="68"/>
    </row>
    <row r="339" spans="1:7" s="1280" customFormat="1" x14ac:dyDescent="0.25">
      <c r="A339" s="39"/>
      <c r="B339" s="1279"/>
      <c r="C339" s="1279"/>
      <c r="E339" s="67"/>
      <c r="F339" s="67"/>
      <c r="G339" s="68"/>
    </row>
    <row r="340" spans="1:7" s="1280" customFormat="1" x14ac:dyDescent="0.25">
      <c r="A340" s="39"/>
      <c r="B340" s="1279"/>
      <c r="C340" s="1279"/>
      <c r="E340" s="67"/>
      <c r="F340" s="67"/>
      <c r="G340" s="68"/>
    </row>
    <row r="341" spans="1:7" s="1280" customFormat="1" x14ac:dyDescent="0.25">
      <c r="A341" s="39"/>
      <c r="B341" s="1279"/>
      <c r="C341" s="1279"/>
      <c r="E341" s="67"/>
      <c r="F341" s="67"/>
      <c r="G341" s="68"/>
    </row>
    <row r="342" spans="1:7" s="1280" customFormat="1" x14ac:dyDescent="0.25">
      <c r="A342" s="39"/>
      <c r="B342" s="1279"/>
      <c r="C342" s="1279"/>
      <c r="E342" s="67"/>
      <c r="F342" s="67"/>
      <c r="G342" s="68"/>
    </row>
    <row r="343" spans="1:7" s="1280" customFormat="1" x14ac:dyDescent="0.25">
      <c r="A343" s="39"/>
      <c r="B343" s="1279"/>
      <c r="C343" s="1279"/>
      <c r="E343" s="67"/>
      <c r="F343" s="67"/>
      <c r="G343" s="68"/>
    </row>
    <row r="344" spans="1:7" s="1280" customFormat="1" x14ac:dyDescent="0.25">
      <c r="A344" s="39"/>
      <c r="B344" s="1279"/>
      <c r="C344" s="1279"/>
      <c r="E344" s="67"/>
      <c r="F344" s="67"/>
      <c r="G344" s="68"/>
    </row>
    <row r="345" spans="1:7" s="1280" customFormat="1" x14ac:dyDescent="0.25">
      <c r="A345" s="39"/>
      <c r="B345" s="1279"/>
      <c r="C345" s="1279"/>
      <c r="E345" s="67"/>
      <c r="F345" s="67"/>
      <c r="G345" s="68"/>
    </row>
    <row r="346" spans="1:7" s="1280" customFormat="1" x14ac:dyDescent="0.25">
      <c r="A346" s="39"/>
      <c r="B346" s="1279"/>
      <c r="C346" s="1279"/>
      <c r="E346" s="67"/>
      <c r="F346" s="67"/>
      <c r="G346" s="68"/>
    </row>
    <row r="347" spans="1:7" s="1280" customFormat="1" x14ac:dyDescent="0.25">
      <c r="A347" s="39"/>
      <c r="B347" s="1279"/>
      <c r="C347" s="1279"/>
      <c r="E347" s="67"/>
      <c r="F347" s="67"/>
      <c r="G347" s="68"/>
    </row>
    <row r="348" spans="1:7" s="1280" customFormat="1" x14ac:dyDescent="0.25">
      <c r="A348" s="39"/>
      <c r="B348" s="1279"/>
      <c r="C348" s="1279"/>
      <c r="E348" s="67"/>
      <c r="F348" s="67"/>
      <c r="G348" s="68"/>
    </row>
    <row r="349" spans="1:7" s="1280" customFormat="1" x14ac:dyDescent="0.25">
      <c r="A349" s="39"/>
      <c r="B349" s="1279"/>
      <c r="C349" s="1279"/>
      <c r="E349" s="67"/>
      <c r="F349" s="67"/>
      <c r="G349" s="68"/>
    </row>
    <row r="350" spans="1:7" s="1280" customFormat="1" x14ac:dyDescent="0.25">
      <c r="A350" s="39"/>
      <c r="B350" s="1279"/>
      <c r="C350" s="1279"/>
      <c r="E350" s="67"/>
      <c r="F350" s="67"/>
      <c r="G350" s="68"/>
    </row>
    <row r="351" spans="1:7" s="1280" customFormat="1" x14ac:dyDescent="0.25">
      <c r="A351" s="39"/>
      <c r="B351" s="1279"/>
      <c r="C351" s="1279"/>
      <c r="E351" s="67"/>
      <c r="F351" s="67"/>
      <c r="G351" s="68"/>
    </row>
    <row r="352" spans="1:7" s="1280" customFormat="1" x14ac:dyDescent="0.25">
      <c r="A352" s="39"/>
      <c r="B352" s="1279"/>
      <c r="C352" s="1279"/>
      <c r="E352" s="67"/>
      <c r="F352" s="67"/>
      <c r="G352" s="68"/>
    </row>
    <row r="353" spans="1:7" s="1280" customFormat="1" x14ac:dyDescent="0.25">
      <c r="A353" s="39"/>
      <c r="B353" s="1279"/>
      <c r="C353" s="1279"/>
      <c r="E353" s="67"/>
      <c r="F353" s="67"/>
      <c r="G353" s="68"/>
    </row>
    <row r="354" spans="1:7" s="1280" customFormat="1" x14ac:dyDescent="0.25">
      <c r="A354" s="39"/>
      <c r="B354" s="1279"/>
      <c r="C354" s="1279"/>
      <c r="E354" s="67"/>
      <c r="F354" s="67"/>
      <c r="G354" s="68"/>
    </row>
    <row r="355" spans="1:7" s="1280" customFormat="1" x14ac:dyDescent="0.25">
      <c r="A355" s="39"/>
      <c r="B355" s="1279"/>
      <c r="C355" s="1279"/>
      <c r="E355" s="67"/>
      <c r="F355" s="67"/>
      <c r="G355" s="68"/>
    </row>
    <row r="356" spans="1:7" s="1280" customFormat="1" x14ac:dyDescent="0.25">
      <c r="A356" s="39"/>
      <c r="B356" s="1279"/>
      <c r="C356" s="1279"/>
      <c r="E356" s="67"/>
      <c r="F356" s="67"/>
      <c r="G356" s="68"/>
    </row>
    <row r="357" spans="1:7" s="1280" customFormat="1" x14ac:dyDescent="0.25">
      <c r="A357" s="39"/>
      <c r="B357" s="1279"/>
      <c r="C357" s="1279"/>
      <c r="E357" s="67"/>
      <c r="F357" s="67"/>
      <c r="G357" s="68"/>
    </row>
    <row r="358" spans="1:7" s="1280" customFormat="1" x14ac:dyDescent="0.25">
      <c r="A358" s="39"/>
      <c r="B358" s="1279"/>
      <c r="C358" s="1279"/>
      <c r="E358" s="67"/>
      <c r="F358" s="67"/>
      <c r="G358" s="68"/>
    </row>
    <row r="359" spans="1:7" s="1280" customFormat="1" x14ac:dyDescent="0.25">
      <c r="A359" s="39"/>
      <c r="B359" s="1279"/>
      <c r="C359" s="1279"/>
      <c r="E359" s="67"/>
      <c r="F359" s="67"/>
      <c r="G359" s="68"/>
    </row>
    <row r="360" spans="1:7" s="1280" customFormat="1" x14ac:dyDescent="0.25">
      <c r="A360" s="39"/>
      <c r="B360" s="1279"/>
      <c r="C360" s="1279"/>
      <c r="E360" s="67"/>
      <c r="F360" s="67"/>
      <c r="G360" s="68"/>
    </row>
    <row r="361" spans="1:7" s="1280" customFormat="1" x14ac:dyDescent="0.25">
      <c r="A361" s="39"/>
      <c r="B361" s="1279"/>
      <c r="C361" s="1279"/>
      <c r="E361" s="67"/>
      <c r="F361" s="67"/>
      <c r="G361" s="68"/>
    </row>
    <row r="362" spans="1:7" s="1280" customFormat="1" x14ac:dyDescent="0.25">
      <c r="A362" s="39"/>
      <c r="B362" s="1279"/>
      <c r="C362" s="1279"/>
      <c r="E362" s="67"/>
      <c r="F362" s="67"/>
      <c r="G362" s="68"/>
    </row>
    <row r="363" spans="1:7" s="1280" customFormat="1" x14ac:dyDescent="0.25">
      <c r="A363" s="39"/>
      <c r="B363" s="1279"/>
      <c r="C363" s="1279"/>
      <c r="E363" s="67"/>
      <c r="F363" s="67"/>
      <c r="G363" s="68"/>
    </row>
    <row r="364" spans="1:7" s="1280" customFormat="1" x14ac:dyDescent="0.25">
      <c r="A364" s="39"/>
      <c r="B364" s="1279"/>
      <c r="C364" s="1279"/>
      <c r="E364" s="67"/>
      <c r="F364" s="67"/>
      <c r="G364" s="68"/>
    </row>
    <row r="365" spans="1:7" s="1280" customFormat="1" x14ac:dyDescent="0.25">
      <c r="A365" s="39"/>
      <c r="B365" s="1279"/>
      <c r="C365" s="1279"/>
      <c r="E365" s="67"/>
      <c r="F365" s="67"/>
      <c r="G365" s="68"/>
    </row>
    <row r="366" spans="1:7" s="1280" customFormat="1" x14ac:dyDescent="0.25">
      <c r="A366" s="39"/>
      <c r="B366" s="1279"/>
      <c r="C366" s="1279"/>
      <c r="E366" s="67"/>
      <c r="F366" s="67"/>
      <c r="G366" s="68"/>
    </row>
    <row r="367" spans="1:7" s="1280" customFormat="1" x14ac:dyDescent="0.25">
      <c r="A367" s="39"/>
      <c r="B367" s="1279"/>
      <c r="C367" s="1279"/>
      <c r="E367" s="67"/>
      <c r="F367" s="67"/>
      <c r="G367" s="68"/>
    </row>
    <row r="368" spans="1:7" s="1280" customFormat="1" x14ac:dyDescent="0.25">
      <c r="A368" s="39"/>
      <c r="B368" s="1279"/>
      <c r="C368" s="1279"/>
      <c r="E368" s="67"/>
      <c r="F368" s="67"/>
      <c r="G368" s="68"/>
    </row>
    <row r="369" spans="1:7" s="1280" customFormat="1" x14ac:dyDescent="0.25">
      <c r="A369" s="39"/>
      <c r="B369" s="1279"/>
      <c r="C369" s="1279"/>
      <c r="E369" s="67"/>
      <c r="F369" s="67"/>
      <c r="G369" s="68"/>
    </row>
    <row r="370" spans="1:7" s="1280" customFormat="1" x14ac:dyDescent="0.25">
      <c r="A370" s="39"/>
      <c r="B370" s="1279"/>
      <c r="C370" s="1279"/>
      <c r="E370" s="67"/>
      <c r="F370" s="67"/>
      <c r="G370" s="68"/>
    </row>
    <row r="371" spans="1:7" s="1280" customFormat="1" x14ac:dyDescent="0.25">
      <c r="A371" s="39"/>
      <c r="B371" s="1279"/>
      <c r="C371" s="1279"/>
      <c r="E371" s="67"/>
      <c r="F371" s="67"/>
      <c r="G371" s="68"/>
    </row>
    <row r="372" spans="1:7" s="1280" customFormat="1" x14ac:dyDescent="0.25">
      <c r="A372" s="39"/>
      <c r="B372" s="1279"/>
      <c r="C372" s="1279"/>
      <c r="E372" s="67"/>
      <c r="F372" s="67"/>
      <c r="G372" s="68"/>
    </row>
    <row r="373" spans="1:7" s="1280" customFormat="1" x14ac:dyDescent="0.25">
      <c r="A373" s="39"/>
      <c r="B373" s="1279"/>
      <c r="C373" s="1279"/>
      <c r="E373" s="67"/>
      <c r="F373" s="67"/>
      <c r="G373" s="68"/>
    </row>
    <row r="374" spans="1:7" s="1280" customFormat="1" x14ac:dyDescent="0.25">
      <c r="A374" s="39"/>
      <c r="B374" s="1279"/>
      <c r="C374" s="1279"/>
      <c r="E374" s="67"/>
      <c r="F374" s="67"/>
      <c r="G374" s="68"/>
    </row>
    <row r="375" spans="1:7" s="1280" customFormat="1" x14ac:dyDescent="0.25">
      <c r="A375" s="39"/>
      <c r="B375" s="1279"/>
      <c r="C375" s="1279"/>
      <c r="E375" s="67"/>
      <c r="F375" s="67"/>
      <c r="G375" s="68"/>
    </row>
    <row r="376" spans="1:7" s="1280" customFormat="1" x14ac:dyDescent="0.25">
      <c r="A376" s="39"/>
      <c r="B376" s="1279"/>
      <c r="C376" s="1279"/>
      <c r="E376" s="67"/>
      <c r="F376" s="67"/>
      <c r="G376" s="68"/>
    </row>
    <row r="377" spans="1:7" s="1280" customFormat="1" x14ac:dyDescent="0.25">
      <c r="A377" s="39"/>
      <c r="B377" s="1279"/>
      <c r="C377" s="1279"/>
      <c r="E377" s="67"/>
      <c r="F377" s="67"/>
      <c r="G377" s="68"/>
    </row>
    <row r="378" spans="1:7" s="1280" customFormat="1" x14ac:dyDescent="0.25">
      <c r="A378" s="39"/>
      <c r="B378" s="1279"/>
      <c r="C378" s="1279"/>
      <c r="E378" s="67"/>
      <c r="F378" s="67"/>
      <c r="G378" s="68"/>
    </row>
    <row r="379" spans="1:7" s="1280" customFormat="1" x14ac:dyDescent="0.25">
      <c r="A379" s="39"/>
      <c r="B379" s="1279"/>
      <c r="C379" s="1279"/>
      <c r="E379" s="67"/>
      <c r="F379" s="67"/>
      <c r="G379" s="68"/>
    </row>
    <row r="380" spans="1:7" s="1280" customFormat="1" x14ac:dyDescent="0.25">
      <c r="A380" s="39"/>
      <c r="B380" s="1279"/>
      <c r="C380" s="1279"/>
      <c r="E380" s="67"/>
      <c r="F380" s="67"/>
      <c r="G380" s="68"/>
    </row>
    <row r="381" spans="1:7" s="1280" customFormat="1" x14ac:dyDescent="0.25">
      <c r="A381" s="39"/>
      <c r="B381" s="1279"/>
      <c r="C381" s="1279"/>
      <c r="E381" s="67"/>
      <c r="F381" s="67"/>
      <c r="G381" s="68"/>
    </row>
    <row r="382" spans="1:7" s="1280" customFormat="1" x14ac:dyDescent="0.25">
      <c r="A382" s="39"/>
      <c r="B382" s="1279"/>
      <c r="C382" s="1279"/>
      <c r="E382" s="67"/>
      <c r="F382" s="67"/>
      <c r="G382" s="68"/>
    </row>
    <row r="383" spans="1:7" s="1280" customFormat="1" x14ac:dyDescent="0.25">
      <c r="A383" s="39"/>
      <c r="B383" s="1279"/>
      <c r="C383" s="1279"/>
      <c r="E383" s="67"/>
      <c r="F383" s="67"/>
      <c r="G383" s="68"/>
    </row>
    <row r="384" spans="1:7" s="1280" customFormat="1" x14ac:dyDescent="0.25">
      <c r="A384" s="39"/>
      <c r="B384" s="1279"/>
      <c r="C384" s="1279"/>
      <c r="E384" s="67"/>
      <c r="F384" s="67"/>
      <c r="G384" s="68"/>
    </row>
    <row r="385" spans="1:7" s="1280" customFormat="1" x14ac:dyDescent="0.25">
      <c r="A385" s="39"/>
      <c r="B385" s="1279"/>
      <c r="C385" s="1279"/>
      <c r="E385" s="67"/>
      <c r="F385" s="67"/>
      <c r="G385" s="68"/>
    </row>
    <row r="386" spans="1:7" s="1280" customFormat="1" x14ac:dyDescent="0.25">
      <c r="A386" s="39"/>
      <c r="B386" s="1279"/>
      <c r="C386" s="1279"/>
      <c r="E386" s="67"/>
      <c r="F386" s="67"/>
      <c r="G386" s="68"/>
    </row>
    <row r="387" spans="1:7" s="1280" customFormat="1" x14ac:dyDescent="0.25">
      <c r="A387" s="39"/>
      <c r="B387" s="1279"/>
      <c r="C387" s="1279"/>
      <c r="E387" s="67"/>
      <c r="F387" s="67"/>
      <c r="G387" s="68"/>
    </row>
    <row r="388" spans="1:7" s="1280" customFormat="1" x14ac:dyDescent="0.25">
      <c r="A388" s="39"/>
      <c r="B388" s="1279"/>
      <c r="C388" s="1279"/>
      <c r="E388" s="67"/>
      <c r="F388" s="67"/>
      <c r="G388" s="68"/>
    </row>
    <row r="389" spans="1:7" s="1280" customFormat="1" x14ac:dyDescent="0.25">
      <c r="A389" s="39"/>
      <c r="B389" s="1279"/>
      <c r="C389" s="1279"/>
      <c r="E389" s="67"/>
      <c r="F389" s="67"/>
      <c r="G389" s="68"/>
    </row>
    <row r="390" spans="1:7" s="1280" customFormat="1" x14ac:dyDescent="0.25">
      <c r="A390" s="39"/>
      <c r="B390" s="1279"/>
      <c r="C390" s="1279"/>
      <c r="E390" s="67"/>
      <c r="F390" s="67"/>
      <c r="G390" s="68"/>
    </row>
    <row r="391" spans="1:7" s="1280" customFormat="1" x14ac:dyDescent="0.25">
      <c r="A391" s="39"/>
      <c r="B391" s="1279"/>
      <c r="C391" s="1279"/>
      <c r="E391" s="67"/>
      <c r="F391" s="67"/>
      <c r="G391" s="68"/>
    </row>
    <row r="392" spans="1:7" s="1280" customFormat="1" x14ac:dyDescent="0.25">
      <c r="A392" s="39"/>
      <c r="B392" s="1279"/>
      <c r="C392" s="1279"/>
      <c r="E392" s="67"/>
      <c r="F392" s="67"/>
      <c r="G392" s="68"/>
    </row>
    <row r="393" spans="1:7" s="1280" customFormat="1" x14ac:dyDescent="0.25">
      <c r="A393" s="39"/>
      <c r="B393" s="1279"/>
      <c r="C393" s="1279"/>
      <c r="E393" s="67"/>
      <c r="F393" s="67"/>
      <c r="G393" s="68"/>
    </row>
    <row r="394" spans="1:7" s="1280" customFormat="1" x14ac:dyDescent="0.25">
      <c r="A394" s="39"/>
      <c r="B394" s="1279"/>
      <c r="C394" s="1279"/>
      <c r="E394" s="67"/>
      <c r="F394" s="67"/>
      <c r="G394" s="68"/>
    </row>
    <row r="395" spans="1:7" s="1280" customFormat="1" x14ac:dyDescent="0.25">
      <c r="A395" s="39"/>
      <c r="B395" s="1279"/>
      <c r="C395" s="1279"/>
      <c r="E395" s="67"/>
      <c r="F395" s="67"/>
      <c r="G395" s="68"/>
    </row>
    <row r="396" spans="1:7" s="1280" customFormat="1" x14ac:dyDescent="0.25">
      <c r="A396" s="39"/>
      <c r="B396" s="1279"/>
      <c r="C396" s="1279"/>
      <c r="E396" s="67"/>
      <c r="F396" s="67"/>
      <c r="G396" s="68"/>
    </row>
    <row r="397" spans="1:7" s="1280" customFormat="1" x14ac:dyDescent="0.25">
      <c r="A397" s="39"/>
      <c r="B397" s="1279"/>
      <c r="C397" s="1279"/>
      <c r="E397" s="67"/>
      <c r="F397" s="67"/>
      <c r="G397" s="68"/>
    </row>
    <row r="398" spans="1:7" s="1280" customFormat="1" x14ac:dyDescent="0.25">
      <c r="A398" s="39"/>
      <c r="B398" s="1279"/>
      <c r="C398" s="1279"/>
      <c r="E398" s="67"/>
      <c r="F398" s="67"/>
      <c r="G398" s="68"/>
    </row>
    <row r="399" spans="1:7" s="1280" customFormat="1" x14ac:dyDescent="0.25">
      <c r="A399" s="39"/>
      <c r="B399" s="1279"/>
      <c r="C399" s="1279"/>
      <c r="E399" s="67"/>
      <c r="F399" s="67"/>
      <c r="G399" s="68"/>
    </row>
    <row r="400" spans="1:7" s="1280" customFormat="1" x14ac:dyDescent="0.25">
      <c r="A400" s="39"/>
      <c r="B400" s="1279"/>
      <c r="C400" s="1279"/>
      <c r="E400" s="67"/>
      <c r="F400" s="67"/>
      <c r="G400" s="68"/>
    </row>
    <row r="401" spans="1:7" s="1280" customFormat="1" x14ac:dyDescent="0.25">
      <c r="A401" s="39"/>
      <c r="B401" s="1279"/>
      <c r="C401" s="1279"/>
      <c r="E401" s="67"/>
      <c r="F401" s="67"/>
      <c r="G401" s="68"/>
    </row>
    <row r="402" spans="1:7" s="1280" customFormat="1" x14ac:dyDescent="0.25">
      <c r="A402" s="39"/>
      <c r="B402" s="1279"/>
      <c r="C402" s="1279"/>
      <c r="E402" s="67"/>
      <c r="F402" s="67"/>
      <c r="G402" s="68"/>
    </row>
    <row r="403" spans="1:7" s="1280" customFormat="1" x14ac:dyDescent="0.25">
      <c r="A403" s="39"/>
      <c r="B403" s="1279"/>
      <c r="C403" s="1279"/>
      <c r="E403" s="67"/>
      <c r="F403" s="67"/>
      <c r="G403" s="68"/>
    </row>
    <row r="404" spans="1:7" s="1280" customFormat="1" x14ac:dyDescent="0.25">
      <c r="A404" s="39"/>
      <c r="B404" s="1279"/>
      <c r="C404" s="1279"/>
      <c r="E404" s="67"/>
      <c r="F404" s="67"/>
      <c r="G404" s="68"/>
    </row>
    <row r="405" spans="1:7" s="1280" customFormat="1" x14ac:dyDescent="0.25">
      <c r="A405" s="39"/>
      <c r="B405" s="1279"/>
      <c r="C405" s="1279"/>
      <c r="E405" s="67"/>
      <c r="F405" s="67"/>
      <c r="G405" s="68"/>
    </row>
    <row r="406" spans="1:7" s="1280" customFormat="1" x14ac:dyDescent="0.25">
      <c r="A406" s="39"/>
      <c r="B406" s="1279"/>
      <c r="C406" s="1279"/>
      <c r="E406" s="67"/>
      <c r="F406" s="67"/>
      <c r="G406" s="68"/>
    </row>
    <row r="407" spans="1:7" s="1280" customFormat="1" x14ac:dyDescent="0.25">
      <c r="A407" s="39"/>
      <c r="B407" s="1279"/>
      <c r="C407" s="1279"/>
      <c r="E407" s="67"/>
      <c r="F407" s="67"/>
      <c r="G407" s="68"/>
    </row>
    <row r="408" spans="1:7" s="1280" customFormat="1" x14ac:dyDescent="0.25">
      <c r="A408" s="39"/>
      <c r="B408" s="1279"/>
      <c r="C408" s="1279"/>
      <c r="E408" s="67"/>
      <c r="F408" s="67"/>
      <c r="G408" s="68"/>
    </row>
    <row r="409" spans="1:7" s="1280" customFormat="1" x14ac:dyDescent="0.25">
      <c r="A409" s="39"/>
      <c r="B409" s="1279"/>
      <c r="C409" s="1279"/>
      <c r="E409" s="67"/>
      <c r="F409" s="67"/>
      <c r="G409" s="68"/>
    </row>
    <row r="410" spans="1:7" s="1280" customFormat="1" x14ac:dyDescent="0.25">
      <c r="A410" s="39"/>
      <c r="B410" s="1279"/>
      <c r="C410" s="1279"/>
      <c r="E410" s="67"/>
      <c r="F410" s="67"/>
      <c r="G410" s="68"/>
    </row>
    <row r="411" spans="1:7" s="1280" customFormat="1" x14ac:dyDescent="0.25">
      <c r="A411" s="39"/>
      <c r="B411" s="1279"/>
      <c r="C411" s="1279"/>
      <c r="E411" s="67"/>
      <c r="F411" s="67"/>
      <c r="G411" s="68"/>
    </row>
    <row r="412" spans="1:7" s="1280" customFormat="1" x14ac:dyDescent="0.25">
      <c r="A412" s="39"/>
      <c r="B412" s="1279"/>
      <c r="C412" s="1279"/>
      <c r="E412" s="67"/>
      <c r="F412" s="67"/>
      <c r="G412" s="68"/>
    </row>
    <row r="413" spans="1:7" s="1280" customFormat="1" x14ac:dyDescent="0.25">
      <c r="A413" s="39"/>
      <c r="B413" s="1279"/>
      <c r="C413" s="1279"/>
      <c r="E413" s="67"/>
      <c r="F413" s="67"/>
      <c r="G413" s="68"/>
    </row>
    <row r="414" spans="1:7" s="1280" customFormat="1" x14ac:dyDescent="0.25">
      <c r="A414" s="39"/>
      <c r="B414" s="1279"/>
      <c r="C414" s="1279"/>
      <c r="E414" s="67"/>
      <c r="F414" s="67"/>
      <c r="G414" s="68"/>
    </row>
    <row r="415" spans="1:7" s="1280" customFormat="1" x14ac:dyDescent="0.25">
      <c r="A415" s="39"/>
      <c r="B415" s="1279"/>
      <c r="C415" s="1279"/>
      <c r="E415" s="67"/>
      <c r="F415" s="67"/>
      <c r="G415" s="68"/>
    </row>
    <row r="416" spans="1:7" s="1280" customFormat="1" x14ac:dyDescent="0.25">
      <c r="A416" s="39"/>
      <c r="B416" s="1279"/>
      <c r="C416" s="1279"/>
      <c r="E416" s="67"/>
      <c r="F416" s="67"/>
      <c r="G416" s="68"/>
    </row>
    <row r="417" spans="1:7" s="1280" customFormat="1" x14ac:dyDescent="0.25">
      <c r="A417" s="39"/>
      <c r="B417" s="1279"/>
      <c r="C417" s="1279"/>
      <c r="E417" s="67"/>
      <c r="F417" s="67"/>
      <c r="G417" s="68"/>
    </row>
    <row r="418" spans="1:7" s="1280" customFormat="1" x14ac:dyDescent="0.25">
      <c r="A418" s="39"/>
      <c r="B418" s="1279"/>
      <c r="C418" s="1279"/>
      <c r="E418" s="67"/>
      <c r="F418" s="67"/>
      <c r="G418" s="68"/>
    </row>
    <row r="419" spans="1:7" s="1280" customFormat="1" x14ac:dyDescent="0.25">
      <c r="A419" s="39"/>
      <c r="B419" s="1279"/>
      <c r="C419" s="1279"/>
      <c r="E419" s="67"/>
      <c r="F419" s="67"/>
      <c r="G419" s="68"/>
    </row>
    <row r="420" spans="1:7" s="1280" customFormat="1" x14ac:dyDescent="0.25">
      <c r="A420" s="39"/>
      <c r="B420" s="1279"/>
      <c r="C420" s="1279"/>
      <c r="E420" s="67"/>
      <c r="F420" s="67"/>
      <c r="G420" s="68"/>
    </row>
    <row r="421" spans="1:7" s="1280" customFormat="1" x14ac:dyDescent="0.25">
      <c r="A421" s="39"/>
      <c r="B421" s="1279"/>
      <c r="C421" s="1279"/>
      <c r="E421" s="67"/>
      <c r="F421" s="67"/>
      <c r="G421" s="68"/>
    </row>
    <row r="422" spans="1:7" s="1280" customFormat="1" x14ac:dyDescent="0.25">
      <c r="A422" s="39"/>
      <c r="B422" s="1279"/>
      <c r="C422" s="1279"/>
      <c r="E422" s="67"/>
      <c r="F422" s="67"/>
      <c r="G422" s="68"/>
    </row>
    <row r="423" spans="1:7" s="1280" customFormat="1" x14ac:dyDescent="0.25">
      <c r="A423" s="39"/>
      <c r="B423" s="1279"/>
      <c r="C423" s="1279"/>
      <c r="E423" s="67"/>
      <c r="F423" s="67"/>
      <c r="G423" s="68"/>
    </row>
    <row r="424" spans="1:7" s="1280" customFormat="1" x14ac:dyDescent="0.25">
      <c r="A424" s="39"/>
      <c r="B424" s="1279"/>
      <c r="C424" s="1279"/>
      <c r="E424" s="67"/>
      <c r="F424" s="67"/>
      <c r="G424" s="68"/>
    </row>
    <row r="425" spans="1:7" s="1280" customFormat="1" x14ac:dyDescent="0.25">
      <c r="A425" s="39"/>
      <c r="B425" s="1279"/>
      <c r="C425" s="1279"/>
      <c r="E425" s="67"/>
      <c r="F425" s="67"/>
      <c r="G425" s="68"/>
    </row>
    <row r="426" spans="1:7" s="1280" customFormat="1" x14ac:dyDescent="0.25">
      <c r="A426" s="39"/>
      <c r="B426" s="1279"/>
      <c r="C426" s="1279"/>
      <c r="E426" s="67"/>
      <c r="F426" s="67"/>
      <c r="G426" s="68"/>
    </row>
    <row r="427" spans="1:7" s="1280" customFormat="1" x14ac:dyDescent="0.25">
      <c r="A427" s="39"/>
      <c r="B427" s="1279"/>
      <c r="C427" s="1279"/>
      <c r="E427" s="67"/>
      <c r="F427" s="67"/>
      <c r="G427" s="68"/>
    </row>
    <row r="428" spans="1:7" s="1280" customFormat="1" x14ac:dyDescent="0.25">
      <c r="A428" s="39"/>
      <c r="B428" s="1279"/>
      <c r="C428" s="1279"/>
      <c r="E428" s="67"/>
      <c r="F428" s="67"/>
      <c r="G428" s="68"/>
    </row>
    <row r="429" spans="1:7" s="1280" customFormat="1" x14ac:dyDescent="0.25">
      <c r="A429" s="39"/>
      <c r="B429" s="1279"/>
      <c r="C429" s="1279"/>
      <c r="E429" s="67"/>
      <c r="F429" s="67"/>
      <c r="G429" s="68"/>
    </row>
    <row r="430" spans="1:7" s="1280" customFormat="1" x14ac:dyDescent="0.25">
      <c r="A430" s="39"/>
      <c r="B430" s="1279"/>
      <c r="C430" s="1279"/>
      <c r="E430" s="67"/>
      <c r="F430" s="67"/>
      <c r="G430" s="68"/>
    </row>
    <row r="431" spans="1:7" s="1280" customFormat="1" x14ac:dyDescent="0.25">
      <c r="A431" s="39"/>
      <c r="B431" s="1279"/>
      <c r="C431" s="1279"/>
      <c r="E431" s="67"/>
      <c r="F431" s="67"/>
      <c r="G431" s="68"/>
    </row>
    <row r="432" spans="1:7" s="1280" customFormat="1" x14ac:dyDescent="0.25">
      <c r="A432" s="39"/>
      <c r="B432" s="1279"/>
      <c r="C432" s="1279"/>
      <c r="E432" s="67"/>
      <c r="F432" s="67"/>
      <c r="G432" s="68"/>
    </row>
    <row r="433" spans="1:7" s="1280" customFormat="1" x14ac:dyDescent="0.25">
      <c r="A433" s="39"/>
      <c r="B433" s="1279"/>
      <c r="C433" s="1279"/>
      <c r="E433" s="67"/>
      <c r="F433" s="67"/>
      <c r="G433" s="68"/>
    </row>
    <row r="434" spans="1:7" s="1280" customFormat="1" x14ac:dyDescent="0.25">
      <c r="A434" s="39"/>
      <c r="B434" s="1279"/>
      <c r="C434" s="1279"/>
      <c r="E434" s="67"/>
      <c r="F434" s="67"/>
      <c r="G434" s="68"/>
    </row>
    <row r="435" spans="1:7" s="1280" customFormat="1" x14ac:dyDescent="0.25">
      <c r="A435" s="39"/>
      <c r="B435" s="1279"/>
      <c r="C435" s="1279"/>
      <c r="E435" s="67"/>
      <c r="F435" s="67"/>
      <c r="G435" s="68"/>
    </row>
    <row r="436" spans="1:7" s="1280" customFormat="1" x14ac:dyDescent="0.25">
      <c r="A436" s="39"/>
      <c r="B436" s="1279"/>
      <c r="C436" s="1279"/>
      <c r="E436" s="67"/>
      <c r="F436" s="67"/>
      <c r="G436" s="68"/>
    </row>
    <row r="437" spans="1:7" s="1280" customFormat="1" x14ac:dyDescent="0.25">
      <c r="A437" s="39"/>
      <c r="B437" s="1279"/>
      <c r="C437" s="1279"/>
      <c r="E437" s="67"/>
      <c r="F437" s="67"/>
      <c r="G437" s="68"/>
    </row>
    <row r="438" spans="1:7" s="1280" customFormat="1" x14ac:dyDescent="0.25">
      <c r="A438" s="39"/>
      <c r="B438" s="1279"/>
      <c r="C438" s="1279"/>
      <c r="E438" s="67"/>
      <c r="F438" s="67"/>
      <c r="G438" s="68"/>
    </row>
    <row r="439" spans="1:7" s="1280" customFormat="1" x14ac:dyDescent="0.25">
      <c r="A439" s="39"/>
      <c r="B439" s="1279"/>
      <c r="C439" s="1279"/>
      <c r="E439" s="67"/>
      <c r="F439" s="67"/>
      <c r="G439" s="68"/>
    </row>
    <row r="440" spans="1:7" s="1280" customFormat="1" x14ac:dyDescent="0.25">
      <c r="A440" s="39"/>
      <c r="B440" s="1279"/>
      <c r="C440" s="1279"/>
      <c r="E440" s="67"/>
      <c r="F440" s="67"/>
      <c r="G440" s="68"/>
    </row>
    <row r="441" spans="1:7" s="1280" customFormat="1" x14ac:dyDescent="0.25">
      <c r="A441" s="39"/>
      <c r="B441" s="1279"/>
      <c r="C441" s="1279"/>
      <c r="E441" s="67"/>
      <c r="F441" s="67"/>
      <c r="G441" s="68"/>
    </row>
    <row r="442" spans="1:7" s="1280" customFormat="1" x14ac:dyDescent="0.25">
      <c r="A442" s="39"/>
      <c r="B442" s="1279"/>
      <c r="C442" s="1279"/>
      <c r="E442" s="67"/>
      <c r="F442" s="67"/>
      <c r="G442" s="68"/>
    </row>
    <row r="443" spans="1:7" s="1280" customFormat="1" x14ac:dyDescent="0.25">
      <c r="A443" s="39"/>
      <c r="B443" s="1279"/>
      <c r="C443" s="1279"/>
      <c r="E443" s="67"/>
      <c r="F443" s="67"/>
      <c r="G443" s="68"/>
    </row>
    <row r="444" spans="1:7" s="1280" customFormat="1" x14ac:dyDescent="0.25">
      <c r="A444" s="39"/>
      <c r="B444" s="1279"/>
      <c r="C444" s="1279"/>
      <c r="E444" s="67"/>
      <c r="F444" s="67"/>
      <c r="G444" s="68"/>
    </row>
    <row r="445" spans="1:7" s="1280" customFormat="1" x14ac:dyDescent="0.25">
      <c r="A445" s="39"/>
      <c r="B445" s="1279"/>
      <c r="C445" s="1279"/>
      <c r="E445" s="67"/>
      <c r="F445" s="67"/>
      <c r="G445" s="68"/>
    </row>
    <row r="446" spans="1:7" s="1280" customFormat="1" x14ac:dyDescent="0.25">
      <c r="A446" s="39"/>
      <c r="B446" s="1279"/>
      <c r="C446" s="1279"/>
      <c r="E446" s="67"/>
      <c r="F446" s="67"/>
      <c r="G446" s="68"/>
    </row>
    <row r="447" spans="1:7" s="1280" customFormat="1" x14ac:dyDescent="0.25">
      <c r="A447" s="39"/>
      <c r="B447" s="1279"/>
      <c r="C447" s="1279"/>
      <c r="E447" s="67"/>
      <c r="F447" s="67"/>
      <c r="G447" s="68"/>
    </row>
    <row r="448" spans="1:7" s="1280" customFormat="1" x14ac:dyDescent="0.25">
      <c r="A448" s="39"/>
      <c r="B448" s="1279"/>
      <c r="C448" s="1279"/>
      <c r="E448" s="67"/>
      <c r="F448" s="67"/>
      <c r="G448" s="68"/>
    </row>
    <row r="449" spans="1:7" s="1280" customFormat="1" x14ac:dyDescent="0.25">
      <c r="A449" s="39"/>
      <c r="B449" s="1279"/>
      <c r="C449" s="1279"/>
      <c r="E449" s="67"/>
      <c r="F449" s="67"/>
      <c r="G449" s="68"/>
    </row>
    <row r="450" spans="1:7" s="1280" customFormat="1" x14ac:dyDescent="0.25">
      <c r="A450" s="39"/>
      <c r="B450" s="1279"/>
      <c r="C450" s="1279"/>
      <c r="E450" s="67"/>
      <c r="F450" s="67"/>
      <c r="G450" s="68"/>
    </row>
    <row r="451" spans="1:7" s="1280" customFormat="1" x14ac:dyDescent="0.25">
      <c r="A451" s="39"/>
      <c r="B451" s="1279"/>
      <c r="C451" s="1279"/>
      <c r="E451" s="67"/>
      <c r="F451" s="67"/>
      <c r="G451" s="68"/>
    </row>
    <row r="452" spans="1:7" s="1280" customFormat="1" x14ac:dyDescent="0.25">
      <c r="A452" s="39"/>
      <c r="B452" s="1279"/>
      <c r="C452" s="1279"/>
      <c r="E452" s="67"/>
      <c r="F452" s="67"/>
      <c r="G452" s="68"/>
    </row>
    <row r="453" spans="1:7" s="1280" customFormat="1" x14ac:dyDescent="0.25">
      <c r="A453" s="39"/>
      <c r="B453" s="1279"/>
      <c r="C453" s="1279"/>
      <c r="E453" s="67"/>
      <c r="F453" s="67"/>
      <c r="G453" s="68"/>
    </row>
    <row r="454" spans="1:7" s="1280" customFormat="1" x14ac:dyDescent="0.25">
      <c r="A454" s="39"/>
      <c r="B454" s="1279"/>
      <c r="C454" s="1279"/>
      <c r="E454" s="67"/>
      <c r="F454" s="67"/>
      <c r="G454" s="68"/>
    </row>
    <row r="455" spans="1:7" s="1280" customFormat="1" x14ac:dyDescent="0.25">
      <c r="A455" s="39"/>
      <c r="B455" s="1279"/>
      <c r="C455" s="1279"/>
      <c r="E455" s="67"/>
      <c r="F455" s="67"/>
      <c r="G455" s="68"/>
    </row>
    <row r="456" spans="1:7" s="1280" customFormat="1" x14ac:dyDescent="0.25">
      <c r="A456" s="39"/>
      <c r="B456" s="1279"/>
      <c r="C456" s="1279"/>
      <c r="E456" s="67"/>
      <c r="F456" s="67"/>
      <c r="G456" s="68"/>
    </row>
    <row r="457" spans="1:7" s="1280" customFormat="1" x14ac:dyDescent="0.25">
      <c r="A457" s="39"/>
      <c r="B457" s="1279"/>
      <c r="C457" s="1279"/>
      <c r="E457" s="67"/>
      <c r="F457" s="67"/>
      <c r="G457" s="68"/>
    </row>
    <row r="458" spans="1:7" s="1280" customFormat="1" x14ac:dyDescent="0.25">
      <c r="A458" s="39"/>
      <c r="B458" s="1279"/>
      <c r="C458" s="1279"/>
      <c r="E458" s="67"/>
      <c r="F458" s="67"/>
      <c r="G458" s="68"/>
    </row>
    <row r="459" spans="1:7" s="1280" customFormat="1" x14ac:dyDescent="0.25">
      <c r="A459" s="39"/>
      <c r="B459" s="1279"/>
      <c r="C459" s="1279"/>
      <c r="E459" s="67"/>
      <c r="F459" s="67"/>
      <c r="G459" s="68"/>
    </row>
    <row r="460" spans="1:7" s="1280" customFormat="1" x14ac:dyDescent="0.25">
      <c r="A460" s="39"/>
      <c r="B460" s="1279"/>
      <c r="C460" s="1279"/>
      <c r="E460" s="67"/>
      <c r="F460" s="67"/>
      <c r="G460" s="68"/>
    </row>
    <row r="461" spans="1:7" s="1280" customFormat="1" x14ac:dyDescent="0.25">
      <c r="A461" s="39"/>
      <c r="B461" s="1279"/>
      <c r="C461" s="1279"/>
      <c r="E461" s="67"/>
      <c r="F461" s="67"/>
      <c r="G461" s="68"/>
    </row>
    <row r="462" spans="1:7" s="1280" customFormat="1" x14ac:dyDescent="0.25">
      <c r="A462" s="39"/>
      <c r="B462" s="1279"/>
      <c r="C462" s="1279"/>
      <c r="E462" s="67"/>
      <c r="F462" s="67"/>
      <c r="G462" s="68"/>
    </row>
    <row r="463" spans="1:7" s="1280" customFormat="1" x14ac:dyDescent="0.25">
      <c r="A463" s="39"/>
      <c r="B463" s="1279"/>
      <c r="C463" s="1279"/>
      <c r="E463" s="67"/>
      <c r="F463" s="67"/>
      <c r="G463" s="68"/>
    </row>
    <row r="464" spans="1:7" s="1280" customFormat="1" x14ac:dyDescent="0.25">
      <c r="A464" s="39"/>
      <c r="B464" s="1279"/>
      <c r="C464" s="1279"/>
      <c r="E464" s="67"/>
      <c r="F464" s="67"/>
      <c r="G464" s="68"/>
    </row>
    <row r="465" spans="1:7" s="1280" customFormat="1" x14ac:dyDescent="0.25">
      <c r="A465" s="39"/>
      <c r="B465" s="1279"/>
      <c r="C465" s="1279"/>
      <c r="E465" s="67"/>
      <c r="F465" s="67"/>
      <c r="G465" s="68"/>
    </row>
    <row r="466" spans="1:7" s="1280" customFormat="1" x14ac:dyDescent="0.25">
      <c r="A466" s="39"/>
      <c r="B466" s="1279"/>
      <c r="C466" s="1279"/>
      <c r="E466" s="67"/>
      <c r="F466" s="67"/>
      <c r="G466" s="68"/>
    </row>
    <row r="467" spans="1:7" s="1280" customFormat="1" x14ac:dyDescent="0.25">
      <c r="A467" s="39"/>
      <c r="B467" s="1279"/>
      <c r="C467" s="1279"/>
      <c r="E467" s="67"/>
      <c r="F467" s="67"/>
      <c r="G467" s="68"/>
    </row>
    <row r="468" spans="1:7" s="1280" customFormat="1" x14ac:dyDescent="0.25">
      <c r="A468" s="39"/>
      <c r="B468" s="1279"/>
      <c r="C468" s="1279"/>
      <c r="E468" s="67"/>
      <c r="F468" s="67"/>
      <c r="G468" s="68"/>
    </row>
    <row r="469" spans="1:7" s="1280" customFormat="1" x14ac:dyDescent="0.25">
      <c r="A469" s="39"/>
      <c r="B469" s="1279"/>
      <c r="C469" s="1279"/>
      <c r="E469" s="67"/>
      <c r="F469" s="67"/>
      <c r="G469" s="68"/>
    </row>
    <row r="470" spans="1:7" s="1280" customFormat="1" x14ac:dyDescent="0.25">
      <c r="A470" s="39"/>
      <c r="B470" s="1279"/>
      <c r="C470" s="1279"/>
      <c r="E470" s="67"/>
      <c r="F470" s="67"/>
      <c r="G470" s="68"/>
    </row>
    <row r="471" spans="1:7" s="1280" customFormat="1" x14ac:dyDescent="0.25">
      <c r="A471" s="39"/>
      <c r="B471" s="1279"/>
      <c r="C471" s="1279"/>
      <c r="E471" s="67"/>
      <c r="F471" s="67"/>
      <c r="G471" s="68"/>
    </row>
    <row r="472" spans="1:7" s="1280" customFormat="1" x14ac:dyDescent="0.25">
      <c r="A472" s="39"/>
      <c r="B472" s="1279"/>
      <c r="C472" s="1279"/>
      <c r="E472" s="67"/>
      <c r="F472" s="67"/>
      <c r="G472" s="68"/>
    </row>
    <row r="473" spans="1:7" s="1280" customFormat="1" x14ac:dyDescent="0.25">
      <c r="A473" s="39"/>
      <c r="B473" s="1279"/>
      <c r="C473" s="1279"/>
      <c r="E473" s="67"/>
      <c r="F473" s="67"/>
      <c r="G473" s="68"/>
    </row>
    <row r="474" spans="1:7" s="1280" customFormat="1" x14ac:dyDescent="0.25">
      <c r="A474" s="39"/>
      <c r="B474" s="1279"/>
      <c r="C474" s="1279"/>
      <c r="E474" s="67"/>
      <c r="F474" s="67"/>
      <c r="G474" s="68"/>
    </row>
    <row r="475" spans="1:7" s="1280" customFormat="1" x14ac:dyDescent="0.25">
      <c r="A475" s="39"/>
      <c r="B475" s="1279"/>
      <c r="C475" s="1279"/>
      <c r="E475" s="67"/>
      <c r="F475" s="67"/>
      <c r="G475" s="68"/>
    </row>
    <row r="476" spans="1:7" s="1280" customFormat="1" x14ac:dyDescent="0.25">
      <c r="A476" s="39"/>
      <c r="B476" s="1279"/>
      <c r="C476" s="1279"/>
      <c r="E476" s="67"/>
      <c r="F476" s="67"/>
      <c r="G476" s="68"/>
    </row>
    <row r="477" spans="1:7" s="1280" customFormat="1" x14ac:dyDescent="0.25">
      <c r="A477" s="39"/>
      <c r="B477" s="1279"/>
      <c r="C477" s="1279"/>
      <c r="E477" s="67"/>
      <c r="F477" s="67"/>
      <c r="G477" s="68"/>
    </row>
    <row r="478" spans="1:7" s="1280" customFormat="1" x14ac:dyDescent="0.25">
      <c r="A478" s="39"/>
      <c r="B478" s="1279"/>
      <c r="C478" s="1279"/>
      <c r="E478" s="67"/>
      <c r="F478" s="67"/>
      <c r="G478" s="68"/>
    </row>
    <row r="479" spans="1:7" s="1280" customFormat="1" x14ac:dyDescent="0.25">
      <c r="A479" s="39"/>
      <c r="B479" s="1279"/>
      <c r="C479" s="1279"/>
      <c r="E479" s="67"/>
      <c r="F479" s="67"/>
      <c r="G479" s="68"/>
    </row>
    <row r="480" spans="1:7" s="1280" customFormat="1" x14ac:dyDescent="0.25">
      <c r="A480" s="39"/>
      <c r="B480" s="1279"/>
      <c r="C480" s="1279"/>
      <c r="E480" s="67"/>
      <c r="F480" s="67"/>
      <c r="G480" s="68"/>
    </row>
    <row r="481" spans="1:7" s="1280" customFormat="1" x14ac:dyDescent="0.25">
      <c r="A481" s="39"/>
      <c r="B481" s="1279"/>
      <c r="C481" s="1279"/>
      <c r="E481" s="67"/>
      <c r="F481" s="67"/>
      <c r="G481" s="68"/>
    </row>
    <row r="482" spans="1:7" s="1280" customFormat="1" x14ac:dyDescent="0.25">
      <c r="A482" s="39"/>
      <c r="B482" s="1279"/>
      <c r="C482" s="1279"/>
      <c r="E482" s="67"/>
      <c r="F482" s="67"/>
      <c r="G482" s="68"/>
    </row>
    <row r="483" spans="1:7" s="1280" customFormat="1" x14ac:dyDescent="0.25">
      <c r="A483" s="39"/>
      <c r="B483" s="1279"/>
      <c r="C483" s="1279"/>
      <c r="E483" s="67"/>
      <c r="F483" s="67"/>
      <c r="G483" s="68"/>
    </row>
    <row r="484" spans="1:7" s="1280" customFormat="1" x14ac:dyDescent="0.25">
      <c r="A484" s="39"/>
      <c r="B484" s="1279"/>
      <c r="C484" s="1279"/>
      <c r="E484" s="67"/>
      <c r="F484" s="67"/>
      <c r="G484" s="68"/>
    </row>
    <row r="485" spans="1:7" s="1280" customFormat="1" x14ac:dyDescent="0.25">
      <c r="A485" s="39"/>
      <c r="B485" s="1279"/>
      <c r="C485" s="1279"/>
      <c r="E485" s="67"/>
      <c r="F485" s="67"/>
      <c r="G485" s="68"/>
    </row>
    <row r="486" spans="1:7" s="1280" customFormat="1" x14ac:dyDescent="0.25">
      <c r="A486" s="39"/>
      <c r="B486" s="1279"/>
      <c r="C486" s="1279"/>
      <c r="E486" s="67"/>
      <c r="F486" s="67"/>
      <c r="G486" s="68"/>
    </row>
    <row r="487" spans="1:7" s="1280" customFormat="1" x14ac:dyDescent="0.25">
      <c r="A487" s="39"/>
      <c r="B487" s="1279"/>
      <c r="C487" s="1279"/>
      <c r="E487" s="67"/>
      <c r="F487" s="67"/>
      <c r="G487" s="68"/>
    </row>
    <row r="488" spans="1:7" s="1280" customFormat="1" x14ac:dyDescent="0.25">
      <c r="A488" s="39"/>
      <c r="B488" s="1279"/>
      <c r="C488" s="1279"/>
      <c r="E488" s="67"/>
      <c r="F488" s="67"/>
      <c r="G488" s="68"/>
    </row>
    <row r="489" spans="1:7" s="1280" customFormat="1" x14ac:dyDescent="0.25">
      <c r="A489" s="39"/>
      <c r="B489" s="1279"/>
      <c r="C489" s="1279"/>
      <c r="E489" s="67"/>
      <c r="F489" s="67"/>
      <c r="G489" s="68"/>
    </row>
    <row r="490" spans="1:7" s="1280" customFormat="1" x14ac:dyDescent="0.25">
      <c r="A490" s="39"/>
      <c r="B490" s="1279"/>
      <c r="C490" s="1279"/>
      <c r="E490" s="67"/>
      <c r="F490" s="67"/>
      <c r="G490" s="68"/>
    </row>
    <row r="491" spans="1:7" s="1280" customFormat="1" x14ac:dyDescent="0.25">
      <c r="A491" s="39"/>
      <c r="B491" s="1279"/>
      <c r="C491" s="1279"/>
      <c r="E491" s="67"/>
      <c r="F491" s="67"/>
      <c r="G491" s="68"/>
    </row>
    <row r="492" spans="1:7" s="1280" customFormat="1" x14ac:dyDescent="0.25">
      <c r="A492" s="39"/>
      <c r="B492" s="1279"/>
      <c r="C492" s="1279"/>
      <c r="E492" s="67"/>
      <c r="F492" s="67"/>
      <c r="G492" s="68"/>
    </row>
    <row r="493" spans="1:7" s="1280" customFormat="1" x14ac:dyDescent="0.25">
      <c r="A493" s="39"/>
      <c r="B493" s="1279"/>
      <c r="C493" s="1279"/>
      <c r="E493" s="67"/>
      <c r="F493" s="67"/>
      <c r="G493" s="68"/>
    </row>
    <row r="494" spans="1:7" s="1280" customFormat="1" x14ac:dyDescent="0.25">
      <c r="A494" s="39"/>
      <c r="B494" s="1279"/>
      <c r="C494" s="1279"/>
      <c r="E494" s="67"/>
      <c r="F494" s="67"/>
      <c r="G494" s="68"/>
    </row>
    <row r="495" spans="1:7" s="1280" customFormat="1" x14ac:dyDescent="0.25">
      <c r="A495" s="39"/>
      <c r="B495" s="1279"/>
      <c r="C495" s="1279"/>
      <c r="E495" s="67"/>
      <c r="F495" s="67"/>
      <c r="G495" s="68"/>
    </row>
    <row r="496" spans="1:7" s="1280" customFormat="1" x14ac:dyDescent="0.25">
      <c r="A496" s="39"/>
      <c r="B496" s="1279"/>
      <c r="C496" s="1279"/>
      <c r="E496" s="67"/>
      <c r="F496" s="67"/>
      <c r="G496" s="68"/>
    </row>
    <row r="497" spans="1:7" s="1280" customFormat="1" x14ac:dyDescent="0.25">
      <c r="A497" s="39"/>
      <c r="B497" s="1279"/>
      <c r="C497" s="1279"/>
      <c r="E497" s="67"/>
      <c r="F497" s="67"/>
      <c r="G497" s="68"/>
    </row>
    <row r="498" spans="1:7" s="1280" customFormat="1" x14ac:dyDescent="0.25">
      <c r="A498" s="39"/>
      <c r="B498" s="1279"/>
      <c r="C498" s="1279"/>
      <c r="E498" s="67"/>
      <c r="F498" s="67"/>
      <c r="G498" s="68"/>
    </row>
    <row r="499" spans="1:7" s="1280" customFormat="1" x14ac:dyDescent="0.25">
      <c r="A499" s="39"/>
      <c r="B499" s="1279"/>
      <c r="C499" s="1279"/>
      <c r="E499" s="67"/>
      <c r="F499" s="67"/>
      <c r="G499" s="68"/>
    </row>
    <row r="500" spans="1:7" s="1280" customFormat="1" x14ac:dyDescent="0.25">
      <c r="A500" s="39"/>
      <c r="B500" s="1279"/>
      <c r="C500" s="1279"/>
      <c r="E500" s="67"/>
      <c r="F500" s="67"/>
      <c r="G500" s="68"/>
    </row>
    <row r="501" spans="1:7" s="1280" customFormat="1" x14ac:dyDescent="0.25">
      <c r="A501" s="39"/>
      <c r="B501" s="1279"/>
      <c r="C501" s="1279"/>
      <c r="E501" s="67"/>
      <c r="F501" s="67"/>
      <c r="G501" s="68"/>
    </row>
    <row r="502" spans="1:7" s="1280" customFormat="1" x14ac:dyDescent="0.25">
      <c r="A502" s="39"/>
      <c r="B502" s="1279"/>
      <c r="C502" s="1279"/>
      <c r="E502" s="67"/>
      <c r="F502" s="67"/>
      <c r="G502" s="68"/>
    </row>
    <row r="503" spans="1:7" s="1280" customFormat="1" x14ac:dyDescent="0.25">
      <c r="A503" s="39"/>
      <c r="B503" s="1279"/>
      <c r="C503" s="1279"/>
      <c r="E503" s="67"/>
      <c r="F503" s="67"/>
      <c r="G503" s="68"/>
    </row>
    <row r="504" spans="1:7" s="1280" customFormat="1" x14ac:dyDescent="0.25">
      <c r="A504" s="39"/>
      <c r="B504" s="1279"/>
      <c r="C504" s="1279"/>
      <c r="E504" s="67"/>
      <c r="F504" s="67"/>
      <c r="G504" s="68"/>
    </row>
    <row r="505" spans="1:7" s="1280" customFormat="1" x14ac:dyDescent="0.25">
      <c r="A505" s="39"/>
      <c r="B505" s="1279"/>
      <c r="C505" s="1279"/>
      <c r="E505" s="67"/>
      <c r="F505" s="67"/>
      <c r="G505" s="68"/>
    </row>
    <row r="506" spans="1:7" s="1280" customFormat="1" x14ac:dyDescent="0.25">
      <c r="A506" s="39"/>
      <c r="B506" s="1279"/>
      <c r="C506" s="1279"/>
      <c r="E506" s="67"/>
      <c r="F506" s="67"/>
      <c r="G506" s="68"/>
    </row>
    <row r="507" spans="1:7" s="1280" customFormat="1" x14ac:dyDescent="0.25">
      <c r="A507" s="39"/>
      <c r="B507" s="1279"/>
      <c r="C507" s="1279"/>
      <c r="E507" s="67"/>
      <c r="F507" s="67"/>
      <c r="G507" s="68"/>
    </row>
    <row r="508" spans="1:7" s="1280" customFormat="1" x14ac:dyDescent="0.25">
      <c r="A508" s="39"/>
      <c r="B508" s="1279"/>
      <c r="C508" s="1279"/>
      <c r="E508" s="67"/>
      <c r="F508" s="67"/>
      <c r="G508" s="68"/>
    </row>
    <row r="509" spans="1:7" s="1280" customFormat="1" x14ac:dyDescent="0.25">
      <c r="A509" s="39"/>
      <c r="B509" s="1279"/>
      <c r="C509" s="1279"/>
      <c r="E509" s="67"/>
      <c r="F509" s="67"/>
      <c r="G509" s="68"/>
    </row>
    <row r="510" spans="1:7" s="1280" customFormat="1" x14ac:dyDescent="0.25">
      <c r="A510" s="39"/>
      <c r="B510" s="1279"/>
      <c r="C510" s="1279"/>
      <c r="E510" s="67"/>
      <c r="F510" s="67"/>
      <c r="G510" s="68"/>
    </row>
    <row r="511" spans="1:7" s="1280" customFormat="1" x14ac:dyDescent="0.25">
      <c r="A511" s="39"/>
      <c r="B511" s="1279"/>
      <c r="C511" s="1279"/>
      <c r="E511" s="67"/>
      <c r="F511" s="67"/>
      <c r="G511" s="68"/>
    </row>
    <row r="512" spans="1:7" s="1280" customFormat="1" x14ac:dyDescent="0.25">
      <c r="A512" s="39"/>
      <c r="B512" s="1279"/>
      <c r="C512" s="1279"/>
      <c r="E512" s="67"/>
      <c r="F512" s="67"/>
      <c r="G512" s="68"/>
    </row>
    <row r="513" spans="1:7" s="1280" customFormat="1" x14ac:dyDescent="0.25">
      <c r="A513" s="39"/>
      <c r="B513" s="1279"/>
      <c r="C513" s="1279"/>
      <c r="E513" s="67"/>
      <c r="F513" s="67"/>
      <c r="G513" s="68"/>
    </row>
    <row r="514" spans="1:7" s="1280" customFormat="1" x14ac:dyDescent="0.25">
      <c r="A514" s="39"/>
      <c r="B514" s="1279"/>
      <c r="C514" s="1279"/>
      <c r="E514" s="67"/>
      <c r="F514" s="67"/>
      <c r="G514" s="68"/>
    </row>
    <row r="515" spans="1:7" s="1280" customFormat="1" x14ac:dyDescent="0.25">
      <c r="A515" s="39"/>
      <c r="B515" s="1279"/>
      <c r="C515" s="1279"/>
      <c r="E515" s="67"/>
      <c r="F515" s="67"/>
      <c r="G515" s="68"/>
    </row>
    <row r="516" spans="1:7" s="1280" customFormat="1" x14ac:dyDescent="0.25">
      <c r="A516" s="39"/>
      <c r="B516" s="1279"/>
      <c r="C516" s="1279"/>
      <c r="E516" s="67"/>
      <c r="F516" s="67"/>
      <c r="G516" s="68"/>
    </row>
    <row r="517" spans="1:7" s="1280" customFormat="1" x14ac:dyDescent="0.25">
      <c r="A517" s="39"/>
      <c r="B517" s="1279"/>
      <c r="C517" s="1279"/>
      <c r="E517" s="67"/>
      <c r="F517" s="67"/>
      <c r="G517" s="68"/>
    </row>
    <row r="518" spans="1:7" s="1280" customFormat="1" x14ac:dyDescent="0.25">
      <c r="A518" s="39"/>
      <c r="B518" s="1279"/>
      <c r="C518" s="1279"/>
      <c r="E518" s="67"/>
      <c r="F518" s="67"/>
      <c r="G518" s="68"/>
    </row>
    <row r="519" spans="1:7" s="1280" customFormat="1" x14ac:dyDescent="0.25">
      <c r="A519" s="39"/>
      <c r="B519" s="1279"/>
      <c r="C519" s="1279"/>
      <c r="E519" s="67"/>
      <c r="F519" s="67"/>
      <c r="G519" s="68"/>
    </row>
    <row r="520" spans="1:7" s="1280" customFormat="1" x14ac:dyDescent="0.25">
      <c r="A520" s="39"/>
      <c r="B520" s="1279"/>
      <c r="C520" s="1279"/>
      <c r="E520" s="67"/>
      <c r="F520" s="67"/>
      <c r="G520" s="68"/>
    </row>
    <row r="521" spans="1:7" s="1280" customFormat="1" x14ac:dyDescent="0.25">
      <c r="A521" s="39"/>
      <c r="B521" s="1279"/>
      <c r="C521" s="1279"/>
      <c r="E521" s="67"/>
      <c r="F521" s="67"/>
      <c r="G521" s="68"/>
    </row>
    <row r="522" spans="1:7" s="1280" customFormat="1" x14ac:dyDescent="0.25">
      <c r="A522" s="39"/>
      <c r="B522" s="1279"/>
      <c r="C522" s="1279"/>
      <c r="E522" s="67"/>
      <c r="F522" s="67"/>
      <c r="G522" s="68"/>
    </row>
    <row r="523" spans="1:7" s="1280" customFormat="1" x14ac:dyDescent="0.25">
      <c r="A523" s="39"/>
      <c r="B523" s="1279"/>
      <c r="C523" s="1279"/>
      <c r="E523" s="67"/>
      <c r="F523" s="67"/>
      <c r="G523" s="68"/>
    </row>
    <row r="524" spans="1:7" s="1280" customFormat="1" x14ac:dyDescent="0.25">
      <c r="A524" s="39"/>
      <c r="B524" s="1279"/>
      <c r="C524" s="1279"/>
      <c r="E524" s="67"/>
      <c r="F524" s="67"/>
      <c r="G524" s="68"/>
    </row>
    <row r="525" spans="1:7" s="1280" customFormat="1" x14ac:dyDescent="0.25">
      <c r="A525" s="39"/>
      <c r="B525" s="1279"/>
      <c r="C525" s="1279"/>
      <c r="E525" s="67"/>
      <c r="F525" s="67"/>
      <c r="G525" s="68"/>
    </row>
    <row r="526" spans="1:7" s="1280" customFormat="1" x14ac:dyDescent="0.25">
      <c r="A526" s="39"/>
      <c r="B526" s="1279"/>
      <c r="C526" s="1279"/>
      <c r="E526" s="67"/>
      <c r="F526" s="67"/>
      <c r="G526" s="68"/>
    </row>
    <row r="527" spans="1:7" s="1280" customFormat="1" x14ac:dyDescent="0.25">
      <c r="A527" s="39"/>
      <c r="B527" s="1279"/>
      <c r="C527" s="1279"/>
      <c r="E527" s="67"/>
      <c r="F527" s="67"/>
      <c r="G527" s="68"/>
    </row>
    <row r="528" spans="1:7" s="1280" customFormat="1" x14ac:dyDescent="0.25">
      <c r="A528" s="39"/>
      <c r="B528" s="1279"/>
      <c r="C528" s="1279"/>
      <c r="E528" s="67"/>
      <c r="F528" s="67"/>
      <c r="G528" s="68"/>
    </row>
    <row r="529" spans="1:7" s="1280" customFormat="1" x14ac:dyDescent="0.25">
      <c r="A529" s="39"/>
      <c r="B529" s="1279"/>
      <c r="C529" s="1279"/>
      <c r="E529" s="67"/>
      <c r="F529" s="67"/>
      <c r="G529" s="68"/>
    </row>
    <row r="530" spans="1:7" s="1280" customFormat="1" x14ac:dyDescent="0.25">
      <c r="A530" s="39"/>
      <c r="B530" s="1279"/>
      <c r="C530" s="1279"/>
      <c r="E530" s="67"/>
      <c r="F530" s="67"/>
      <c r="G530" s="68"/>
    </row>
    <row r="531" spans="1:7" s="1280" customFormat="1" x14ac:dyDescent="0.25">
      <c r="A531" s="39"/>
      <c r="B531" s="1279"/>
      <c r="C531" s="1279"/>
      <c r="E531" s="67"/>
      <c r="F531" s="67"/>
      <c r="G531" s="68"/>
    </row>
    <row r="532" spans="1:7" s="1280" customFormat="1" x14ac:dyDescent="0.25">
      <c r="A532" s="39"/>
      <c r="B532" s="1279"/>
      <c r="C532" s="1279"/>
      <c r="E532" s="67"/>
      <c r="F532" s="67"/>
      <c r="G532" s="68"/>
    </row>
    <row r="533" spans="1:7" s="1280" customFormat="1" x14ac:dyDescent="0.25">
      <c r="A533" s="39"/>
      <c r="B533" s="1279"/>
      <c r="C533" s="1279"/>
      <c r="E533" s="67"/>
      <c r="F533" s="67"/>
      <c r="G533" s="68"/>
    </row>
    <row r="534" spans="1:7" s="1280" customFormat="1" x14ac:dyDescent="0.25">
      <c r="A534" s="39"/>
      <c r="B534" s="1279"/>
      <c r="C534" s="1279"/>
      <c r="E534" s="67"/>
      <c r="F534" s="67"/>
      <c r="G534" s="68"/>
    </row>
    <row r="535" spans="1:7" s="1280" customFormat="1" x14ac:dyDescent="0.25">
      <c r="A535" s="39"/>
      <c r="B535" s="1279"/>
      <c r="C535" s="1279"/>
      <c r="E535" s="67"/>
      <c r="F535" s="67"/>
      <c r="G535" s="68"/>
    </row>
    <row r="536" spans="1:7" s="1280" customFormat="1" x14ac:dyDescent="0.25">
      <c r="A536" s="39"/>
      <c r="B536" s="1279"/>
      <c r="C536" s="1279"/>
      <c r="E536" s="67"/>
      <c r="F536" s="67"/>
      <c r="G536" s="68"/>
    </row>
    <row r="537" spans="1:7" s="1280" customFormat="1" x14ac:dyDescent="0.25">
      <c r="A537" s="39"/>
      <c r="B537" s="1279"/>
      <c r="C537" s="1279"/>
      <c r="E537" s="67"/>
      <c r="F537" s="67"/>
      <c r="G537" s="68"/>
    </row>
    <row r="538" spans="1:7" s="1280" customFormat="1" x14ac:dyDescent="0.25">
      <c r="A538" s="39"/>
      <c r="B538" s="1279"/>
      <c r="C538" s="1279"/>
      <c r="E538" s="67"/>
      <c r="F538" s="67"/>
      <c r="G538" s="68"/>
    </row>
    <row r="539" spans="1:7" s="1280" customFormat="1" x14ac:dyDescent="0.25">
      <c r="A539" s="39"/>
      <c r="B539" s="1279"/>
      <c r="C539" s="1279"/>
      <c r="E539" s="67"/>
      <c r="F539" s="67"/>
      <c r="G539" s="68"/>
    </row>
    <row r="540" spans="1:7" s="1280" customFormat="1" x14ac:dyDescent="0.25">
      <c r="A540" s="39"/>
      <c r="B540" s="1279"/>
      <c r="C540" s="1279"/>
      <c r="E540" s="67"/>
      <c r="F540" s="67"/>
      <c r="G540" s="68"/>
    </row>
    <row r="541" spans="1:7" s="1280" customFormat="1" x14ac:dyDescent="0.25">
      <c r="A541" s="39"/>
      <c r="B541" s="1279"/>
      <c r="C541" s="1279"/>
      <c r="E541" s="67"/>
      <c r="F541" s="67"/>
      <c r="G541" s="68"/>
    </row>
    <row r="542" spans="1:7" s="1280" customFormat="1" x14ac:dyDescent="0.25">
      <c r="A542" s="39"/>
      <c r="B542" s="1279"/>
      <c r="C542" s="1279"/>
      <c r="E542" s="67"/>
      <c r="F542" s="67"/>
      <c r="G542" s="68"/>
    </row>
    <row r="543" spans="1:7" s="1280" customFormat="1" x14ac:dyDescent="0.25">
      <c r="A543" s="39"/>
      <c r="B543" s="1279"/>
      <c r="C543" s="1279"/>
      <c r="E543" s="67"/>
      <c r="F543" s="67"/>
      <c r="G543" s="68"/>
    </row>
    <row r="544" spans="1:7" s="1280" customFormat="1" x14ac:dyDescent="0.25">
      <c r="A544" s="39"/>
      <c r="B544" s="1279"/>
      <c r="C544" s="1279"/>
      <c r="E544" s="67"/>
      <c r="F544" s="67"/>
      <c r="G544" s="68"/>
    </row>
    <row r="545" spans="1:7" s="1280" customFormat="1" x14ac:dyDescent="0.25">
      <c r="A545" s="39"/>
      <c r="B545" s="1279"/>
      <c r="C545" s="1279"/>
      <c r="E545" s="67"/>
      <c r="F545" s="67"/>
      <c r="G545" s="68"/>
    </row>
    <row r="546" spans="1:7" s="1280" customFormat="1" x14ac:dyDescent="0.25">
      <c r="A546" s="39"/>
      <c r="B546" s="1279"/>
      <c r="C546" s="1279"/>
      <c r="E546" s="67"/>
      <c r="F546" s="67"/>
      <c r="G546" s="68"/>
    </row>
    <row r="547" spans="1:7" s="1280" customFormat="1" x14ac:dyDescent="0.25">
      <c r="A547" s="39"/>
      <c r="B547" s="1279"/>
      <c r="C547" s="1279"/>
      <c r="E547" s="67"/>
      <c r="F547" s="67"/>
      <c r="G547" s="68"/>
    </row>
    <row r="548" spans="1:7" s="1280" customFormat="1" x14ac:dyDescent="0.25">
      <c r="A548" s="39"/>
      <c r="B548" s="1279"/>
      <c r="C548" s="1279"/>
      <c r="E548" s="67"/>
      <c r="F548" s="67"/>
      <c r="G548" s="68"/>
    </row>
    <row r="549" spans="1:7" s="1280" customFormat="1" x14ac:dyDescent="0.25">
      <c r="A549" s="39"/>
      <c r="B549" s="1279"/>
      <c r="C549" s="1279"/>
      <c r="E549" s="67"/>
      <c r="F549" s="67"/>
      <c r="G549" s="68"/>
    </row>
    <row r="550" spans="1:7" s="1280" customFormat="1" x14ac:dyDescent="0.25">
      <c r="A550" s="39"/>
      <c r="B550" s="1279"/>
      <c r="C550" s="1279"/>
      <c r="E550" s="67"/>
      <c r="F550" s="67"/>
      <c r="G550" s="68"/>
    </row>
    <row r="551" spans="1:7" s="1280" customFormat="1" x14ac:dyDescent="0.25">
      <c r="A551" s="39"/>
      <c r="B551" s="1279"/>
      <c r="C551" s="1279"/>
      <c r="E551" s="67"/>
      <c r="F551" s="67"/>
      <c r="G551" s="68"/>
    </row>
    <row r="552" spans="1:7" s="1280" customFormat="1" x14ac:dyDescent="0.25">
      <c r="A552" s="39"/>
      <c r="B552" s="1279"/>
      <c r="C552" s="1279"/>
      <c r="E552" s="67"/>
      <c r="F552" s="67"/>
      <c r="G552" s="68"/>
    </row>
    <row r="553" spans="1:7" s="1280" customFormat="1" x14ac:dyDescent="0.25">
      <c r="A553" s="39"/>
      <c r="B553" s="1279"/>
      <c r="C553" s="1279"/>
      <c r="E553" s="67"/>
      <c r="F553" s="67"/>
      <c r="G553" s="68"/>
    </row>
    <row r="554" spans="1:7" s="1280" customFormat="1" x14ac:dyDescent="0.25">
      <c r="A554" s="39"/>
      <c r="B554" s="1279"/>
      <c r="C554" s="1279"/>
      <c r="E554" s="67"/>
      <c r="F554" s="67"/>
      <c r="G554" s="68"/>
    </row>
    <row r="555" spans="1:7" s="1280" customFormat="1" x14ac:dyDescent="0.25">
      <c r="A555" s="39"/>
      <c r="B555" s="1279"/>
      <c r="C555" s="1279"/>
      <c r="E555" s="67"/>
      <c r="F555" s="67"/>
      <c r="G555" s="68"/>
    </row>
    <row r="556" spans="1:7" s="1280" customFormat="1" x14ac:dyDescent="0.25">
      <c r="A556" s="39"/>
      <c r="B556" s="1279"/>
      <c r="C556" s="1279"/>
      <c r="E556" s="67"/>
      <c r="F556" s="67"/>
      <c r="G556" s="68"/>
    </row>
    <row r="557" spans="1:7" s="1280" customFormat="1" x14ac:dyDescent="0.25">
      <c r="A557" s="39"/>
      <c r="B557" s="1279"/>
      <c r="C557" s="1279"/>
      <c r="E557" s="67"/>
      <c r="F557" s="67"/>
      <c r="G557" s="68"/>
    </row>
    <row r="558" spans="1:7" s="1280" customFormat="1" x14ac:dyDescent="0.25">
      <c r="A558" s="39"/>
      <c r="B558" s="1279"/>
      <c r="C558" s="1279"/>
      <c r="E558" s="67"/>
      <c r="F558" s="67"/>
      <c r="G558" s="68"/>
    </row>
    <row r="559" spans="1:7" s="1280" customFormat="1" x14ac:dyDescent="0.25">
      <c r="A559" s="39"/>
      <c r="B559" s="1279"/>
      <c r="C559" s="1279"/>
      <c r="E559" s="67"/>
      <c r="F559" s="67"/>
      <c r="G559" s="68"/>
    </row>
    <row r="560" spans="1:7" s="1280" customFormat="1" x14ac:dyDescent="0.25">
      <c r="A560" s="39"/>
      <c r="B560" s="1279"/>
      <c r="C560" s="1279"/>
      <c r="E560" s="67"/>
      <c r="F560" s="67"/>
      <c r="G560" s="68"/>
    </row>
    <row r="561" spans="1:7" s="1280" customFormat="1" x14ac:dyDescent="0.25">
      <c r="A561" s="39"/>
      <c r="B561" s="1279"/>
      <c r="C561" s="1279"/>
      <c r="E561" s="67"/>
      <c r="F561" s="67"/>
      <c r="G561" s="68"/>
    </row>
    <row r="562" spans="1:7" s="1280" customFormat="1" x14ac:dyDescent="0.25">
      <c r="A562" s="39"/>
      <c r="B562" s="1279"/>
      <c r="C562" s="1279"/>
      <c r="E562" s="67"/>
      <c r="F562" s="67"/>
      <c r="G562" s="68"/>
    </row>
    <row r="563" spans="1:7" s="1280" customFormat="1" x14ac:dyDescent="0.25">
      <c r="A563" s="39"/>
      <c r="B563" s="1279"/>
      <c r="C563" s="1279"/>
      <c r="E563" s="67"/>
      <c r="F563" s="67"/>
      <c r="G563" s="68"/>
    </row>
    <row r="564" spans="1:7" s="1280" customFormat="1" x14ac:dyDescent="0.25">
      <c r="A564" s="39"/>
      <c r="B564" s="1279"/>
      <c r="C564" s="1279"/>
      <c r="E564" s="67"/>
      <c r="F564" s="67"/>
      <c r="G564" s="68"/>
    </row>
    <row r="565" spans="1:7" s="1280" customFormat="1" x14ac:dyDescent="0.25">
      <c r="A565" s="39"/>
      <c r="B565" s="1279"/>
      <c r="C565" s="1279"/>
      <c r="E565" s="67"/>
      <c r="F565" s="67"/>
      <c r="G565" s="68"/>
    </row>
    <row r="566" spans="1:7" s="1280" customFormat="1" x14ac:dyDescent="0.25">
      <c r="A566" s="39"/>
      <c r="B566" s="1279"/>
      <c r="C566" s="1279"/>
      <c r="E566" s="67"/>
      <c r="F566" s="67"/>
      <c r="G566" s="68"/>
    </row>
    <row r="567" spans="1:7" s="1280" customFormat="1" x14ac:dyDescent="0.25">
      <c r="A567" s="39"/>
      <c r="B567" s="1279"/>
      <c r="C567" s="1279"/>
      <c r="E567" s="67"/>
      <c r="F567" s="67"/>
      <c r="G567" s="68"/>
    </row>
    <row r="568" spans="1:7" s="1280" customFormat="1" x14ac:dyDescent="0.25">
      <c r="A568" s="39"/>
      <c r="B568" s="1279"/>
      <c r="C568" s="1279"/>
      <c r="E568" s="67"/>
      <c r="F568" s="67"/>
      <c r="G568" s="68"/>
    </row>
    <row r="569" spans="1:7" s="1280" customFormat="1" x14ac:dyDescent="0.25">
      <c r="A569" s="39"/>
      <c r="B569" s="1279"/>
      <c r="C569" s="1279"/>
      <c r="E569" s="67"/>
      <c r="F569" s="67"/>
      <c r="G569" s="68"/>
    </row>
    <row r="570" spans="1:7" s="1280" customFormat="1" x14ac:dyDescent="0.25">
      <c r="A570" s="39"/>
      <c r="B570" s="1279"/>
      <c r="C570" s="1279"/>
      <c r="E570" s="67"/>
      <c r="F570" s="67"/>
      <c r="G570" s="68"/>
    </row>
    <row r="571" spans="1:7" s="1280" customFormat="1" x14ac:dyDescent="0.25">
      <c r="A571" s="39"/>
      <c r="B571" s="1279"/>
      <c r="C571" s="1279"/>
      <c r="E571" s="67"/>
      <c r="F571" s="67"/>
      <c r="G571" s="68"/>
    </row>
    <row r="572" spans="1:7" s="1280" customFormat="1" x14ac:dyDescent="0.25">
      <c r="A572" s="39"/>
      <c r="B572" s="1279"/>
      <c r="C572" s="1279"/>
      <c r="E572" s="67"/>
      <c r="F572" s="67"/>
      <c r="G572" s="68"/>
    </row>
    <row r="573" spans="1:7" s="1280" customFormat="1" x14ac:dyDescent="0.25">
      <c r="A573" s="39"/>
      <c r="B573" s="1279"/>
      <c r="C573" s="1279"/>
      <c r="E573" s="67"/>
      <c r="F573" s="67"/>
      <c r="G573" s="68"/>
    </row>
    <row r="574" spans="1:7" s="1280" customFormat="1" x14ac:dyDescent="0.25">
      <c r="A574" s="39"/>
      <c r="B574" s="1279"/>
      <c r="C574" s="1279"/>
      <c r="E574" s="67"/>
      <c r="F574" s="67"/>
      <c r="G574" s="68"/>
    </row>
    <row r="575" spans="1:7" s="1280" customFormat="1" x14ac:dyDescent="0.25">
      <c r="A575" s="39"/>
      <c r="B575" s="1279"/>
      <c r="C575" s="1279"/>
      <c r="E575" s="67"/>
      <c r="F575" s="67"/>
      <c r="G575" s="68"/>
    </row>
    <row r="576" spans="1:7" s="1280" customFormat="1" x14ac:dyDescent="0.25">
      <c r="A576" s="39"/>
      <c r="B576" s="1279"/>
      <c r="C576" s="1279"/>
      <c r="E576" s="67"/>
      <c r="F576" s="67"/>
      <c r="G576" s="68"/>
    </row>
    <row r="577" spans="1:7" s="1280" customFormat="1" x14ac:dyDescent="0.25">
      <c r="A577" s="39"/>
      <c r="B577" s="1279"/>
      <c r="C577" s="1279"/>
      <c r="E577" s="67"/>
      <c r="F577" s="67"/>
      <c r="G577" s="68"/>
    </row>
    <row r="578" spans="1:7" s="1280" customFormat="1" x14ac:dyDescent="0.25">
      <c r="A578" s="39"/>
      <c r="B578" s="1279"/>
      <c r="C578" s="1279"/>
      <c r="E578" s="67"/>
      <c r="F578" s="67"/>
      <c r="G578" s="68"/>
    </row>
    <row r="579" spans="1:7" s="1280" customFormat="1" x14ac:dyDescent="0.25">
      <c r="A579" s="39"/>
      <c r="B579" s="1279"/>
      <c r="C579" s="1279"/>
      <c r="E579" s="67"/>
      <c r="F579" s="67"/>
      <c r="G579" s="68"/>
    </row>
    <row r="580" spans="1:7" s="1280" customFormat="1" x14ac:dyDescent="0.25">
      <c r="A580" s="39"/>
      <c r="B580" s="1279"/>
      <c r="C580" s="1279"/>
      <c r="E580" s="67"/>
      <c r="F580" s="67"/>
      <c r="G580" s="68"/>
    </row>
    <row r="581" spans="1:7" s="1280" customFormat="1" x14ac:dyDescent="0.25">
      <c r="A581" s="39"/>
      <c r="B581" s="1279"/>
      <c r="C581" s="1279"/>
      <c r="E581" s="67"/>
      <c r="F581" s="67"/>
      <c r="G581" s="68"/>
    </row>
    <row r="582" spans="1:7" s="1280" customFormat="1" x14ac:dyDescent="0.25">
      <c r="A582" s="39"/>
      <c r="B582" s="1279"/>
      <c r="C582" s="1279"/>
      <c r="E582" s="67"/>
      <c r="F582" s="67"/>
      <c r="G582" s="68"/>
    </row>
    <row r="583" spans="1:7" s="1280" customFormat="1" x14ac:dyDescent="0.25">
      <c r="A583" s="39"/>
      <c r="B583" s="1279"/>
      <c r="C583" s="1279"/>
      <c r="E583" s="67"/>
      <c r="F583" s="67"/>
      <c r="G583" s="68"/>
    </row>
    <row r="584" spans="1:7" s="1280" customFormat="1" x14ac:dyDescent="0.25">
      <c r="A584" s="39"/>
      <c r="B584" s="1279"/>
      <c r="C584" s="1279"/>
      <c r="E584" s="67"/>
      <c r="F584" s="67"/>
      <c r="G584" s="68"/>
    </row>
    <row r="585" spans="1:7" s="1280" customFormat="1" x14ac:dyDescent="0.25">
      <c r="A585" s="39"/>
      <c r="B585" s="1279"/>
      <c r="C585" s="1279"/>
      <c r="E585" s="67"/>
      <c r="F585" s="67"/>
      <c r="G585" s="68"/>
    </row>
    <row r="586" spans="1:7" s="1280" customFormat="1" x14ac:dyDescent="0.25">
      <c r="A586" s="39"/>
      <c r="B586" s="1279"/>
      <c r="C586" s="1279"/>
      <c r="E586" s="67"/>
      <c r="F586" s="67"/>
      <c r="G586" s="68"/>
    </row>
    <row r="587" spans="1:7" s="1280" customFormat="1" x14ac:dyDescent="0.25">
      <c r="A587" s="39"/>
      <c r="B587" s="1279"/>
      <c r="C587" s="1279"/>
      <c r="E587" s="67"/>
      <c r="F587" s="67"/>
      <c r="G587" s="68"/>
    </row>
    <row r="588" spans="1:7" s="1280" customFormat="1" x14ac:dyDescent="0.25">
      <c r="A588" s="39"/>
      <c r="B588" s="1279"/>
      <c r="C588" s="1279"/>
      <c r="E588" s="67"/>
      <c r="F588" s="67"/>
      <c r="G588" s="68"/>
    </row>
    <row r="589" spans="1:7" s="1280" customFormat="1" x14ac:dyDescent="0.25">
      <c r="A589" s="39"/>
      <c r="B589" s="1279"/>
      <c r="C589" s="1279"/>
      <c r="E589" s="67"/>
      <c r="F589" s="67"/>
      <c r="G589" s="68"/>
    </row>
    <row r="590" spans="1:7" s="1280" customFormat="1" x14ac:dyDescent="0.25">
      <c r="A590" s="39"/>
      <c r="B590" s="1279"/>
      <c r="C590" s="1279"/>
      <c r="E590" s="67"/>
      <c r="F590" s="67"/>
      <c r="G590" s="68"/>
    </row>
    <row r="591" spans="1:7" s="1280" customFormat="1" x14ac:dyDescent="0.25">
      <c r="A591" s="39"/>
      <c r="B591" s="1279"/>
      <c r="C591" s="1279"/>
      <c r="E591" s="67"/>
      <c r="F591" s="67"/>
      <c r="G591" s="68"/>
    </row>
    <row r="592" spans="1:7" s="1280" customFormat="1" x14ac:dyDescent="0.25">
      <c r="A592" s="39"/>
      <c r="B592" s="1279"/>
      <c r="C592" s="1279"/>
      <c r="E592" s="67"/>
      <c r="F592" s="67"/>
      <c r="G592" s="68"/>
    </row>
    <row r="593" spans="1:7" s="1280" customFormat="1" x14ac:dyDescent="0.25">
      <c r="A593" s="39"/>
      <c r="B593" s="1279"/>
      <c r="C593" s="1279"/>
      <c r="E593" s="67"/>
      <c r="F593" s="67"/>
      <c r="G593" s="68"/>
    </row>
    <row r="594" spans="1:7" s="1280" customFormat="1" x14ac:dyDescent="0.25">
      <c r="A594" s="39"/>
      <c r="B594" s="1279"/>
      <c r="C594" s="1279"/>
      <c r="E594" s="67"/>
      <c r="F594" s="67"/>
      <c r="G594" s="68"/>
    </row>
    <row r="595" spans="1:7" s="1280" customFormat="1" x14ac:dyDescent="0.25">
      <c r="A595" s="39"/>
      <c r="B595" s="1279"/>
      <c r="C595" s="1279"/>
      <c r="E595" s="67"/>
      <c r="F595" s="67"/>
      <c r="G595" s="68"/>
    </row>
    <row r="596" spans="1:7" s="1280" customFormat="1" x14ac:dyDescent="0.25">
      <c r="A596" s="39"/>
      <c r="B596" s="1279"/>
      <c r="C596" s="1279"/>
      <c r="E596" s="67"/>
      <c r="F596" s="67"/>
      <c r="G596" s="68"/>
    </row>
    <row r="597" spans="1:7" s="1280" customFormat="1" x14ac:dyDescent="0.25">
      <c r="A597" s="39"/>
      <c r="B597" s="1279"/>
      <c r="C597" s="1279"/>
      <c r="E597" s="67"/>
      <c r="F597" s="67"/>
      <c r="G597" s="68"/>
    </row>
    <row r="598" spans="1:7" s="1280" customFormat="1" x14ac:dyDescent="0.25">
      <c r="A598" s="39"/>
      <c r="B598" s="1279"/>
      <c r="C598" s="1279"/>
      <c r="E598" s="67"/>
      <c r="F598" s="67"/>
      <c r="G598" s="68"/>
    </row>
    <row r="599" spans="1:7" s="1280" customFormat="1" x14ac:dyDescent="0.25">
      <c r="A599" s="39"/>
      <c r="B599" s="1279"/>
      <c r="C599" s="1279"/>
      <c r="E599" s="67"/>
      <c r="F599" s="67"/>
      <c r="G599" s="68"/>
    </row>
    <row r="600" spans="1:7" s="1280" customFormat="1" x14ac:dyDescent="0.25">
      <c r="A600" s="39"/>
      <c r="B600" s="1279"/>
      <c r="C600" s="1279"/>
      <c r="E600" s="67"/>
      <c r="F600" s="67"/>
      <c r="G600" s="68"/>
    </row>
    <row r="601" spans="1:7" s="1280" customFormat="1" x14ac:dyDescent="0.25">
      <c r="A601" s="39"/>
      <c r="B601" s="1279"/>
      <c r="C601" s="1279"/>
      <c r="E601" s="67"/>
      <c r="F601" s="67"/>
      <c r="G601" s="68"/>
    </row>
    <row r="602" spans="1:7" s="1280" customFormat="1" x14ac:dyDescent="0.25">
      <c r="A602" s="39"/>
      <c r="B602" s="1279"/>
      <c r="C602" s="1279"/>
      <c r="E602" s="67"/>
      <c r="F602" s="67"/>
      <c r="G602" s="68"/>
    </row>
    <row r="603" spans="1:7" s="1280" customFormat="1" x14ac:dyDescent="0.25">
      <c r="A603" s="39"/>
      <c r="B603" s="1279"/>
      <c r="C603" s="1279"/>
      <c r="E603" s="67"/>
      <c r="F603" s="67"/>
      <c r="G603" s="68"/>
    </row>
    <row r="604" spans="1:7" s="1280" customFormat="1" x14ac:dyDescent="0.25">
      <c r="A604" s="39"/>
      <c r="B604" s="1279"/>
      <c r="C604" s="1279"/>
      <c r="E604" s="67"/>
      <c r="F604" s="67"/>
      <c r="G604" s="68"/>
    </row>
    <row r="605" spans="1:7" s="1280" customFormat="1" x14ac:dyDescent="0.25">
      <c r="A605" s="39"/>
      <c r="B605" s="1279"/>
      <c r="C605" s="1279"/>
      <c r="E605" s="67"/>
      <c r="F605" s="67"/>
      <c r="G605" s="68"/>
    </row>
    <row r="606" spans="1:7" s="1280" customFormat="1" x14ac:dyDescent="0.25">
      <c r="A606" s="39"/>
      <c r="B606" s="1279"/>
      <c r="C606" s="1279"/>
      <c r="E606" s="67"/>
      <c r="F606" s="67"/>
      <c r="G606" s="68"/>
    </row>
    <row r="607" spans="1:7" s="1280" customFormat="1" x14ac:dyDescent="0.25">
      <c r="A607" s="39"/>
      <c r="B607" s="1279"/>
      <c r="C607" s="1279"/>
      <c r="E607" s="67"/>
      <c r="F607" s="67"/>
      <c r="G607" s="68"/>
    </row>
    <row r="608" spans="1:7" s="1280" customFormat="1" x14ac:dyDescent="0.25">
      <c r="A608" s="39"/>
      <c r="B608" s="1279"/>
      <c r="C608" s="1279"/>
      <c r="E608" s="67"/>
      <c r="F608" s="67"/>
      <c r="G608" s="68"/>
    </row>
    <row r="609" spans="1:7" s="1280" customFormat="1" x14ac:dyDescent="0.25">
      <c r="A609" s="39"/>
      <c r="B609" s="1279"/>
      <c r="C609" s="1279"/>
      <c r="E609" s="67"/>
      <c r="F609" s="67"/>
      <c r="G609" s="68"/>
    </row>
    <row r="610" spans="1:7" s="1280" customFormat="1" x14ac:dyDescent="0.25">
      <c r="A610" s="39"/>
      <c r="B610" s="1279"/>
      <c r="C610" s="1279"/>
      <c r="E610" s="67"/>
      <c r="F610" s="67"/>
      <c r="G610" s="68"/>
    </row>
    <row r="611" spans="1:7" s="1280" customFormat="1" x14ac:dyDescent="0.25">
      <c r="A611" s="39"/>
      <c r="B611" s="1279"/>
      <c r="C611" s="1279"/>
      <c r="E611" s="67"/>
      <c r="F611" s="67"/>
      <c r="G611" s="68"/>
    </row>
    <row r="612" spans="1:7" s="1280" customFormat="1" x14ac:dyDescent="0.25">
      <c r="A612" s="39"/>
      <c r="B612" s="1279"/>
      <c r="C612" s="1279"/>
      <c r="E612" s="67"/>
      <c r="F612" s="67"/>
      <c r="G612" s="68"/>
    </row>
    <row r="613" spans="1:7" s="1280" customFormat="1" x14ac:dyDescent="0.25">
      <c r="A613" s="39"/>
      <c r="B613" s="1279"/>
      <c r="C613" s="1279"/>
      <c r="E613" s="67"/>
      <c r="F613" s="67"/>
      <c r="G613" s="68"/>
    </row>
    <row r="614" spans="1:7" s="1280" customFormat="1" x14ac:dyDescent="0.25">
      <c r="A614" s="39"/>
      <c r="B614" s="1279"/>
      <c r="C614" s="1279"/>
      <c r="E614" s="67"/>
      <c r="F614" s="67"/>
      <c r="G614" s="68"/>
    </row>
    <row r="615" spans="1:7" s="1280" customFormat="1" x14ac:dyDescent="0.25">
      <c r="A615" s="39"/>
      <c r="B615" s="1279"/>
      <c r="C615" s="1279"/>
      <c r="E615" s="67"/>
      <c r="F615" s="67"/>
      <c r="G615" s="68"/>
    </row>
    <row r="616" spans="1:7" s="1280" customFormat="1" x14ac:dyDescent="0.25">
      <c r="A616" s="39"/>
      <c r="B616" s="1279"/>
      <c r="C616" s="1279"/>
      <c r="E616" s="67"/>
      <c r="F616" s="67"/>
      <c r="G616" s="68"/>
    </row>
    <row r="617" spans="1:7" s="1280" customFormat="1" x14ac:dyDescent="0.25">
      <c r="A617" s="39"/>
      <c r="B617" s="1279"/>
      <c r="C617" s="1279"/>
      <c r="E617" s="67"/>
      <c r="F617" s="67"/>
      <c r="G617" s="68"/>
    </row>
    <row r="618" spans="1:7" s="1280" customFormat="1" x14ac:dyDescent="0.25">
      <c r="A618" s="39"/>
      <c r="B618" s="1279"/>
      <c r="C618" s="1279"/>
      <c r="E618" s="67"/>
      <c r="F618" s="67"/>
      <c r="G618" s="68"/>
    </row>
    <row r="619" spans="1:7" s="1280" customFormat="1" x14ac:dyDescent="0.25">
      <c r="A619" s="39"/>
      <c r="B619" s="1279"/>
      <c r="C619" s="1279"/>
      <c r="E619" s="67"/>
      <c r="F619" s="67"/>
      <c r="G619" s="68"/>
    </row>
    <row r="620" spans="1:7" s="1280" customFormat="1" x14ac:dyDescent="0.25">
      <c r="A620" s="39"/>
      <c r="B620" s="1279"/>
      <c r="C620" s="1279"/>
      <c r="E620" s="67"/>
      <c r="F620" s="67"/>
      <c r="G620" s="68"/>
    </row>
    <row r="621" spans="1:7" s="1280" customFormat="1" x14ac:dyDescent="0.25">
      <c r="A621" s="39"/>
      <c r="B621" s="1279"/>
      <c r="C621" s="1279"/>
      <c r="E621" s="67"/>
      <c r="F621" s="67"/>
      <c r="G621" s="68"/>
    </row>
    <row r="622" spans="1:7" s="1280" customFormat="1" x14ac:dyDescent="0.25">
      <c r="A622" s="39"/>
      <c r="B622" s="1279"/>
      <c r="C622" s="1279"/>
      <c r="E622" s="67"/>
      <c r="F622" s="67"/>
      <c r="G622" s="68"/>
    </row>
    <row r="623" spans="1:7" s="1280" customFormat="1" x14ac:dyDescent="0.25">
      <c r="A623" s="39"/>
      <c r="B623" s="1279"/>
      <c r="C623" s="1279"/>
      <c r="E623" s="67"/>
      <c r="F623" s="67"/>
      <c r="G623" s="68"/>
    </row>
    <row r="624" spans="1:7" s="1280" customFormat="1" x14ac:dyDescent="0.25">
      <c r="A624" s="39"/>
      <c r="B624" s="1279"/>
      <c r="C624" s="1279"/>
      <c r="E624" s="67"/>
      <c r="F624" s="67"/>
      <c r="G624" s="68"/>
    </row>
    <row r="625" spans="1:7" s="1280" customFormat="1" x14ac:dyDescent="0.25">
      <c r="A625" s="39"/>
      <c r="B625" s="1279"/>
      <c r="C625" s="1279"/>
      <c r="E625" s="67"/>
      <c r="F625" s="67"/>
      <c r="G625" s="68"/>
    </row>
    <row r="626" spans="1:7" s="1280" customFormat="1" x14ac:dyDescent="0.25">
      <c r="A626" s="39"/>
      <c r="B626" s="1279"/>
      <c r="C626" s="1279"/>
      <c r="E626" s="67"/>
      <c r="F626" s="67"/>
      <c r="G626" s="68"/>
    </row>
    <row r="627" spans="1:7" s="1280" customFormat="1" x14ac:dyDescent="0.25">
      <c r="A627" s="39"/>
      <c r="B627" s="1279"/>
      <c r="C627" s="1279"/>
      <c r="E627" s="67"/>
      <c r="F627" s="67"/>
      <c r="G627" s="68"/>
    </row>
    <row r="628" spans="1:7" s="1280" customFormat="1" x14ac:dyDescent="0.25">
      <c r="A628" s="39"/>
      <c r="B628" s="1279"/>
      <c r="C628" s="1279"/>
      <c r="E628" s="67"/>
      <c r="F628" s="67"/>
      <c r="G628" s="68"/>
    </row>
    <row r="629" spans="1:7" s="1280" customFormat="1" x14ac:dyDescent="0.25">
      <c r="A629" s="39"/>
      <c r="B629" s="1279"/>
      <c r="C629" s="1279"/>
      <c r="E629" s="67"/>
      <c r="F629" s="67"/>
      <c r="G629" s="68"/>
    </row>
    <row r="630" spans="1:7" s="1280" customFormat="1" x14ac:dyDescent="0.25">
      <c r="A630" s="39"/>
      <c r="B630" s="1279"/>
      <c r="C630" s="1279"/>
      <c r="E630" s="67"/>
      <c r="F630" s="67"/>
      <c r="G630" s="68"/>
    </row>
    <row r="631" spans="1:7" s="1280" customFormat="1" x14ac:dyDescent="0.25">
      <c r="A631" s="39"/>
      <c r="B631" s="1279"/>
      <c r="C631" s="1279"/>
      <c r="E631" s="67"/>
      <c r="F631" s="67"/>
      <c r="G631" s="68"/>
    </row>
    <row r="632" spans="1:7" s="1280" customFormat="1" x14ac:dyDescent="0.25">
      <c r="A632" s="39"/>
      <c r="B632" s="1279"/>
      <c r="C632" s="1279"/>
      <c r="E632" s="67"/>
      <c r="F632" s="67"/>
      <c r="G632" s="68"/>
    </row>
    <row r="633" spans="1:7" s="1280" customFormat="1" x14ac:dyDescent="0.25">
      <c r="A633" s="39"/>
      <c r="B633" s="1279"/>
      <c r="C633" s="1279"/>
      <c r="E633" s="67"/>
      <c r="F633" s="67"/>
      <c r="G633" s="68"/>
    </row>
    <row r="634" spans="1:7" s="1280" customFormat="1" x14ac:dyDescent="0.25">
      <c r="A634" s="39"/>
      <c r="B634" s="1279"/>
      <c r="C634" s="1279"/>
      <c r="E634" s="67"/>
      <c r="F634" s="67"/>
      <c r="G634" s="68"/>
    </row>
    <row r="635" spans="1:7" s="1280" customFormat="1" x14ac:dyDescent="0.25">
      <c r="A635" s="39"/>
      <c r="B635" s="1279"/>
      <c r="C635" s="1279"/>
      <c r="E635" s="67"/>
      <c r="F635" s="67"/>
      <c r="G635" s="68"/>
    </row>
    <row r="636" spans="1:7" s="1280" customFormat="1" x14ac:dyDescent="0.25">
      <c r="A636" s="39"/>
      <c r="B636" s="1279"/>
      <c r="C636" s="1279"/>
      <c r="E636" s="67"/>
      <c r="F636" s="67"/>
      <c r="G636" s="68"/>
    </row>
    <row r="637" spans="1:7" s="1280" customFormat="1" x14ac:dyDescent="0.25">
      <c r="A637" s="39"/>
      <c r="B637" s="1279"/>
      <c r="C637" s="1279"/>
      <c r="E637" s="67"/>
      <c r="F637" s="67"/>
      <c r="G637" s="68"/>
    </row>
    <row r="638" spans="1:7" s="1280" customFormat="1" x14ac:dyDescent="0.25">
      <c r="A638" s="39"/>
      <c r="B638" s="1279"/>
      <c r="C638" s="1279"/>
      <c r="E638" s="67"/>
      <c r="F638" s="67"/>
      <c r="G638" s="68"/>
    </row>
    <row r="639" spans="1:7" s="1280" customFormat="1" x14ac:dyDescent="0.25">
      <c r="A639" s="39"/>
      <c r="B639" s="1279"/>
      <c r="C639" s="1279"/>
      <c r="E639" s="67"/>
      <c r="F639" s="67"/>
      <c r="G639" s="68"/>
    </row>
    <row r="640" spans="1:7" s="1280" customFormat="1" x14ac:dyDescent="0.25">
      <c r="A640" s="39"/>
      <c r="B640" s="1279"/>
      <c r="C640" s="1279"/>
      <c r="E640" s="67"/>
      <c r="F640" s="67"/>
      <c r="G640" s="68"/>
    </row>
    <row r="641" spans="1:7" s="1280" customFormat="1" x14ac:dyDescent="0.25">
      <c r="A641" s="39"/>
      <c r="B641" s="1279"/>
      <c r="C641" s="1279"/>
      <c r="E641" s="67"/>
      <c r="F641" s="67"/>
      <c r="G641" s="68"/>
    </row>
    <row r="642" spans="1:7" s="1280" customFormat="1" x14ac:dyDescent="0.25">
      <c r="A642" s="39"/>
      <c r="B642" s="1279"/>
      <c r="C642" s="1279"/>
      <c r="E642" s="67"/>
      <c r="F642" s="67"/>
      <c r="G642" s="68"/>
    </row>
    <row r="643" spans="1:7" s="1280" customFormat="1" x14ac:dyDescent="0.25">
      <c r="A643" s="39"/>
      <c r="B643" s="1279"/>
      <c r="C643" s="1279"/>
      <c r="E643" s="67"/>
      <c r="F643" s="67"/>
      <c r="G643" s="68"/>
    </row>
    <row r="644" spans="1:7" s="1280" customFormat="1" x14ac:dyDescent="0.25">
      <c r="A644" s="39"/>
      <c r="B644" s="1279"/>
      <c r="C644" s="1279"/>
      <c r="E644" s="67"/>
      <c r="F644" s="67"/>
      <c r="G644" s="68"/>
    </row>
    <row r="645" spans="1:7" s="1280" customFormat="1" x14ac:dyDescent="0.25">
      <c r="A645" s="39"/>
      <c r="B645" s="1279"/>
      <c r="C645" s="1279"/>
      <c r="E645" s="67"/>
      <c r="F645" s="67"/>
      <c r="G645" s="68"/>
    </row>
    <row r="646" spans="1:7" s="1280" customFormat="1" x14ac:dyDescent="0.25">
      <c r="A646" s="39"/>
      <c r="B646" s="1279"/>
      <c r="C646" s="1279"/>
      <c r="E646" s="67"/>
      <c r="F646" s="67"/>
      <c r="G646" s="68"/>
    </row>
    <row r="647" spans="1:7" s="1280" customFormat="1" x14ac:dyDescent="0.25">
      <c r="A647" s="39"/>
      <c r="B647" s="1279"/>
      <c r="C647" s="1279"/>
      <c r="E647" s="67"/>
      <c r="F647" s="67"/>
      <c r="G647" s="68"/>
    </row>
    <row r="648" spans="1:7" s="1280" customFormat="1" x14ac:dyDescent="0.25">
      <c r="A648" s="39"/>
      <c r="B648" s="1279"/>
      <c r="C648" s="1279"/>
      <c r="E648" s="67"/>
      <c r="F648" s="67"/>
      <c r="G648" s="68"/>
    </row>
    <row r="649" spans="1:7" s="1280" customFormat="1" x14ac:dyDescent="0.25">
      <c r="A649" s="39"/>
      <c r="B649" s="1279"/>
      <c r="C649" s="1279"/>
      <c r="E649" s="67"/>
      <c r="F649" s="67"/>
      <c r="G649" s="68"/>
    </row>
    <row r="650" spans="1:7" s="1280" customFormat="1" x14ac:dyDescent="0.25">
      <c r="A650" s="39"/>
      <c r="B650" s="1279"/>
      <c r="C650" s="1279"/>
      <c r="E650" s="67"/>
      <c r="F650" s="67"/>
      <c r="G650" s="68"/>
    </row>
    <row r="651" spans="1:7" s="1280" customFormat="1" x14ac:dyDescent="0.25">
      <c r="A651" s="39"/>
      <c r="B651" s="1279"/>
      <c r="C651" s="1279"/>
      <c r="E651" s="67"/>
      <c r="F651" s="67"/>
      <c r="G651" s="68"/>
    </row>
    <row r="652" spans="1:7" s="1280" customFormat="1" x14ac:dyDescent="0.25">
      <c r="A652" s="39"/>
      <c r="B652" s="1279"/>
      <c r="C652" s="1279"/>
      <c r="E652" s="67"/>
      <c r="F652" s="67"/>
      <c r="G652" s="68"/>
    </row>
    <row r="653" spans="1:7" s="1280" customFormat="1" x14ac:dyDescent="0.25">
      <c r="A653" s="39"/>
      <c r="B653" s="1279"/>
      <c r="C653" s="1279"/>
      <c r="E653" s="67"/>
      <c r="F653" s="67"/>
      <c r="G653" s="68"/>
    </row>
    <row r="654" spans="1:7" s="1280" customFormat="1" x14ac:dyDescent="0.25">
      <c r="A654" s="39"/>
      <c r="B654" s="1279"/>
      <c r="C654" s="1279"/>
      <c r="E654" s="67"/>
      <c r="F654" s="67"/>
      <c r="G654" s="68"/>
    </row>
    <row r="655" spans="1:7" s="1280" customFormat="1" x14ac:dyDescent="0.25">
      <c r="A655" s="39"/>
      <c r="B655" s="1279"/>
      <c r="C655" s="1279"/>
      <c r="E655" s="67"/>
      <c r="F655" s="67"/>
      <c r="G655" s="68"/>
    </row>
    <row r="656" spans="1:7" s="1280" customFormat="1" x14ac:dyDescent="0.25">
      <c r="A656" s="39"/>
      <c r="B656" s="1279"/>
      <c r="C656" s="1279"/>
      <c r="E656" s="67"/>
      <c r="F656" s="67"/>
      <c r="G656" s="68"/>
    </row>
    <row r="657" spans="1:7" s="1280" customFormat="1" x14ac:dyDescent="0.25">
      <c r="A657" s="39"/>
      <c r="B657" s="1279"/>
      <c r="C657" s="1279"/>
      <c r="E657" s="67"/>
      <c r="F657" s="67"/>
      <c r="G657" s="68"/>
    </row>
    <row r="658" spans="1:7" s="1280" customFormat="1" x14ac:dyDescent="0.25">
      <c r="A658" s="39"/>
      <c r="B658" s="1279"/>
      <c r="C658" s="1279"/>
      <c r="E658" s="67"/>
      <c r="F658" s="67"/>
      <c r="G658" s="68"/>
    </row>
    <row r="659" spans="1:7" s="1280" customFormat="1" x14ac:dyDescent="0.25">
      <c r="A659" s="39"/>
      <c r="B659" s="1279"/>
      <c r="C659" s="1279"/>
      <c r="E659" s="67"/>
      <c r="F659" s="67"/>
      <c r="G659" s="68"/>
    </row>
    <row r="660" spans="1:7" s="1280" customFormat="1" x14ac:dyDescent="0.25">
      <c r="A660" s="39"/>
      <c r="B660" s="1279"/>
      <c r="C660" s="1279"/>
      <c r="E660" s="67"/>
      <c r="F660" s="67"/>
      <c r="G660" s="68"/>
    </row>
    <row r="661" spans="1:7" s="1280" customFormat="1" x14ac:dyDescent="0.25">
      <c r="A661" s="39"/>
      <c r="B661" s="1279"/>
      <c r="C661" s="1279"/>
      <c r="E661" s="67"/>
      <c r="F661" s="67"/>
      <c r="G661" s="68"/>
    </row>
    <row r="662" spans="1:7" s="1280" customFormat="1" x14ac:dyDescent="0.25">
      <c r="A662" s="39"/>
      <c r="B662" s="1279"/>
      <c r="C662" s="1279"/>
      <c r="E662" s="67"/>
      <c r="F662" s="67"/>
      <c r="G662" s="68"/>
    </row>
    <row r="663" spans="1:7" s="1280" customFormat="1" x14ac:dyDescent="0.25">
      <c r="A663" s="39"/>
      <c r="B663" s="1279"/>
      <c r="C663" s="1279"/>
      <c r="E663" s="67"/>
      <c r="F663" s="67"/>
      <c r="G663" s="68"/>
    </row>
    <row r="664" spans="1:7" s="1280" customFormat="1" x14ac:dyDescent="0.25">
      <c r="A664" s="39"/>
      <c r="B664" s="1279"/>
      <c r="C664" s="1279"/>
      <c r="E664" s="67"/>
      <c r="F664" s="67"/>
      <c r="G664" s="68"/>
    </row>
    <row r="665" spans="1:7" s="1280" customFormat="1" x14ac:dyDescent="0.25">
      <c r="A665" s="39"/>
      <c r="B665" s="1279"/>
      <c r="C665" s="1279"/>
      <c r="E665" s="67"/>
      <c r="F665" s="67"/>
      <c r="G665" s="68"/>
    </row>
    <row r="666" spans="1:7" s="1280" customFormat="1" x14ac:dyDescent="0.25">
      <c r="A666" s="39"/>
      <c r="B666" s="1279"/>
      <c r="C666" s="1279"/>
      <c r="E666" s="67"/>
      <c r="F666" s="67"/>
      <c r="G666" s="68"/>
    </row>
    <row r="667" spans="1:7" s="1280" customFormat="1" x14ac:dyDescent="0.25">
      <c r="A667" s="39"/>
      <c r="B667" s="1279"/>
      <c r="C667" s="1279"/>
      <c r="E667" s="67"/>
      <c r="F667" s="67"/>
      <c r="G667" s="68"/>
    </row>
    <row r="668" spans="1:7" s="1280" customFormat="1" x14ac:dyDescent="0.25">
      <c r="A668" s="39"/>
      <c r="B668" s="1279"/>
      <c r="C668" s="1279"/>
      <c r="E668" s="67"/>
      <c r="F668" s="67"/>
      <c r="G668" s="68"/>
    </row>
    <row r="669" spans="1:7" s="1280" customFormat="1" x14ac:dyDescent="0.25">
      <c r="A669" s="39"/>
      <c r="B669" s="1279"/>
      <c r="C669" s="1279"/>
      <c r="E669" s="67"/>
      <c r="F669" s="67"/>
      <c r="G669" s="68"/>
    </row>
    <row r="670" spans="1:7" s="1280" customFormat="1" x14ac:dyDescent="0.25">
      <c r="A670" s="39"/>
      <c r="B670" s="1279"/>
      <c r="C670" s="1279"/>
      <c r="E670" s="67"/>
      <c r="F670" s="67"/>
      <c r="G670" s="68"/>
    </row>
    <row r="671" spans="1:7" s="1280" customFormat="1" x14ac:dyDescent="0.25">
      <c r="A671" s="39"/>
      <c r="B671" s="1279"/>
      <c r="C671" s="1279"/>
      <c r="E671" s="67"/>
      <c r="F671" s="67"/>
      <c r="G671" s="68"/>
    </row>
    <row r="672" spans="1:7" s="1280" customFormat="1" x14ac:dyDescent="0.25">
      <c r="A672" s="39"/>
      <c r="B672" s="1279"/>
      <c r="C672" s="1279"/>
      <c r="E672" s="67"/>
      <c r="F672" s="67"/>
      <c r="G672" s="68"/>
    </row>
    <row r="673" spans="1:7" s="1280" customFormat="1" x14ac:dyDescent="0.25">
      <c r="A673" s="39"/>
      <c r="B673" s="1279"/>
      <c r="C673" s="1279"/>
      <c r="E673" s="67"/>
      <c r="F673" s="67"/>
      <c r="G673" s="68"/>
    </row>
    <row r="674" spans="1:7" s="1280" customFormat="1" x14ac:dyDescent="0.25">
      <c r="A674" s="39"/>
      <c r="B674" s="1279"/>
      <c r="C674" s="1279"/>
      <c r="E674" s="67"/>
      <c r="F674" s="67"/>
      <c r="G674" s="68"/>
    </row>
    <row r="675" spans="1:7" s="1280" customFormat="1" x14ac:dyDescent="0.25">
      <c r="A675" s="39"/>
      <c r="B675" s="1279"/>
      <c r="C675" s="1279"/>
      <c r="E675" s="67"/>
      <c r="F675" s="67"/>
      <c r="G675" s="68"/>
    </row>
    <row r="676" spans="1:7" s="1280" customFormat="1" x14ac:dyDescent="0.25">
      <c r="A676" s="39"/>
      <c r="B676" s="1279"/>
      <c r="C676" s="1279"/>
      <c r="E676" s="67"/>
      <c r="F676" s="67"/>
      <c r="G676" s="68"/>
    </row>
    <row r="677" spans="1:7" s="1280" customFormat="1" x14ac:dyDescent="0.25">
      <c r="A677" s="39"/>
      <c r="B677" s="1279"/>
      <c r="C677" s="1279"/>
      <c r="E677" s="67"/>
      <c r="F677" s="67"/>
      <c r="G677" s="68"/>
    </row>
    <row r="678" spans="1:7" s="1280" customFormat="1" x14ac:dyDescent="0.25">
      <c r="A678" s="39"/>
      <c r="B678" s="1279"/>
      <c r="C678" s="1279"/>
      <c r="E678" s="67"/>
      <c r="F678" s="67"/>
      <c r="G678" s="68"/>
    </row>
    <row r="679" spans="1:7" s="1280" customFormat="1" x14ac:dyDescent="0.25">
      <c r="A679" s="39"/>
      <c r="B679" s="1279"/>
      <c r="C679" s="1279"/>
      <c r="E679" s="67"/>
      <c r="F679" s="67"/>
      <c r="G679" s="68"/>
    </row>
    <row r="680" spans="1:7" s="1280" customFormat="1" x14ac:dyDescent="0.25">
      <c r="A680" s="39"/>
      <c r="B680" s="1279"/>
      <c r="C680" s="1279"/>
      <c r="E680" s="67"/>
      <c r="F680" s="67"/>
      <c r="G680" s="68"/>
    </row>
    <row r="681" spans="1:7" s="1280" customFormat="1" x14ac:dyDescent="0.25">
      <c r="A681" s="39"/>
      <c r="B681" s="1279"/>
      <c r="C681" s="1279"/>
      <c r="E681" s="67"/>
      <c r="F681" s="67"/>
      <c r="G681" s="68"/>
    </row>
    <row r="682" spans="1:7" s="1280" customFormat="1" x14ac:dyDescent="0.25">
      <c r="A682" s="39"/>
      <c r="B682" s="1279"/>
      <c r="C682" s="1279"/>
      <c r="E682" s="67"/>
      <c r="F682" s="67"/>
      <c r="G682" s="68"/>
    </row>
    <row r="683" spans="1:7" s="1280" customFormat="1" x14ac:dyDescent="0.25">
      <c r="A683" s="39"/>
      <c r="B683" s="1279"/>
      <c r="C683" s="1279"/>
      <c r="E683" s="67"/>
      <c r="F683" s="67"/>
      <c r="G683" s="68"/>
    </row>
    <row r="684" spans="1:7" s="1280" customFormat="1" x14ac:dyDescent="0.25">
      <c r="A684" s="39"/>
      <c r="B684" s="1279"/>
      <c r="C684" s="1279"/>
      <c r="E684" s="67"/>
      <c r="F684" s="67"/>
      <c r="G684" s="68"/>
    </row>
    <row r="685" spans="1:7" s="1280" customFormat="1" x14ac:dyDescent="0.25">
      <c r="A685" s="39"/>
      <c r="B685" s="1279"/>
      <c r="C685" s="1279"/>
      <c r="E685" s="67"/>
      <c r="F685" s="67"/>
      <c r="G685" s="68"/>
    </row>
    <row r="686" spans="1:7" s="1280" customFormat="1" x14ac:dyDescent="0.25">
      <c r="A686" s="39"/>
      <c r="B686" s="1279"/>
      <c r="C686" s="1279"/>
      <c r="E686" s="67"/>
      <c r="F686" s="67"/>
      <c r="G686" s="68"/>
    </row>
    <row r="687" spans="1:7" s="1280" customFormat="1" x14ac:dyDescent="0.25">
      <c r="A687" s="39"/>
      <c r="B687" s="1279"/>
      <c r="C687" s="1279"/>
      <c r="E687" s="67"/>
      <c r="F687" s="67"/>
      <c r="G687" s="68"/>
    </row>
    <row r="688" spans="1:7" s="1280" customFormat="1" x14ac:dyDescent="0.25">
      <c r="A688" s="39"/>
      <c r="B688" s="1279"/>
      <c r="C688" s="1279"/>
      <c r="E688" s="67"/>
      <c r="F688" s="67"/>
      <c r="G688" s="68"/>
    </row>
    <row r="689" spans="1:7" s="1280" customFormat="1" x14ac:dyDescent="0.25">
      <c r="A689" s="39"/>
      <c r="B689" s="1279"/>
      <c r="C689" s="1279"/>
      <c r="E689" s="67"/>
      <c r="F689" s="67"/>
      <c r="G689" s="68"/>
    </row>
    <row r="690" spans="1:7" s="1280" customFormat="1" x14ac:dyDescent="0.25">
      <c r="A690" s="39"/>
      <c r="B690" s="1279"/>
      <c r="C690" s="1279"/>
      <c r="E690" s="67"/>
      <c r="F690" s="67"/>
      <c r="G690" s="68"/>
    </row>
    <row r="691" spans="1:7" s="1280" customFormat="1" x14ac:dyDescent="0.25">
      <c r="A691" s="39"/>
      <c r="B691" s="1279"/>
      <c r="C691" s="1279"/>
      <c r="E691" s="67"/>
      <c r="F691" s="67"/>
      <c r="G691" s="68"/>
    </row>
    <row r="692" spans="1:7" s="1280" customFormat="1" x14ac:dyDescent="0.25">
      <c r="A692" s="39"/>
      <c r="B692" s="1279"/>
      <c r="C692" s="1279"/>
      <c r="E692" s="67"/>
      <c r="F692" s="67"/>
      <c r="G692" s="68"/>
    </row>
    <row r="693" spans="1:7" s="1280" customFormat="1" x14ac:dyDescent="0.25">
      <c r="A693" s="39"/>
      <c r="B693" s="1279"/>
      <c r="C693" s="1279"/>
      <c r="E693" s="67"/>
      <c r="F693" s="67"/>
      <c r="G693" s="68"/>
    </row>
    <row r="694" spans="1:7" s="1280" customFormat="1" x14ac:dyDescent="0.25">
      <c r="A694" s="39"/>
      <c r="B694" s="1279"/>
      <c r="C694" s="1279"/>
      <c r="E694" s="67"/>
      <c r="F694" s="67"/>
      <c r="G694" s="68"/>
    </row>
    <row r="695" spans="1:7" s="1280" customFormat="1" x14ac:dyDescent="0.25">
      <c r="A695" s="39"/>
      <c r="B695" s="1279"/>
      <c r="C695" s="1279"/>
      <c r="E695" s="67"/>
      <c r="F695" s="67"/>
      <c r="G695" s="68"/>
    </row>
    <row r="696" spans="1:7" s="1280" customFormat="1" x14ac:dyDescent="0.25">
      <c r="A696" s="39"/>
      <c r="B696" s="1279"/>
      <c r="C696" s="1279"/>
      <c r="E696" s="67"/>
      <c r="F696" s="67"/>
      <c r="G696" s="68"/>
    </row>
    <row r="697" spans="1:7" s="1280" customFormat="1" x14ac:dyDescent="0.25">
      <c r="A697" s="39"/>
      <c r="B697" s="1279"/>
      <c r="C697" s="1279"/>
      <c r="E697" s="67"/>
      <c r="F697" s="67"/>
      <c r="G697" s="68"/>
    </row>
    <row r="698" spans="1:7" s="1280" customFormat="1" x14ac:dyDescent="0.25">
      <c r="A698" s="39"/>
      <c r="B698" s="1279"/>
      <c r="C698" s="1279"/>
      <c r="E698" s="67"/>
      <c r="F698" s="67"/>
      <c r="G698" s="68"/>
    </row>
    <row r="699" spans="1:7" s="1280" customFormat="1" x14ac:dyDescent="0.25">
      <c r="A699" s="39"/>
      <c r="B699" s="1279"/>
      <c r="C699" s="1279"/>
      <c r="E699" s="67"/>
      <c r="F699" s="67"/>
      <c r="G699" s="68"/>
    </row>
    <row r="700" spans="1:7" s="1280" customFormat="1" x14ac:dyDescent="0.25">
      <c r="A700" s="39"/>
      <c r="B700" s="1279"/>
      <c r="C700" s="1279"/>
      <c r="E700" s="67"/>
      <c r="F700" s="67"/>
      <c r="G700" s="68"/>
    </row>
    <row r="701" spans="1:7" s="1280" customFormat="1" x14ac:dyDescent="0.25">
      <c r="A701" s="39"/>
      <c r="B701" s="1279"/>
      <c r="C701" s="1279"/>
      <c r="E701" s="67"/>
      <c r="F701" s="67"/>
      <c r="G701" s="68"/>
    </row>
    <row r="702" spans="1:7" s="1280" customFormat="1" x14ac:dyDescent="0.25">
      <c r="A702" s="39"/>
      <c r="B702" s="1279"/>
      <c r="C702" s="1279"/>
      <c r="E702" s="67"/>
      <c r="F702" s="67"/>
      <c r="G702" s="68"/>
    </row>
    <row r="703" spans="1:7" s="1280" customFormat="1" x14ac:dyDescent="0.25">
      <c r="A703" s="39"/>
      <c r="B703" s="1279"/>
      <c r="C703" s="1279"/>
      <c r="E703" s="67"/>
      <c r="F703" s="67"/>
      <c r="G703" s="68"/>
    </row>
    <row r="704" spans="1:7" s="1280" customFormat="1" x14ac:dyDescent="0.25">
      <c r="A704" s="39"/>
      <c r="B704" s="1279"/>
      <c r="C704" s="1279"/>
      <c r="E704" s="67"/>
      <c r="F704" s="67"/>
      <c r="G704" s="68"/>
    </row>
    <row r="705" spans="1:7" s="1280" customFormat="1" x14ac:dyDescent="0.25">
      <c r="A705" s="39"/>
      <c r="B705" s="1279"/>
      <c r="C705" s="1279"/>
      <c r="E705" s="67"/>
      <c r="F705" s="67"/>
      <c r="G705" s="68"/>
    </row>
    <row r="706" spans="1:7" s="1280" customFormat="1" x14ac:dyDescent="0.25">
      <c r="A706" s="39"/>
      <c r="B706" s="1279"/>
      <c r="C706" s="1279"/>
      <c r="E706" s="67"/>
      <c r="F706" s="67"/>
      <c r="G706" s="68"/>
    </row>
    <row r="707" spans="1:7" s="1280" customFormat="1" x14ac:dyDescent="0.25">
      <c r="A707" s="39"/>
      <c r="B707" s="1279"/>
      <c r="C707" s="1279"/>
      <c r="E707" s="67"/>
      <c r="F707" s="67"/>
      <c r="G707" s="68"/>
    </row>
    <row r="708" spans="1:7" s="1280" customFormat="1" x14ac:dyDescent="0.25">
      <c r="A708" s="39"/>
      <c r="B708" s="1279"/>
      <c r="C708" s="1279"/>
      <c r="E708" s="67"/>
      <c r="F708" s="67"/>
      <c r="G708" s="68"/>
    </row>
    <row r="709" spans="1:7" s="1280" customFormat="1" x14ac:dyDescent="0.25">
      <c r="A709" s="39"/>
      <c r="B709" s="1279"/>
      <c r="C709" s="1279"/>
      <c r="E709" s="67"/>
      <c r="F709" s="67"/>
      <c r="G709" s="68"/>
    </row>
    <row r="710" spans="1:7" s="1280" customFormat="1" x14ac:dyDescent="0.25">
      <c r="A710" s="39"/>
      <c r="B710" s="1279"/>
      <c r="C710" s="1279"/>
      <c r="E710" s="67"/>
      <c r="F710" s="67"/>
      <c r="G710" s="68"/>
    </row>
    <row r="711" spans="1:7" s="1280" customFormat="1" x14ac:dyDescent="0.25">
      <c r="A711" s="39"/>
      <c r="B711" s="1279"/>
      <c r="C711" s="1279"/>
      <c r="E711" s="67"/>
      <c r="F711" s="67"/>
      <c r="G711" s="68"/>
    </row>
    <row r="712" spans="1:7" s="1280" customFormat="1" x14ac:dyDescent="0.25">
      <c r="A712" s="39"/>
      <c r="B712" s="1279"/>
      <c r="C712" s="1279"/>
      <c r="E712" s="67"/>
      <c r="F712" s="67"/>
      <c r="G712" s="68"/>
    </row>
    <row r="713" spans="1:7" s="1280" customFormat="1" x14ac:dyDescent="0.25">
      <c r="A713" s="39"/>
      <c r="B713" s="1279"/>
      <c r="C713" s="1279"/>
      <c r="E713" s="67"/>
      <c r="F713" s="67"/>
      <c r="G713" s="68"/>
    </row>
    <row r="714" spans="1:7" s="1280" customFormat="1" x14ac:dyDescent="0.25">
      <c r="A714" s="39"/>
      <c r="B714" s="1279"/>
      <c r="C714" s="1279"/>
      <c r="E714" s="67"/>
      <c r="F714" s="67"/>
      <c r="G714" s="68"/>
    </row>
    <row r="715" spans="1:7" s="1280" customFormat="1" x14ac:dyDescent="0.25">
      <c r="A715" s="39"/>
      <c r="B715" s="1279"/>
      <c r="C715" s="1279"/>
      <c r="E715" s="67"/>
      <c r="F715" s="67"/>
      <c r="G715" s="68"/>
    </row>
    <row r="716" spans="1:7" s="1280" customFormat="1" x14ac:dyDescent="0.25">
      <c r="A716" s="39"/>
      <c r="B716" s="1279"/>
      <c r="C716" s="1279"/>
      <c r="E716" s="67"/>
      <c r="F716" s="67"/>
      <c r="G716" s="68"/>
    </row>
    <row r="717" spans="1:7" s="1280" customFormat="1" x14ac:dyDescent="0.25">
      <c r="A717" s="39"/>
      <c r="B717" s="1279"/>
      <c r="C717" s="1279"/>
      <c r="E717" s="67"/>
      <c r="F717" s="67"/>
      <c r="G717" s="68"/>
    </row>
    <row r="718" spans="1:7" s="1280" customFormat="1" x14ac:dyDescent="0.25">
      <c r="A718" s="39"/>
      <c r="B718" s="1279"/>
      <c r="C718" s="1279"/>
      <c r="E718" s="67"/>
      <c r="F718" s="67"/>
      <c r="G718" s="68"/>
    </row>
    <row r="719" spans="1:7" s="1280" customFormat="1" x14ac:dyDescent="0.25">
      <c r="A719" s="39"/>
      <c r="B719" s="1279"/>
      <c r="C719" s="1279"/>
      <c r="E719" s="67"/>
      <c r="F719" s="67"/>
      <c r="G719" s="68"/>
    </row>
    <row r="720" spans="1:7" s="1280" customFormat="1" x14ac:dyDescent="0.25">
      <c r="A720" s="39"/>
      <c r="B720" s="1279"/>
      <c r="C720" s="1279"/>
      <c r="E720" s="67"/>
      <c r="F720" s="67"/>
      <c r="G720" s="68"/>
    </row>
    <row r="721" spans="1:7" s="1280" customFormat="1" x14ac:dyDescent="0.25">
      <c r="A721" s="39"/>
      <c r="B721" s="1279"/>
      <c r="C721" s="1279"/>
      <c r="E721" s="67"/>
      <c r="F721" s="67"/>
      <c r="G721" s="68"/>
    </row>
    <row r="722" spans="1:7" s="1280" customFormat="1" x14ac:dyDescent="0.25">
      <c r="A722" s="39"/>
      <c r="B722" s="1279"/>
      <c r="C722" s="1279"/>
      <c r="E722" s="67"/>
      <c r="F722" s="67"/>
      <c r="G722" s="68"/>
    </row>
    <row r="723" spans="1:7" s="1280" customFormat="1" x14ac:dyDescent="0.25">
      <c r="A723" s="39"/>
      <c r="B723" s="1279"/>
      <c r="C723" s="1279"/>
      <c r="E723" s="67"/>
      <c r="F723" s="67"/>
      <c r="G723" s="68"/>
    </row>
    <row r="724" spans="1:7" s="1280" customFormat="1" x14ac:dyDescent="0.25">
      <c r="A724" s="39"/>
      <c r="B724" s="1279"/>
      <c r="C724" s="1279"/>
      <c r="E724" s="67"/>
      <c r="F724" s="67"/>
      <c r="G724" s="68"/>
    </row>
    <row r="725" spans="1:7" s="1280" customFormat="1" x14ac:dyDescent="0.25">
      <c r="A725" s="39"/>
      <c r="B725" s="1279"/>
      <c r="C725" s="1279"/>
      <c r="E725" s="67"/>
      <c r="F725" s="67"/>
      <c r="G725" s="68"/>
    </row>
    <row r="726" spans="1:7" s="1280" customFormat="1" x14ac:dyDescent="0.25">
      <c r="A726" s="39"/>
      <c r="B726" s="1279"/>
      <c r="C726" s="1279"/>
      <c r="E726" s="67"/>
      <c r="F726" s="67"/>
      <c r="G726" s="68"/>
    </row>
    <row r="727" spans="1:7" s="1280" customFormat="1" x14ac:dyDescent="0.25">
      <c r="A727" s="39"/>
      <c r="B727" s="1279"/>
      <c r="C727" s="1279"/>
      <c r="E727" s="67"/>
      <c r="F727" s="67"/>
      <c r="G727" s="68"/>
    </row>
    <row r="728" spans="1:7" s="1280" customFormat="1" x14ac:dyDescent="0.25">
      <c r="A728" s="39"/>
      <c r="B728" s="1279"/>
      <c r="C728" s="1279"/>
      <c r="E728" s="67"/>
      <c r="F728" s="67"/>
      <c r="G728" s="68"/>
    </row>
    <row r="729" spans="1:7" s="1280" customFormat="1" x14ac:dyDescent="0.25">
      <c r="A729" s="39"/>
      <c r="B729" s="1279"/>
      <c r="C729" s="1279"/>
      <c r="E729" s="67"/>
      <c r="F729" s="67"/>
      <c r="G729" s="68"/>
    </row>
    <row r="730" spans="1:7" s="1280" customFormat="1" x14ac:dyDescent="0.25">
      <c r="A730" s="39"/>
      <c r="B730" s="1279"/>
      <c r="C730" s="1279"/>
      <c r="E730" s="67"/>
      <c r="F730" s="67"/>
      <c r="G730" s="68"/>
    </row>
    <row r="731" spans="1:7" s="1280" customFormat="1" x14ac:dyDescent="0.25">
      <c r="A731" s="39"/>
      <c r="B731" s="1279"/>
      <c r="C731" s="1279"/>
      <c r="E731" s="67"/>
      <c r="F731" s="67"/>
      <c r="G731" s="68"/>
    </row>
    <row r="732" spans="1:7" s="1280" customFormat="1" x14ac:dyDescent="0.25">
      <c r="A732" s="39"/>
      <c r="B732" s="1279"/>
      <c r="C732" s="1279"/>
      <c r="E732" s="67"/>
      <c r="F732" s="67"/>
      <c r="G732" s="68"/>
    </row>
    <row r="733" spans="1:7" s="1280" customFormat="1" x14ac:dyDescent="0.25">
      <c r="A733" s="39"/>
      <c r="B733" s="1279"/>
      <c r="C733" s="1279"/>
      <c r="E733" s="67"/>
      <c r="F733" s="67"/>
      <c r="G733" s="68"/>
    </row>
    <row r="734" spans="1:7" s="1280" customFormat="1" x14ac:dyDescent="0.25">
      <c r="A734" s="39"/>
      <c r="B734" s="1279"/>
      <c r="C734" s="1279"/>
      <c r="E734" s="67"/>
      <c r="F734" s="67"/>
      <c r="G734" s="68"/>
    </row>
    <row r="735" spans="1:7" s="1280" customFormat="1" x14ac:dyDescent="0.25">
      <c r="A735" s="39"/>
      <c r="B735" s="1279"/>
      <c r="C735" s="1279"/>
      <c r="E735" s="67"/>
      <c r="F735" s="67"/>
      <c r="G735" s="68"/>
    </row>
    <row r="736" spans="1:7" s="1280" customFormat="1" x14ac:dyDescent="0.25">
      <c r="A736" s="39"/>
      <c r="B736" s="1279"/>
      <c r="C736" s="1279"/>
      <c r="E736" s="67"/>
      <c r="F736" s="67"/>
      <c r="G736" s="68"/>
    </row>
    <row r="737" spans="1:7" s="1280" customFormat="1" x14ac:dyDescent="0.25">
      <c r="A737" s="39"/>
      <c r="B737" s="1279"/>
      <c r="C737" s="1279"/>
      <c r="E737" s="67"/>
      <c r="F737" s="67"/>
      <c r="G737" s="68"/>
    </row>
    <row r="738" spans="1:7" s="1280" customFormat="1" x14ac:dyDescent="0.25">
      <c r="A738" s="39"/>
      <c r="B738" s="1279"/>
      <c r="C738" s="1279"/>
      <c r="E738" s="67"/>
      <c r="F738" s="67"/>
      <c r="G738" s="68"/>
    </row>
    <row r="739" spans="1:7" s="1280" customFormat="1" x14ac:dyDescent="0.25">
      <c r="A739" s="39"/>
      <c r="B739" s="1279"/>
      <c r="C739" s="1279"/>
      <c r="E739" s="67"/>
      <c r="F739" s="67"/>
      <c r="G739" s="68"/>
    </row>
    <row r="740" spans="1:7" s="1280" customFormat="1" x14ac:dyDescent="0.25">
      <c r="A740" s="39"/>
      <c r="B740" s="1279"/>
      <c r="C740" s="1279"/>
      <c r="E740" s="67"/>
      <c r="F740" s="67"/>
      <c r="G740" s="68"/>
    </row>
    <row r="741" spans="1:7" s="1280" customFormat="1" x14ac:dyDescent="0.25">
      <c r="A741" s="39"/>
      <c r="B741" s="1279"/>
      <c r="C741" s="1279"/>
      <c r="E741" s="67"/>
      <c r="F741" s="67"/>
      <c r="G741" s="68"/>
    </row>
    <row r="742" spans="1:7" s="1280" customFormat="1" x14ac:dyDescent="0.25">
      <c r="A742" s="39"/>
      <c r="B742" s="1279"/>
      <c r="C742" s="1279"/>
      <c r="E742" s="67"/>
      <c r="F742" s="67"/>
      <c r="G742" s="68"/>
    </row>
    <row r="743" spans="1:7" s="1280" customFormat="1" x14ac:dyDescent="0.25">
      <c r="A743" s="39"/>
      <c r="B743" s="1279"/>
      <c r="C743" s="1279"/>
      <c r="E743" s="67"/>
      <c r="F743" s="67"/>
      <c r="G743" s="68"/>
    </row>
    <row r="744" spans="1:7" s="1280" customFormat="1" x14ac:dyDescent="0.25">
      <c r="A744" s="39"/>
      <c r="B744" s="1279"/>
      <c r="C744" s="1279"/>
      <c r="E744" s="67"/>
      <c r="F744" s="67"/>
      <c r="G744" s="68"/>
    </row>
    <row r="745" spans="1:7" s="1280" customFormat="1" x14ac:dyDescent="0.25">
      <c r="A745" s="39"/>
      <c r="B745" s="1279"/>
      <c r="C745" s="1279"/>
      <c r="E745" s="67"/>
      <c r="F745" s="67"/>
      <c r="G745" s="68"/>
    </row>
    <row r="746" spans="1:7" s="1280" customFormat="1" x14ac:dyDescent="0.25">
      <c r="A746" s="39"/>
      <c r="B746" s="1279"/>
      <c r="C746" s="1279"/>
      <c r="E746" s="67"/>
      <c r="F746" s="67"/>
      <c r="G746" s="68"/>
    </row>
    <row r="747" spans="1:7" s="1280" customFormat="1" x14ac:dyDescent="0.25">
      <c r="A747" s="39"/>
      <c r="B747" s="1279"/>
      <c r="C747" s="1279"/>
      <c r="E747" s="67"/>
      <c r="F747" s="67"/>
      <c r="G747" s="68"/>
    </row>
    <row r="748" spans="1:7" s="1280" customFormat="1" x14ac:dyDescent="0.25">
      <c r="A748" s="39"/>
      <c r="B748" s="1279"/>
      <c r="C748" s="1279"/>
      <c r="E748" s="67"/>
      <c r="F748" s="67"/>
      <c r="G748" s="68"/>
    </row>
    <row r="749" spans="1:7" s="1280" customFormat="1" x14ac:dyDescent="0.25">
      <c r="A749" s="39"/>
      <c r="B749" s="1279"/>
      <c r="C749" s="1279"/>
      <c r="E749" s="67"/>
      <c r="F749" s="67"/>
      <c r="G749" s="68"/>
    </row>
    <row r="750" spans="1:7" s="1280" customFormat="1" x14ac:dyDescent="0.25">
      <c r="A750" s="39"/>
      <c r="B750" s="1279"/>
      <c r="C750" s="1279"/>
      <c r="E750" s="67"/>
      <c r="F750" s="67"/>
      <c r="G750" s="68"/>
    </row>
    <row r="751" spans="1:7" s="1280" customFormat="1" x14ac:dyDescent="0.25">
      <c r="A751" s="39"/>
      <c r="B751" s="1279"/>
      <c r="C751" s="1279"/>
      <c r="E751" s="67"/>
      <c r="F751" s="67"/>
      <c r="G751" s="68"/>
    </row>
    <row r="752" spans="1:7" s="1280" customFormat="1" x14ac:dyDescent="0.25">
      <c r="A752" s="39"/>
      <c r="B752" s="1279"/>
      <c r="C752" s="1279"/>
      <c r="E752" s="67"/>
      <c r="F752" s="67"/>
      <c r="G752" s="68"/>
    </row>
    <row r="753" spans="1:7" s="1280" customFormat="1" x14ac:dyDescent="0.25">
      <c r="A753" s="39"/>
      <c r="B753" s="1279"/>
      <c r="C753" s="1279"/>
      <c r="E753" s="67"/>
      <c r="F753" s="67"/>
      <c r="G753" s="68"/>
    </row>
    <row r="754" spans="1:7" s="1280" customFormat="1" x14ac:dyDescent="0.25">
      <c r="A754" s="39"/>
      <c r="B754" s="1279"/>
      <c r="C754" s="1279"/>
      <c r="E754" s="67"/>
      <c r="F754" s="67"/>
      <c r="G754" s="68"/>
    </row>
    <row r="755" spans="1:7" s="1280" customFormat="1" x14ac:dyDescent="0.25">
      <c r="A755" s="39"/>
      <c r="B755" s="1279"/>
      <c r="C755" s="1279"/>
      <c r="E755" s="67"/>
      <c r="F755" s="67"/>
      <c r="G755" s="68"/>
    </row>
    <row r="756" spans="1:7" s="1280" customFormat="1" x14ac:dyDescent="0.25">
      <c r="A756" s="39"/>
      <c r="B756" s="1279"/>
      <c r="C756" s="1279"/>
      <c r="E756" s="67"/>
      <c r="F756" s="67"/>
      <c r="G756" s="68"/>
    </row>
    <row r="757" spans="1:7" s="1280" customFormat="1" x14ac:dyDescent="0.25">
      <c r="A757" s="39"/>
      <c r="B757" s="1279"/>
      <c r="C757" s="1279"/>
      <c r="E757" s="67"/>
      <c r="F757" s="67"/>
      <c r="G757" s="68"/>
    </row>
    <row r="758" spans="1:7" s="1280" customFormat="1" x14ac:dyDescent="0.25">
      <c r="A758" s="39"/>
      <c r="B758" s="1279"/>
      <c r="C758" s="1279"/>
      <c r="E758" s="67"/>
      <c r="F758" s="67"/>
      <c r="G758" s="68"/>
    </row>
    <row r="759" spans="1:7" s="1280" customFormat="1" x14ac:dyDescent="0.25">
      <c r="A759" s="39"/>
      <c r="B759" s="1279"/>
      <c r="C759" s="1279"/>
      <c r="E759" s="67"/>
      <c r="F759" s="67"/>
      <c r="G759" s="68"/>
    </row>
    <row r="760" spans="1:7" s="1280" customFormat="1" x14ac:dyDescent="0.25">
      <c r="A760" s="39"/>
      <c r="B760" s="1279"/>
      <c r="C760" s="1279"/>
      <c r="E760" s="67"/>
      <c r="F760" s="67"/>
      <c r="G760" s="68"/>
    </row>
    <row r="761" spans="1:7" s="1280" customFormat="1" x14ac:dyDescent="0.25">
      <c r="A761" s="39"/>
      <c r="B761" s="1279"/>
      <c r="C761" s="1279"/>
      <c r="E761" s="67"/>
      <c r="F761" s="67"/>
      <c r="G761" s="68"/>
    </row>
    <row r="762" spans="1:7" s="1280" customFormat="1" x14ac:dyDescent="0.25">
      <c r="A762" s="39"/>
      <c r="B762" s="1279"/>
      <c r="C762" s="1279"/>
      <c r="E762" s="67"/>
      <c r="F762" s="67"/>
      <c r="G762" s="68"/>
    </row>
    <row r="763" spans="1:7" s="1280" customFormat="1" x14ac:dyDescent="0.25">
      <c r="A763" s="39"/>
      <c r="B763" s="1279"/>
      <c r="C763" s="1279"/>
      <c r="E763" s="67"/>
      <c r="F763" s="67"/>
      <c r="G763" s="68"/>
    </row>
    <row r="764" spans="1:7" s="1280" customFormat="1" x14ac:dyDescent="0.25">
      <c r="A764" s="39"/>
      <c r="B764" s="1279"/>
      <c r="C764" s="1279"/>
      <c r="E764" s="67"/>
      <c r="F764" s="67"/>
      <c r="G764" s="68"/>
    </row>
    <row r="765" spans="1:7" s="1280" customFormat="1" x14ac:dyDescent="0.25">
      <c r="A765" s="39"/>
      <c r="B765" s="1279"/>
      <c r="C765" s="1279"/>
      <c r="E765" s="67"/>
      <c r="F765" s="67"/>
      <c r="G765" s="68"/>
    </row>
    <row r="766" spans="1:7" s="1280" customFormat="1" x14ac:dyDescent="0.25">
      <c r="A766" s="39"/>
      <c r="B766" s="1279"/>
      <c r="C766" s="1279"/>
      <c r="E766" s="67"/>
      <c r="F766" s="67"/>
      <c r="G766" s="68"/>
    </row>
    <row r="767" spans="1:7" s="1280" customFormat="1" x14ac:dyDescent="0.25">
      <c r="A767" s="39"/>
      <c r="B767" s="1279"/>
      <c r="C767" s="1279"/>
      <c r="E767" s="67"/>
      <c r="F767" s="67"/>
      <c r="G767" s="68"/>
    </row>
    <row r="768" spans="1:7" s="1280" customFormat="1" x14ac:dyDescent="0.25">
      <c r="A768" s="39"/>
      <c r="B768" s="1279"/>
      <c r="C768" s="1279"/>
      <c r="E768" s="67"/>
      <c r="F768" s="67"/>
      <c r="G768" s="68"/>
    </row>
    <row r="769" spans="1:7" s="1280" customFormat="1" x14ac:dyDescent="0.25">
      <c r="A769" s="39"/>
      <c r="B769" s="1279"/>
      <c r="C769" s="1279"/>
      <c r="E769" s="67"/>
      <c r="F769" s="67"/>
      <c r="G769" s="68"/>
    </row>
    <row r="770" spans="1:7" s="1280" customFormat="1" x14ac:dyDescent="0.25">
      <c r="A770" s="39"/>
      <c r="B770" s="1279"/>
      <c r="C770" s="1279"/>
      <c r="E770" s="67"/>
      <c r="F770" s="67"/>
      <c r="G770" s="68"/>
    </row>
    <row r="771" spans="1:7" s="1280" customFormat="1" x14ac:dyDescent="0.25">
      <c r="A771" s="39"/>
      <c r="B771" s="1279"/>
      <c r="C771" s="1279"/>
      <c r="E771" s="67"/>
      <c r="F771" s="67"/>
      <c r="G771" s="68"/>
    </row>
    <row r="772" spans="1:7" s="1280" customFormat="1" x14ac:dyDescent="0.25">
      <c r="A772" s="39"/>
      <c r="B772" s="1279"/>
      <c r="C772" s="1279"/>
      <c r="E772" s="67"/>
      <c r="F772" s="67"/>
      <c r="G772" s="68"/>
    </row>
    <row r="773" spans="1:7" s="1280" customFormat="1" x14ac:dyDescent="0.25">
      <c r="A773" s="39"/>
      <c r="B773" s="1279"/>
      <c r="C773" s="1279"/>
      <c r="E773" s="67"/>
      <c r="F773" s="67"/>
      <c r="G773" s="68"/>
    </row>
    <row r="774" spans="1:7" s="1280" customFormat="1" x14ac:dyDescent="0.25">
      <c r="A774" s="39"/>
      <c r="B774" s="1279"/>
      <c r="C774" s="1279"/>
      <c r="E774" s="67"/>
      <c r="F774" s="67"/>
      <c r="G774" s="68"/>
    </row>
    <row r="775" spans="1:7" s="1280" customFormat="1" x14ac:dyDescent="0.25">
      <c r="A775" s="39"/>
      <c r="B775" s="1279"/>
      <c r="C775" s="1279"/>
      <c r="E775" s="67"/>
      <c r="F775" s="67"/>
      <c r="G775" s="68"/>
    </row>
    <row r="776" spans="1:7" s="1280" customFormat="1" x14ac:dyDescent="0.25">
      <c r="A776" s="39"/>
      <c r="B776" s="1279"/>
      <c r="C776" s="1279"/>
      <c r="E776" s="67"/>
      <c r="F776" s="67"/>
      <c r="G776" s="68"/>
    </row>
    <row r="777" spans="1:7" s="1280" customFormat="1" x14ac:dyDescent="0.25">
      <c r="A777" s="39"/>
      <c r="B777" s="1279"/>
      <c r="C777" s="1279"/>
      <c r="E777" s="67"/>
      <c r="F777" s="67"/>
      <c r="G777" s="68"/>
    </row>
    <row r="778" spans="1:7" s="1280" customFormat="1" x14ac:dyDescent="0.25">
      <c r="A778" s="39"/>
      <c r="B778" s="1279"/>
      <c r="C778" s="1279"/>
      <c r="E778" s="67"/>
      <c r="F778" s="67"/>
      <c r="G778" s="68"/>
    </row>
    <row r="779" spans="1:7" s="1280" customFormat="1" x14ac:dyDescent="0.25">
      <c r="A779" s="39"/>
      <c r="B779" s="1279"/>
      <c r="C779" s="1279"/>
      <c r="E779" s="67"/>
      <c r="F779" s="67"/>
      <c r="G779" s="68"/>
    </row>
    <row r="780" spans="1:7" s="1280" customFormat="1" x14ac:dyDescent="0.25">
      <c r="A780" s="39"/>
      <c r="B780" s="1279"/>
      <c r="C780" s="1279"/>
      <c r="E780" s="67"/>
      <c r="F780" s="67"/>
      <c r="G780" s="68"/>
    </row>
    <row r="781" spans="1:7" s="1280" customFormat="1" x14ac:dyDescent="0.25">
      <c r="A781" s="39"/>
      <c r="B781" s="1279"/>
      <c r="C781" s="1279"/>
      <c r="E781" s="67"/>
      <c r="F781" s="67"/>
      <c r="G781" s="68"/>
    </row>
    <row r="782" spans="1:7" s="1280" customFormat="1" x14ac:dyDescent="0.25">
      <c r="A782" s="39"/>
      <c r="B782" s="1279"/>
      <c r="C782" s="1279"/>
      <c r="E782" s="67"/>
      <c r="F782" s="67"/>
      <c r="G782" s="68"/>
    </row>
    <row r="783" spans="1:7" s="1280" customFormat="1" x14ac:dyDescent="0.25">
      <c r="A783" s="39"/>
      <c r="B783" s="1279"/>
      <c r="C783" s="1279"/>
      <c r="E783" s="67"/>
      <c r="F783" s="67"/>
      <c r="G783" s="68"/>
    </row>
    <row r="784" spans="1:7" s="1280" customFormat="1" x14ac:dyDescent="0.25">
      <c r="A784" s="39"/>
      <c r="B784" s="1279"/>
      <c r="C784" s="1279"/>
      <c r="E784" s="67"/>
      <c r="F784" s="67"/>
      <c r="G784" s="68"/>
    </row>
    <row r="785" spans="1:7" s="1280" customFormat="1" x14ac:dyDescent="0.25">
      <c r="A785" s="39"/>
      <c r="B785" s="1279"/>
      <c r="C785" s="1279"/>
      <c r="E785" s="67"/>
      <c r="F785" s="67"/>
      <c r="G785" s="68"/>
    </row>
    <row r="786" spans="1:7" s="1280" customFormat="1" x14ac:dyDescent="0.25">
      <c r="A786" s="39"/>
      <c r="B786" s="1279"/>
      <c r="C786" s="1279"/>
      <c r="E786" s="67"/>
      <c r="F786" s="67"/>
      <c r="G786" s="68"/>
    </row>
    <row r="787" spans="1:7" s="1280" customFormat="1" x14ac:dyDescent="0.25">
      <c r="A787" s="39"/>
      <c r="B787" s="1279"/>
      <c r="C787" s="1279"/>
      <c r="E787" s="67"/>
      <c r="F787" s="67"/>
      <c r="G787" s="68"/>
    </row>
    <row r="788" spans="1:7" s="1280" customFormat="1" x14ac:dyDescent="0.25">
      <c r="A788" s="39"/>
      <c r="B788" s="1279"/>
      <c r="C788" s="1279"/>
      <c r="E788" s="67"/>
      <c r="F788" s="67"/>
      <c r="G788" s="68"/>
    </row>
    <row r="789" spans="1:7" s="1280" customFormat="1" x14ac:dyDescent="0.25">
      <c r="A789" s="39"/>
      <c r="B789" s="1279"/>
      <c r="C789" s="1279"/>
      <c r="E789" s="67"/>
      <c r="F789" s="67"/>
      <c r="G789" s="68"/>
    </row>
    <row r="790" spans="1:7" s="1280" customFormat="1" x14ac:dyDescent="0.25">
      <c r="A790" s="39"/>
      <c r="B790" s="1279"/>
      <c r="C790" s="1279"/>
      <c r="E790" s="67"/>
      <c r="F790" s="67"/>
      <c r="G790" s="68"/>
    </row>
    <row r="791" spans="1:7" s="1280" customFormat="1" x14ac:dyDescent="0.25">
      <c r="A791" s="39"/>
      <c r="B791" s="1279"/>
      <c r="C791" s="1279"/>
      <c r="E791" s="67"/>
      <c r="F791" s="67"/>
      <c r="G791" s="68"/>
    </row>
    <row r="792" spans="1:7" s="1280" customFormat="1" x14ac:dyDescent="0.25">
      <c r="A792" s="39"/>
      <c r="B792" s="1279"/>
      <c r="C792" s="1279"/>
      <c r="E792" s="67"/>
      <c r="F792" s="67"/>
      <c r="G792" s="68"/>
    </row>
    <row r="793" spans="1:7" s="1280" customFormat="1" x14ac:dyDescent="0.25">
      <c r="A793" s="39"/>
      <c r="B793" s="1279"/>
      <c r="C793" s="1279"/>
      <c r="E793" s="67"/>
      <c r="F793" s="67"/>
      <c r="G793" s="68"/>
    </row>
    <row r="794" spans="1:7" s="1280" customFormat="1" x14ac:dyDescent="0.25">
      <c r="A794" s="39"/>
      <c r="B794" s="1279"/>
      <c r="C794" s="1279"/>
      <c r="E794" s="67"/>
      <c r="F794" s="67"/>
      <c r="G794" s="68"/>
    </row>
    <row r="795" spans="1:7" s="1280" customFormat="1" x14ac:dyDescent="0.25">
      <c r="A795" s="39"/>
      <c r="B795" s="1279"/>
      <c r="C795" s="1279"/>
      <c r="E795" s="67"/>
      <c r="F795" s="67"/>
      <c r="G795" s="68"/>
    </row>
    <row r="796" spans="1:7" s="1280" customFormat="1" x14ac:dyDescent="0.25">
      <c r="A796" s="39"/>
      <c r="B796" s="1279"/>
      <c r="C796" s="1279"/>
      <c r="E796" s="67"/>
      <c r="F796" s="67"/>
      <c r="G796" s="68"/>
    </row>
    <row r="797" spans="1:7" s="1280" customFormat="1" x14ac:dyDescent="0.25">
      <c r="A797" s="39"/>
      <c r="B797" s="1279"/>
      <c r="C797" s="1279"/>
      <c r="E797" s="67"/>
      <c r="F797" s="67"/>
      <c r="G797" s="68"/>
    </row>
    <row r="798" spans="1:7" s="1280" customFormat="1" x14ac:dyDescent="0.25">
      <c r="A798" s="39"/>
      <c r="B798" s="1279"/>
      <c r="C798" s="1279"/>
      <c r="E798" s="67"/>
      <c r="F798" s="67"/>
      <c r="G798" s="68"/>
    </row>
    <row r="799" spans="1:7" s="1280" customFormat="1" x14ac:dyDescent="0.25">
      <c r="A799" s="39"/>
      <c r="B799" s="1279"/>
      <c r="C799" s="1279"/>
      <c r="E799" s="67"/>
      <c r="F799" s="67"/>
      <c r="G799" s="68"/>
    </row>
    <row r="800" spans="1:7" s="1280" customFormat="1" x14ac:dyDescent="0.25">
      <c r="A800" s="39"/>
      <c r="B800" s="1279"/>
      <c r="C800" s="1279"/>
      <c r="E800" s="67"/>
      <c r="F800" s="67"/>
      <c r="G800" s="68"/>
    </row>
    <row r="801" spans="1:7" s="1280" customFormat="1" x14ac:dyDescent="0.25">
      <c r="A801" s="39"/>
      <c r="B801" s="1279"/>
      <c r="C801" s="1279"/>
      <c r="E801" s="67"/>
      <c r="F801" s="67"/>
      <c r="G801" s="68"/>
    </row>
    <row r="802" spans="1:7" s="1280" customFormat="1" x14ac:dyDescent="0.25">
      <c r="A802" s="39"/>
      <c r="B802" s="1279"/>
      <c r="C802" s="1279"/>
      <c r="E802" s="67"/>
      <c r="F802" s="67"/>
      <c r="G802" s="68"/>
    </row>
    <row r="803" spans="1:7" s="1280" customFormat="1" x14ac:dyDescent="0.25">
      <c r="A803" s="39"/>
      <c r="B803" s="1279"/>
      <c r="C803" s="1279"/>
      <c r="E803" s="67"/>
      <c r="F803" s="67"/>
      <c r="G803" s="68"/>
    </row>
    <row r="804" spans="1:7" s="1280" customFormat="1" x14ac:dyDescent="0.25">
      <c r="A804" s="39"/>
      <c r="B804" s="1279"/>
      <c r="C804" s="1279"/>
      <c r="E804" s="67"/>
      <c r="F804" s="67"/>
      <c r="G804" s="68"/>
    </row>
    <row r="805" spans="1:7" s="1280" customFormat="1" x14ac:dyDescent="0.25">
      <c r="A805" s="39"/>
      <c r="B805" s="1279"/>
      <c r="C805" s="1279"/>
      <c r="E805" s="67"/>
      <c r="F805" s="67"/>
      <c r="G805" s="68"/>
    </row>
    <row r="806" spans="1:7" s="1280" customFormat="1" x14ac:dyDescent="0.25">
      <c r="A806" s="39"/>
      <c r="B806" s="1279"/>
      <c r="C806" s="1279"/>
      <c r="E806" s="67"/>
      <c r="F806" s="67"/>
      <c r="G806" s="68"/>
    </row>
    <row r="807" spans="1:7" s="1280" customFormat="1" x14ac:dyDescent="0.25">
      <c r="A807" s="39"/>
      <c r="B807" s="1279"/>
      <c r="C807" s="1279"/>
      <c r="E807" s="67"/>
      <c r="F807" s="67"/>
      <c r="G807" s="68"/>
    </row>
    <row r="808" spans="1:7" s="1280" customFormat="1" x14ac:dyDescent="0.25">
      <c r="A808" s="39"/>
      <c r="B808" s="1279"/>
      <c r="C808" s="1279"/>
      <c r="E808" s="67"/>
      <c r="F808" s="67"/>
      <c r="G808" s="68"/>
    </row>
    <row r="809" spans="1:7" s="1280" customFormat="1" x14ac:dyDescent="0.25">
      <c r="A809" s="39"/>
      <c r="B809" s="1279"/>
      <c r="C809" s="1279"/>
      <c r="E809" s="67"/>
      <c r="F809" s="67"/>
      <c r="G809" s="68"/>
    </row>
    <row r="810" spans="1:7" s="1280" customFormat="1" x14ac:dyDescent="0.25">
      <c r="A810" s="39"/>
      <c r="B810" s="1279"/>
      <c r="C810" s="1279"/>
      <c r="E810" s="67"/>
      <c r="F810" s="67"/>
      <c r="G810" s="68"/>
    </row>
    <row r="811" spans="1:7" s="1280" customFormat="1" x14ac:dyDescent="0.25">
      <c r="A811" s="39"/>
      <c r="B811" s="1279"/>
      <c r="C811" s="1279"/>
      <c r="E811" s="67"/>
      <c r="F811" s="67"/>
      <c r="G811" s="68"/>
    </row>
    <row r="812" spans="1:7" s="1280" customFormat="1" x14ac:dyDescent="0.25">
      <c r="A812" s="39"/>
      <c r="B812" s="1279"/>
      <c r="C812" s="1279"/>
      <c r="E812" s="67"/>
      <c r="F812" s="67"/>
      <c r="G812" s="68"/>
    </row>
    <row r="813" spans="1:7" s="1280" customFormat="1" x14ac:dyDescent="0.25">
      <c r="A813" s="39"/>
      <c r="B813" s="1279"/>
      <c r="C813" s="1279"/>
      <c r="E813" s="67"/>
      <c r="F813" s="67"/>
      <c r="G813" s="68"/>
    </row>
    <row r="814" spans="1:7" s="1280" customFormat="1" x14ac:dyDescent="0.25">
      <c r="A814" s="39"/>
      <c r="B814" s="1279"/>
      <c r="C814" s="1279"/>
      <c r="E814" s="67"/>
      <c r="F814" s="67"/>
      <c r="G814" s="68"/>
    </row>
    <row r="815" spans="1:7" s="1280" customFormat="1" x14ac:dyDescent="0.25">
      <c r="A815" s="39"/>
      <c r="B815" s="1279"/>
      <c r="C815" s="1279"/>
      <c r="E815" s="67"/>
      <c r="F815" s="67"/>
      <c r="G815" s="68"/>
    </row>
    <row r="816" spans="1:7" s="1280" customFormat="1" x14ac:dyDescent="0.25">
      <c r="A816" s="39"/>
      <c r="B816" s="1279"/>
      <c r="C816" s="1279"/>
      <c r="E816" s="67"/>
      <c r="F816" s="67"/>
      <c r="G816" s="68"/>
    </row>
    <row r="817" spans="1:7" s="1280" customFormat="1" x14ac:dyDescent="0.25">
      <c r="A817" s="39"/>
      <c r="B817" s="1279"/>
      <c r="C817" s="1279"/>
      <c r="E817" s="67"/>
      <c r="F817" s="67"/>
      <c r="G817" s="68"/>
    </row>
    <row r="818" spans="1:7" s="1280" customFormat="1" x14ac:dyDescent="0.25">
      <c r="A818" s="39"/>
      <c r="B818" s="1279"/>
      <c r="C818" s="1279"/>
      <c r="E818" s="67"/>
      <c r="F818" s="67"/>
      <c r="G818" s="68"/>
    </row>
    <row r="819" spans="1:7" s="1280" customFormat="1" x14ac:dyDescent="0.25">
      <c r="A819" s="39"/>
      <c r="B819" s="1279"/>
      <c r="C819" s="1279"/>
      <c r="E819" s="67"/>
      <c r="F819" s="67"/>
      <c r="G819" s="68"/>
    </row>
    <row r="820" spans="1:7" s="1280" customFormat="1" x14ac:dyDescent="0.25">
      <c r="A820" s="39"/>
      <c r="B820" s="1279"/>
      <c r="C820" s="1279"/>
      <c r="E820" s="67"/>
      <c r="F820" s="67"/>
      <c r="G820" s="68"/>
    </row>
    <row r="821" spans="1:7" s="1280" customFormat="1" x14ac:dyDescent="0.25">
      <c r="A821" s="39"/>
      <c r="B821" s="1279"/>
      <c r="C821" s="1279"/>
      <c r="E821" s="67"/>
      <c r="F821" s="67"/>
      <c r="G821" s="68"/>
    </row>
    <row r="822" spans="1:7" s="1280" customFormat="1" x14ac:dyDescent="0.25">
      <c r="A822" s="39"/>
      <c r="B822" s="1279"/>
      <c r="C822" s="1279"/>
      <c r="E822" s="67"/>
      <c r="F822" s="67"/>
      <c r="G822" s="68"/>
    </row>
    <row r="823" spans="1:7" s="1280" customFormat="1" x14ac:dyDescent="0.25">
      <c r="A823" s="39"/>
      <c r="B823" s="1279"/>
      <c r="C823" s="1279"/>
      <c r="E823" s="67"/>
      <c r="F823" s="67"/>
      <c r="G823" s="68"/>
    </row>
    <row r="824" spans="1:7" s="1280" customFormat="1" x14ac:dyDescent="0.25">
      <c r="A824" s="39"/>
      <c r="B824" s="1279"/>
      <c r="C824" s="1279"/>
      <c r="E824" s="67"/>
      <c r="F824" s="67"/>
      <c r="G824" s="68"/>
    </row>
    <row r="825" spans="1:7" s="1280" customFormat="1" x14ac:dyDescent="0.25">
      <c r="A825" s="39"/>
      <c r="B825" s="1279"/>
      <c r="C825" s="1279"/>
      <c r="E825" s="67"/>
      <c r="F825" s="67"/>
      <c r="G825" s="68"/>
    </row>
    <row r="826" spans="1:7" s="1280" customFormat="1" x14ac:dyDescent="0.25">
      <c r="A826" s="39"/>
      <c r="B826" s="1279"/>
      <c r="C826" s="1279"/>
      <c r="E826" s="67"/>
      <c r="F826" s="67"/>
      <c r="G826" s="68"/>
    </row>
    <row r="827" spans="1:7" s="1280" customFormat="1" x14ac:dyDescent="0.25">
      <c r="A827" s="39"/>
      <c r="B827" s="1279"/>
      <c r="C827" s="1279"/>
      <c r="E827" s="67"/>
      <c r="F827" s="67"/>
      <c r="G827" s="68"/>
    </row>
    <row r="828" spans="1:7" s="1280" customFormat="1" x14ac:dyDescent="0.25">
      <c r="A828" s="39"/>
      <c r="B828" s="1279"/>
      <c r="C828" s="1279"/>
      <c r="E828" s="67"/>
      <c r="F828" s="67"/>
      <c r="G828" s="68"/>
    </row>
    <row r="829" spans="1:7" s="1280" customFormat="1" x14ac:dyDescent="0.25">
      <c r="A829" s="39"/>
      <c r="B829" s="1279"/>
      <c r="C829" s="1279"/>
      <c r="E829" s="67"/>
      <c r="F829" s="67"/>
      <c r="G829" s="68"/>
    </row>
    <row r="830" spans="1:7" s="1280" customFormat="1" x14ac:dyDescent="0.25">
      <c r="A830" s="39"/>
      <c r="B830" s="1279"/>
      <c r="C830" s="1279"/>
      <c r="E830" s="67"/>
      <c r="F830" s="67"/>
      <c r="G830" s="68"/>
    </row>
    <row r="831" spans="1:7" s="1280" customFormat="1" x14ac:dyDescent="0.25">
      <c r="A831" s="39"/>
      <c r="B831" s="1279"/>
      <c r="C831" s="1279"/>
      <c r="E831" s="67"/>
      <c r="F831" s="67"/>
      <c r="G831" s="68"/>
    </row>
    <row r="832" spans="1:7" s="1280" customFormat="1" x14ac:dyDescent="0.25">
      <c r="A832" s="39"/>
      <c r="B832" s="1279"/>
      <c r="C832" s="1279"/>
      <c r="E832" s="67"/>
      <c r="F832" s="67"/>
      <c r="G832" s="68"/>
    </row>
    <row r="833" spans="1:7" s="1280" customFormat="1" x14ac:dyDescent="0.25">
      <c r="A833" s="39"/>
      <c r="B833" s="1279"/>
      <c r="C833" s="1279"/>
      <c r="E833" s="67"/>
      <c r="F833" s="67"/>
      <c r="G833" s="68"/>
    </row>
    <row r="834" spans="1:7" s="1280" customFormat="1" x14ac:dyDescent="0.25">
      <c r="A834" s="39"/>
      <c r="B834" s="1279"/>
      <c r="C834" s="1279"/>
      <c r="E834" s="67"/>
      <c r="F834" s="67"/>
      <c r="G834" s="68"/>
    </row>
    <row r="835" spans="1:7" s="1280" customFormat="1" x14ac:dyDescent="0.25">
      <c r="A835" s="39"/>
      <c r="B835" s="1279"/>
      <c r="C835" s="1279"/>
      <c r="E835" s="67"/>
      <c r="F835" s="67"/>
      <c r="G835" s="68"/>
    </row>
    <row r="836" spans="1:7" s="1280" customFormat="1" x14ac:dyDescent="0.25">
      <c r="A836" s="39"/>
      <c r="B836" s="1279"/>
      <c r="C836" s="1279"/>
      <c r="E836" s="67"/>
      <c r="F836" s="67"/>
      <c r="G836" s="68"/>
    </row>
    <row r="837" spans="1:7" s="1280" customFormat="1" x14ac:dyDescent="0.25">
      <c r="A837" s="39"/>
      <c r="B837" s="1279"/>
      <c r="C837" s="1279"/>
      <c r="E837" s="67"/>
      <c r="F837" s="67"/>
      <c r="G837" s="68"/>
    </row>
    <row r="838" spans="1:7" s="1280" customFormat="1" x14ac:dyDescent="0.25">
      <c r="A838" s="39"/>
      <c r="B838" s="1279"/>
      <c r="C838" s="1279"/>
      <c r="E838" s="67"/>
      <c r="F838" s="67"/>
      <c r="G838" s="68"/>
    </row>
    <row r="839" spans="1:7" s="1280" customFormat="1" x14ac:dyDescent="0.25">
      <c r="A839" s="39"/>
      <c r="B839" s="1279"/>
      <c r="C839" s="1279"/>
      <c r="E839" s="67"/>
      <c r="F839" s="67"/>
      <c r="G839" s="68"/>
    </row>
    <row r="840" spans="1:7" s="1280" customFormat="1" x14ac:dyDescent="0.25">
      <c r="A840" s="39"/>
      <c r="B840" s="1279"/>
      <c r="C840" s="1279"/>
      <c r="E840" s="67"/>
      <c r="F840" s="67"/>
      <c r="G840" s="68"/>
    </row>
    <row r="841" spans="1:7" s="1280" customFormat="1" x14ac:dyDescent="0.25">
      <c r="A841" s="39"/>
      <c r="B841" s="1279"/>
      <c r="C841" s="1279"/>
      <c r="E841" s="67"/>
      <c r="F841" s="67"/>
      <c r="G841" s="68"/>
    </row>
    <row r="842" spans="1:7" s="1280" customFormat="1" x14ac:dyDescent="0.25">
      <c r="A842" s="39"/>
      <c r="B842" s="1279"/>
      <c r="C842" s="1279"/>
      <c r="E842" s="67"/>
      <c r="F842" s="67"/>
      <c r="G842" s="68"/>
    </row>
    <row r="843" spans="1:7" s="1280" customFormat="1" x14ac:dyDescent="0.25">
      <c r="A843" s="39"/>
      <c r="B843" s="1279"/>
      <c r="C843" s="1279"/>
      <c r="E843" s="67"/>
      <c r="F843" s="67"/>
      <c r="G843" s="68"/>
    </row>
    <row r="844" spans="1:7" s="1280" customFormat="1" x14ac:dyDescent="0.25">
      <c r="A844" s="39"/>
      <c r="B844" s="1279"/>
      <c r="C844" s="1279"/>
      <c r="E844" s="67"/>
      <c r="F844" s="67"/>
      <c r="G844" s="68"/>
    </row>
    <row r="845" spans="1:7" s="1280" customFormat="1" x14ac:dyDescent="0.25">
      <c r="A845" s="39"/>
      <c r="B845" s="1279"/>
      <c r="C845" s="1279"/>
      <c r="E845" s="67"/>
      <c r="F845" s="67"/>
      <c r="G845" s="68"/>
    </row>
    <row r="846" spans="1:7" s="1280" customFormat="1" x14ac:dyDescent="0.25">
      <c r="A846" s="39"/>
      <c r="B846" s="1279"/>
      <c r="C846" s="1279"/>
      <c r="E846" s="67"/>
      <c r="F846" s="67"/>
      <c r="G846" s="68"/>
    </row>
    <row r="847" spans="1:7" s="1280" customFormat="1" x14ac:dyDescent="0.25">
      <c r="A847" s="39"/>
      <c r="B847" s="1279"/>
      <c r="C847" s="1279"/>
      <c r="E847" s="67"/>
      <c r="F847" s="67"/>
      <c r="G847" s="68"/>
    </row>
    <row r="848" spans="1:7" s="1280" customFormat="1" x14ac:dyDescent="0.25">
      <c r="A848" s="39"/>
      <c r="B848" s="1279"/>
      <c r="C848" s="1279"/>
      <c r="E848" s="67"/>
      <c r="F848" s="67"/>
      <c r="G848" s="68"/>
    </row>
    <row r="849" spans="1:7" s="1280" customFormat="1" x14ac:dyDescent="0.25">
      <c r="A849" s="39"/>
      <c r="B849" s="1279"/>
      <c r="C849" s="1279"/>
      <c r="E849" s="67"/>
      <c r="F849" s="67"/>
      <c r="G849" s="68"/>
    </row>
    <row r="850" spans="1:7" s="1280" customFormat="1" x14ac:dyDescent="0.25">
      <c r="A850" s="39"/>
      <c r="B850" s="1279"/>
      <c r="C850" s="1279"/>
      <c r="E850" s="67"/>
      <c r="F850" s="67"/>
      <c r="G850" s="68"/>
    </row>
    <row r="851" spans="1:7" s="1280" customFormat="1" x14ac:dyDescent="0.25">
      <c r="A851" s="39"/>
      <c r="B851" s="1279"/>
      <c r="C851" s="1279"/>
      <c r="E851" s="67"/>
      <c r="F851" s="67"/>
      <c r="G851" s="68"/>
    </row>
    <row r="852" spans="1:7" s="1280" customFormat="1" x14ac:dyDescent="0.25">
      <c r="A852" s="39"/>
      <c r="B852" s="1279"/>
      <c r="C852" s="1279"/>
      <c r="E852" s="67"/>
      <c r="F852" s="67"/>
      <c r="G852" s="68"/>
    </row>
    <row r="853" spans="1:7" s="1280" customFormat="1" x14ac:dyDescent="0.25">
      <c r="A853" s="39"/>
      <c r="B853" s="1279"/>
      <c r="C853" s="1279"/>
      <c r="E853" s="67"/>
      <c r="F853" s="67"/>
      <c r="G853" s="68"/>
    </row>
    <row r="854" spans="1:7" s="1280" customFormat="1" x14ac:dyDescent="0.25">
      <c r="A854" s="39"/>
      <c r="B854" s="1279"/>
      <c r="C854" s="1279"/>
      <c r="E854" s="67"/>
      <c r="F854" s="67"/>
      <c r="G854" s="68"/>
    </row>
    <row r="855" spans="1:7" s="1280" customFormat="1" x14ac:dyDescent="0.25">
      <c r="A855" s="39"/>
      <c r="B855" s="1279"/>
      <c r="C855" s="1279"/>
      <c r="E855" s="67"/>
      <c r="F855" s="67"/>
      <c r="G855" s="68"/>
    </row>
    <row r="856" spans="1:7" s="1280" customFormat="1" x14ac:dyDescent="0.25">
      <c r="A856" s="39"/>
      <c r="B856" s="1279"/>
      <c r="C856" s="1279"/>
      <c r="E856" s="67"/>
      <c r="F856" s="67"/>
      <c r="G856" s="68"/>
    </row>
    <row r="857" spans="1:7" s="1280" customFormat="1" x14ac:dyDescent="0.25">
      <c r="A857" s="39"/>
      <c r="B857" s="1279"/>
      <c r="C857" s="1279"/>
      <c r="E857" s="67"/>
      <c r="F857" s="67"/>
      <c r="G857" s="68"/>
    </row>
    <row r="858" spans="1:7" s="1280" customFormat="1" x14ac:dyDescent="0.25">
      <c r="A858" s="39"/>
      <c r="B858" s="1279"/>
      <c r="C858" s="1279"/>
      <c r="E858" s="67"/>
      <c r="F858" s="67"/>
      <c r="G858" s="68"/>
    </row>
    <row r="859" spans="1:7" s="1280" customFormat="1" x14ac:dyDescent="0.25">
      <c r="A859" s="39"/>
      <c r="B859" s="1279"/>
      <c r="C859" s="1279"/>
      <c r="E859" s="67"/>
      <c r="F859" s="67"/>
      <c r="G859" s="68"/>
    </row>
    <row r="860" spans="1:7" s="1280" customFormat="1" x14ac:dyDescent="0.25">
      <c r="A860" s="39"/>
      <c r="B860" s="1279"/>
      <c r="C860" s="1279"/>
      <c r="E860" s="67"/>
      <c r="F860" s="67"/>
      <c r="G860" s="68"/>
    </row>
    <row r="861" spans="1:7" s="1280" customFormat="1" x14ac:dyDescent="0.25">
      <c r="A861" s="39"/>
      <c r="B861" s="1279"/>
      <c r="C861" s="1279"/>
      <c r="E861" s="67"/>
      <c r="F861" s="67"/>
      <c r="G861" s="68"/>
    </row>
    <row r="862" spans="1:7" s="1280" customFormat="1" x14ac:dyDescent="0.25">
      <c r="A862" s="39"/>
      <c r="B862" s="1279"/>
      <c r="C862" s="1279"/>
      <c r="E862" s="67"/>
      <c r="F862" s="67"/>
      <c r="G862" s="68"/>
    </row>
    <row r="863" spans="1:7" s="1280" customFormat="1" x14ac:dyDescent="0.25">
      <c r="A863" s="39"/>
      <c r="B863" s="1279"/>
      <c r="C863" s="1279"/>
      <c r="E863" s="67"/>
      <c r="F863" s="67"/>
      <c r="G863" s="68"/>
    </row>
    <row r="864" spans="1:7" s="1280" customFormat="1" x14ac:dyDescent="0.25">
      <c r="A864" s="39"/>
      <c r="B864" s="1279"/>
      <c r="C864" s="1279"/>
      <c r="E864" s="67"/>
      <c r="F864" s="67"/>
      <c r="G864" s="68"/>
    </row>
    <row r="865" spans="1:7" s="1280" customFormat="1" x14ac:dyDescent="0.25">
      <c r="A865" s="39"/>
      <c r="B865" s="1279"/>
      <c r="C865" s="1279"/>
      <c r="E865" s="67"/>
      <c r="F865" s="67"/>
      <c r="G865" s="68"/>
    </row>
    <row r="866" spans="1:7" s="1280" customFormat="1" x14ac:dyDescent="0.25">
      <c r="A866" s="39"/>
      <c r="B866" s="1279"/>
      <c r="C866" s="1279"/>
      <c r="E866" s="67"/>
      <c r="F866" s="67"/>
      <c r="G866" s="68"/>
    </row>
    <row r="867" spans="1:7" s="1280" customFormat="1" x14ac:dyDescent="0.25">
      <c r="A867" s="39"/>
      <c r="B867" s="1279"/>
      <c r="C867" s="1279"/>
      <c r="E867" s="67"/>
      <c r="F867" s="67"/>
      <c r="G867" s="68"/>
    </row>
    <row r="868" spans="1:7" s="1280" customFormat="1" x14ac:dyDescent="0.25">
      <c r="A868" s="39"/>
      <c r="B868" s="1279"/>
      <c r="C868" s="1279"/>
      <c r="E868" s="67"/>
      <c r="F868" s="67"/>
      <c r="G868" s="68"/>
    </row>
    <row r="869" spans="1:7" s="1280" customFormat="1" x14ac:dyDescent="0.25">
      <c r="A869" s="39"/>
      <c r="B869" s="1279"/>
      <c r="C869" s="1279"/>
      <c r="E869" s="67"/>
      <c r="F869" s="67"/>
      <c r="G869" s="68"/>
    </row>
    <row r="870" spans="1:7" s="1280" customFormat="1" x14ac:dyDescent="0.25">
      <c r="A870" s="39"/>
      <c r="B870" s="1279"/>
      <c r="C870" s="1279"/>
      <c r="E870" s="67"/>
      <c r="F870" s="67"/>
      <c r="G870" s="68"/>
    </row>
    <row r="871" spans="1:7" s="1280" customFormat="1" x14ac:dyDescent="0.25">
      <c r="A871" s="39"/>
      <c r="B871" s="1279"/>
      <c r="C871" s="1279"/>
      <c r="E871" s="67"/>
      <c r="F871" s="67"/>
      <c r="G871" s="68"/>
    </row>
    <row r="872" spans="1:7" s="1280" customFormat="1" x14ac:dyDescent="0.25">
      <c r="A872" s="39"/>
      <c r="B872" s="1279"/>
      <c r="C872" s="1279"/>
      <c r="E872" s="67"/>
      <c r="F872" s="67"/>
      <c r="G872" s="68"/>
    </row>
    <row r="873" spans="1:7" s="1280" customFormat="1" x14ac:dyDescent="0.25">
      <c r="A873" s="39"/>
      <c r="B873" s="1279"/>
      <c r="C873" s="1279"/>
      <c r="E873" s="67"/>
      <c r="F873" s="67"/>
      <c r="G873" s="68"/>
    </row>
    <row r="874" spans="1:7" s="1280" customFormat="1" x14ac:dyDescent="0.25">
      <c r="A874" s="39"/>
      <c r="B874" s="1279"/>
      <c r="C874" s="1279"/>
      <c r="E874" s="67"/>
      <c r="F874" s="67"/>
      <c r="G874" s="68"/>
    </row>
    <row r="875" spans="1:7" s="1280" customFormat="1" x14ac:dyDescent="0.25">
      <c r="A875" s="39"/>
      <c r="B875" s="1279"/>
      <c r="C875" s="1279"/>
      <c r="E875" s="67"/>
      <c r="F875" s="67"/>
      <c r="G875" s="68"/>
    </row>
    <row r="876" spans="1:7" s="1280" customFormat="1" x14ac:dyDescent="0.25">
      <c r="A876" s="39"/>
      <c r="B876" s="1279"/>
      <c r="C876" s="1279"/>
      <c r="E876" s="67"/>
      <c r="F876" s="67"/>
      <c r="G876" s="68"/>
    </row>
    <row r="877" spans="1:7" s="1280" customFormat="1" x14ac:dyDescent="0.25">
      <c r="A877" s="39"/>
      <c r="B877" s="1279"/>
      <c r="C877" s="1279"/>
      <c r="E877" s="67"/>
      <c r="F877" s="67"/>
      <c r="G877" s="68"/>
    </row>
    <row r="878" spans="1:7" s="1280" customFormat="1" x14ac:dyDescent="0.25">
      <c r="A878" s="39"/>
      <c r="B878" s="1279"/>
      <c r="C878" s="1279"/>
      <c r="E878" s="67"/>
      <c r="F878" s="67"/>
      <c r="G878" s="68"/>
    </row>
    <row r="879" spans="1:7" s="1280" customFormat="1" x14ac:dyDescent="0.25">
      <c r="A879" s="39"/>
      <c r="B879" s="1279"/>
      <c r="C879" s="1279"/>
      <c r="E879" s="67"/>
      <c r="F879" s="67"/>
      <c r="G879" s="68"/>
    </row>
    <row r="880" spans="1:7" s="1280" customFormat="1" x14ac:dyDescent="0.25">
      <c r="A880" s="39"/>
      <c r="B880" s="1279"/>
      <c r="C880" s="1279"/>
      <c r="E880" s="67"/>
      <c r="F880" s="67"/>
      <c r="G880" s="68"/>
    </row>
    <row r="881" spans="1:7" s="1280" customFormat="1" x14ac:dyDescent="0.25">
      <c r="A881" s="39"/>
      <c r="B881" s="1279"/>
      <c r="C881" s="1279"/>
      <c r="E881" s="67"/>
      <c r="F881" s="67"/>
      <c r="G881" s="68"/>
    </row>
    <row r="882" spans="1:7" s="1280" customFormat="1" x14ac:dyDescent="0.25">
      <c r="A882" s="39"/>
      <c r="B882" s="1279"/>
      <c r="C882" s="1279"/>
      <c r="E882" s="67"/>
      <c r="F882" s="67"/>
      <c r="G882" s="68"/>
    </row>
    <row r="883" spans="1:7" s="1280" customFormat="1" x14ac:dyDescent="0.25">
      <c r="A883" s="39"/>
      <c r="B883" s="1279"/>
      <c r="C883" s="1279"/>
      <c r="E883" s="67"/>
      <c r="F883" s="67"/>
      <c r="G883" s="68"/>
    </row>
    <row r="884" spans="1:7" s="1280" customFormat="1" x14ac:dyDescent="0.25">
      <c r="A884" s="39"/>
      <c r="B884" s="1279"/>
      <c r="C884" s="1279"/>
      <c r="E884" s="67"/>
      <c r="F884" s="67"/>
      <c r="G884" s="68"/>
    </row>
    <row r="885" spans="1:7" s="1280" customFormat="1" x14ac:dyDescent="0.25">
      <c r="A885" s="39"/>
      <c r="B885" s="1279"/>
      <c r="C885" s="1279"/>
      <c r="E885" s="67"/>
      <c r="F885" s="67"/>
      <c r="G885" s="68"/>
    </row>
    <row r="886" spans="1:7" s="1280" customFormat="1" x14ac:dyDescent="0.25">
      <c r="A886" s="39"/>
      <c r="B886" s="1279"/>
      <c r="C886" s="1279"/>
      <c r="E886" s="67"/>
      <c r="F886" s="67"/>
      <c r="G886" s="68"/>
    </row>
    <row r="887" spans="1:7" s="1280" customFormat="1" x14ac:dyDescent="0.25">
      <c r="A887" s="39"/>
      <c r="B887" s="1279"/>
      <c r="C887" s="1279"/>
      <c r="E887" s="67"/>
      <c r="F887" s="67"/>
      <c r="G887" s="68"/>
    </row>
    <row r="888" spans="1:7" s="1280" customFormat="1" x14ac:dyDescent="0.25">
      <c r="A888" s="39"/>
      <c r="B888" s="1279"/>
      <c r="C888" s="1279"/>
      <c r="E888" s="67"/>
      <c r="F888" s="67"/>
      <c r="G888" s="68"/>
    </row>
    <row r="889" spans="1:7" s="1280" customFormat="1" x14ac:dyDescent="0.25">
      <c r="A889" s="39"/>
      <c r="B889" s="1279"/>
      <c r="C889" s="1279"/>
      <c r="E889" s="67"/>
      <c r="F889" s="67"/>
      <c r="G889" s="68"/>
    </row>
    <row r="890" spans="1:7" s="1280" customFormat="1" x14ac:dyDescent="0.25">
      <c r="A890" s="39"/>
      <c r="B890" s="1279"/>
      <c r="C890" s="1279"/>
      <c r="E890" s="67"/>
      <c r="F890" s="67"/>
      <c r="G890" s="68"/>
    </row>
    <row r="891" spans="1:7" s="1280" customFormat="1" x14ac:dyDescent="0.25">
      <c r="A891" s="39"/>
      <c r="B891" s="1279"/>
      <c r="C891" s="1279"/>
      <c r="E891" s="67"/>
      <c r="F891" s="67"/>
      <c r="G891" s="68"/>
    </row>
    <row r="892" spans="1:7" s="1280" customFormat="1" x14ac:dyDescent="0.25">
      <c r="A892" s="39"/>
      <c r="B892" s="1279"/>
      <c r="C892" s="1279"/>
      <c r="E892" s="67"/>
      <c r="F892" s="67"/>
      <c r="G892" s="68"/>
    </row>
    <row r="893" spans="1:7" s="1280" customFormat="1" x14ac:dyDescent="0.25">
      <c r="A893" s="39"/>
      <c r="B893" s="1279"/>
      <c r="C893" s="1279"/>
      <c r="E893" s="67"/>
      <c r="F893" s="67"/>
      <c r="G893" s="68"/>
    </row>
    <row r="894" spans="1:7" s="1280" customFormat="1" x14ac:dyDescent="0.25">
      <c r="A894" s="39"/>
      <c r="B894" s="1279"/>
      <c r="C894" s="1279"/>
      <c r="E894" s="67"/>
      <c r="F894" s="67"/>
      <c r="G894" s="68"/>
    </row>
    <row r="895" spans="1:7" s="1280" customFormat="1" x14ac:dyDescent="0.25">
      <c r="A895" s="39"/>
      <c r="B895" s="1279"/>
      <c r="C895" s="1279"/>
      <c r="E895" s="67"/>
      <c r="F895" s="67"/>
      <c r="G895" s="68"/>
    </row>
    <row r="896" spans="1:7" s="1280" customFormat="1" x14ac:dyDescent="0.25">
      <c r="A896" s="39"/>
      <c r="B896" s="1279"/>
      <c r="C896" s="1279"/>
      <c r="E896" s="67"/>
      <c r="F896" s="67"/>
      <c r="G896" s="68"/>
    </row>
    <row r="897" spans="1:7" s="1280" customFormat="1" x14ac:dyDescent="0.25">
      <c r="A897" s="39"/>
      <c r="B897" s="1279"/>
      <c r="C897" s="1279"/>
      <c r="E897" s="67"/>
      <c r="F897" s="67"/>
      <c r="G897" s="68"/>
    </row>
    <row r="898" spans="1:7" s="1280" customFormat="1" x14ac:dyDescent="0.25">
      <c r="A898" s="39"/>
      <c r="B898" s="1279"/>
      <c r="C898" s="1279"/>
      <c r="E898" s="67"/>
      <c r="F898" s="67"/>
      <c r="G898" s="68"/>
    </row>
    <row r="899" spans="1:7" s="1280" customFormat="1" x14ac:dyDescent="0.25">
      <c r="A899" s="39"/>
      <c r="B899" s="1279"/>
      <c r="C899" s="1279"/>
      <c r="E899" s="67"/>
      <c r="F899" s="67"/>
      <c r="G899" s="68"/>
    </row>
    <row r="900" spans="1:7" s="1280" customFormat="1" x14ac:dyDescent="0.25">
      <c r="A900" s="39"/>
      <c r="B900" s="1279"/>
      <c r="C900" s="1279"/>
      <c r="E900" s="67"/>
      <c r="F900" s="67"/>
      <c r="G900" s="68"/>
    </row>
    <row r="901" spans="1:7" s="1280" customFormat="1" x14ac:dyDescent="0.25">
      <c r="A901" s="39"/>
      <c r="B901" s="1279"/>
      <c r="C901" s="1279"/>
      <c r="E901" s="67"/>
      <c r="F901" s="67"/>
      <c r="G901" s="68"/>
    </row>
    <row r="902" spans="1:7" s="1280" customFormat="1" x14ac:dyDescent="0.25">
      <c r="A902" s="39"/>
      <c r="B902" s="1279"/>
      <c r="C902" s="1279"/>
      <c r="E902" s="67"/>
      <c r="F902" s="67"/>
      <c r="G902" s="68"/>
    </row>
    <row r="903" spans="1:7" s="1280" customFormat="1" x14ac:dyDescent="0.25">
      <c r="A903" s="39"/>
      <c r="B903" s="1279"/>
      <c r="C903" s="1279"/>
      <c r="E903" s="67"/>
      <c r="F903" s="67"/>
      <c r="G903" s="68"/>
    </row>
    <row r="904" spans="1:7" s="1280" customFormat="1" x14ac:dyDescent="0.25">
      <c r="A904" s="39"/>
      <c r="B904" s="1279"/>
      <c r="C904" s="1279"/>
      <c r="E904" s="67"/>
      <c r="F904" s="67"/>
      <c r="G904" s="68"/>
    </row>
    <row r="905" spans="1:7" s="1280" customFormat="1" x14ac:dyDescent="0.25">
      <c r="A905" s="39"/>
      <c r="B905" s="1279"/>
      <c r="C905" s="1279"/>
      <c r="E905" s="67"/>
      <c r="F905" s="67"/>
      <c r="G905" s="68"/>
    </row>
    <row r="906" spans="1:7" s="1280" customFormat="1" x14ac:dyDescent="0.25">
      <c r="A906" s="39"/>
      <c r="B906" s="1279"/>
      <c r="C906" s="1279"/>
      <c r="E906" s="67"/>
      <c r="F906" s="67"/>
      <c r="G906" s="68"/>
    </row>
    <row r="907" spans="1:7" s="1280" customFormat="1" x14ac:dyDescent="0.25">
      <c r="A907" s="39"/>
      <c r="B907" s="1279"/>
      <c r="C907" s="1279"/>
      <c r="E907" s="67"/>
      <c r="F907" s="67"/>
      <c r="G907" s="68"/>
    </row>
    <row r="908" spans="1:7" s="1280" customFormat="1" x14ac:dyDescent="0.25">
      <c r="A908" s="39"/>
      <c r="B908" s="1279"/>
      <c r="C908" s="1279"/>
      <c r="E908" s="67"/>
      <c r="F908" s="67"/>
      <c r="G908" s="68"/>
    </row>
    <row r="909" spans="1:7" s="1280" customFormat="1" x14ac:dyDescent="0.25">
      <c r="A909" s="39"/>
      <c r="B909" s="1279"/>
      <c r="C909" s="1279"/>
      <c r="E909" s="67"/>
      <c r="F909" s="67"/>
      <c r="G909" s="68"/>
    </row>
    <row r="910" spans="1:7" s="1280" customFormat="1" x14ac:dyDescent="0.25">
      <c r="A910" s="39"/>
      <c r="B910" s="1279"/>
      <c r="C910" s="1279"/>
      <c r="E910" s="67"/>
      <c r="F910" s="67"/>
      <c r="G910" s="68"/>
    </row>
    <row r="911" spans="1:7" s="1280" customFormat="1" x14ac:dyDescent="0.25">
      <c r="A911" s="39"/>
      <c r="B911" s="1279"/>
      <c r="C911" s="1279"/>
      <c r="E911" s="67"/>
      <c r="F911" s="67"/>
      <c r="G911" s="68"/>
    </row>
    <row r="912" spans="1:7" s="1280" customFormat="1" x14ac:dyDescent="0.25">
      <c r="A912" s="39"/>
      <c r="B912" s="1279"/>
      <c r="C912" s="1279"/>
      <c r="E912" s="67"/>
      <c r="F912" s="67"/>
      <c r="G912" s="68"/>
    </row>
    <row r="913" spans="1:7" s="1280" customFormat="1" x14ac:dyDescent="0.25">
      <c r="A913" s="39"/>
      <c r="B913" s="1279"/>
      <c r="C913" s="1279"/>
      <c r="E913" s="67"/>
      <c r="F913" s="67"/>
      <c r="G913" s="68"/>
    </row>
    <row r="914" spans="1:7" s="1280" customFormat="1" x14ac:dyDescent="0.25">
      <c r="A914" s="39"/>
      <c r="B914" s="1279"/>
      <c r="C914" s="1279"/>
      <c r="E914" s="67"/>
      <c r="F914" s="67"/>
      <c r="G914" s="68"/>
    </row>
    <row r="915" spans="1:7" s="1280" customFormat="1" x14ac:dyDescent="0.25">
      <c r="A915" s="39"/>
      <c r="B915" s="1279"/>
      <c r="C915" s="1279"/>
      <c r="E915" s="67"/>
      <c r="F915" s="67"/>
      <c r="G915" s="68"/>
    </row>
    <row r="916" spans="1:7" s="1280" customFormat="1" x14ac:dyDescent="0.25">
      <c r="A916" s="39"/>
      <c r="B916" s="1279"/>
      <c r="C916" s="1279"/>
      <c r="E916" s="67"/>
      <c r="F916" s="67"/>
      <c r="G916" s="68"/>
    </row>
    <row r="917" spans="1:7" s="1280" customFormat="1" x14ac:dyDescent="0.25">
      <c r="A917" s="39"/>
      <c r="B917" s="1279"/>
      <c r="C917" s="1279"/>
      <c r="E917" s="67"/>
      <c r="F917" s="67"/>
      <c r="G917" s="68"/>
    </row>
    <row r="918" spans="1:7" s="1280" customFormat="1" x14ac:dyDescent="0.25">
      <c r="A918" s="39"/>
      <c r="B918" s="1279"/>
      <c r="C918" s="1279"/>
      <c r="E918" s="67"/>
      <c r="F918" s="67"/>
      <c r="G918" s="68"/>
    </row>
    <row r="919" spans="1:7" s="1280" customFormat="1" x14ac:dyDescent="0.25">
      <c r="A919" s="39"/>
      <c r="B919" s="1279"/>
      <c r="C919" s="1279"/>
      <c r="E919" s="67"/>
      <c r="F919" s="67"/>
      <c r="G919" s="68"/>
    </row>
    <row r="920" spans="1:7" s="1280" customFormat="1" x14ac:dyDescent="0.25">
      <c r="A920" s="39"/>
      <c r="B920" s="1279"/>
      <c r="C920" s="1279"/>
      <c r="E920" s="67"/>
      <c r="F920" s="67"/>
      <c r="G920" s="68"/>
    </row>
    <row r="921" spans="1:7" s="1280" customFormat="1" x14ac:dyDescent="0.25">
      <c r="A921" s="39"/>
      <c r="B921" s="1279"/>
      <c r="C921" s="1279"/>
      <c r="E921" s="67"/>
      <c r="F921" s="67"/>
      <c r="G921" s="68"/>
    </row>
    <row r="922" spans="1:7" s="1280" customFormat="1" x14ac:dyDescent="0.25">
      <c r="A922" s="39"/>
      <c r="B922" s="1279"/>
      <c r="C922" s="1279"/>
      <c r="E922" s="67"/>
      <c r="F922" s="67"/>
      <c r="G922" s="68"/>
    </row>
    <row r="923" spans="1:7" s="1280" customFormat="1" x14ac:dyDescent="0.25">
      <c r="A923" s="39"/>
      <c r="B923" s="1279"/>
      <c r="C923" s="1279"/>
      <c r="E923" s="67"/>
      <c r="F923" s="67"/>
      <c r="G923" s="68"/>
    </row>
    <row r="924" spans="1:7" s="1280" customFormat="1" x14ac:dyDescent="0.25">
      <c r="A924" s="39"/>
      <c r="B924" s="1279"/>
      <c r="C924" s="1279"/>
      <c r="E924" s="67"/>
      <c r="F924" s="67"/>
      <c r="G924" s="68"/>
    </row>
    <row r="925" spans="1:7" s="1280" customFormat="1" x14ac:dyDescent="0.25">
      <c r="A925" s="39"/>
      <c r="B925" s="1279"/>
      <c r="C925" s="1279"/>
      <c r="E925" s="67"/>
      <c r="F925" s="67"/>
      <c r="G925" s="68"/>
    </row>
    <row r="926" spans="1:7" s="1280" customFormat="1" x14ac:dyDescent="0.25">
      <c r="A926" s="39"/>
      <c r="B926" s="1279"/>
      <c r="C926" s="1279"/>
      <c r="E926" s="67"/>
      <c r="F926" s="67"/>
      <c r="G926" s="68"/>
    </row>
    <row r="927" spans="1:7" s="1280" customFormat="1" x14ac:dyDescent="0.25">
      <c r="A927" s="39"/>
      <c r="B927" s="1279"/>
      <c r="C927" s="1279"/>
      <c r="E927" s="67"/>
      <c r="F927" s="67"/>
      <c r="G927" s="68"/>
    </row>
    <row r="928" spans="1:7" s="1280" customFormat="1" x14ac:dyDescent="0.25">
      <c r="A928" s="39"/>
      <c r="B928" s="1279"/>
      <c r="C928" s="1279"/>
      <c r="E928" s="67"/>
      <c r="F928" s="67"/>
      <c r="G928" s="68"/>
    </row>
    <row r="929" spans="1:7" s="1280" customFormat="1" x14ac:dyDescent="0.25">
      <c r="A929" s="39"/>
      <c r="B929" s="1279"/>
      <c r="C929" s="1279"/>
      <c r="E929" s="67"/>
      <c r="F929" s="67"/>
      <c r="G929" s="68"/>
    </row>
    <row r="930" spans="1:7" s="1280" customFormat="1" x14ac:dyDescent="0.25">
      <c r="A930" s="39"/>
      <c r="B930" s="1279"/>
      <c r="C930" s="1279"/>
      <c r="E930" s="67"/>
      <c r="F930" s="67"/>
      <c r="G930" s="68"/>
    </row>
    <row r="931" spans="1:7" s="1280" customFormat="1" x14ac:dyDescent="0.25">
      <c r="A931" s="39"/>
      <c r="B931" s="1279"/>
      <c r="C931" s="1279"/>
      <c r="E931" s="67"/>
      <c r="F931" s="67"/>
      <c r="G931" s="68"/>
    </row>
    <row r="932" spans="1:7" s="1280" customFormat="1" x14ac:dyDescent="0.25">
      <c r="A932" s="39"/>
      <c r="B932" s="1279"/>
      <c r="C932" s="1279"/>
      <c r="E932" s="67"/>
      <c r="F932" s="67"/>
      <c r="G932" s="68"/>
    </row>
    <row r="933" spans="1:7" s="1280" customFormat="1" x14ac:dyDescent="0.25">
      <c r="A933" s="39"/>
      <c r="B933" s="1279"/>
      <c r="C933" s="1279"/>
      <c r="E933" s="67"/>
      <c r="F933" s="67"/>
      <c r="G933" s="68"/>
    </row>
    <row r="934" spans="1:7" s="1280" customFormat="1" x14ac:dyDescent="0.25">
      <c r="A934" s="39"/>
      <c r="B934" s="1279"/>
      <c r="C934" s="1279"/>
      <c r="E934" s="67"/>
      <c r="F934" s="67"/>
      <c r="G934" s="68"/>
    </row>
    <row r="935" spans="1:7" s="1280" customFormat="1" x14ac:dyDescent="0.25">
      <c r="A935" s="39"/>
      <c r="B935" s="1279"/>
      <c r="C935" s="1279"/>
      <c r="E935" s="67"/>
      <c r="F935" s="67"/>
      <c r="G935" s="68"/>
    </row>
    <row r="936" spans="1:7" s="1280" customFormat="1" x14ac:dyDescent="0.25">
      <c r="A936" s="39"/>
      <c r="B936" s="1279"/>
      <c r="C936" s="1279"/>
      <c r="E936" s="67"/>
      <c r="F936" s="67"/>
      <c r="G936" s="68"/>
    </row>
    <row r="937" spans="1:7" s="1280" customFormat="1" x14ac:dyDescent="0.25">
      <c r="A937" s="39"/>
      <c r="B937" s="1279"/>
      <c r="C937" s="1279"/>
      <c r="E937" s="67"/>
      <c r="F937" s="67"/>
      <c r="G937" s="68"/>
    </row>
    <row r="938" spans="1:7" s="1280" customFormat="1" x14ac:dyDescent="0.25">
      <c r="A938" s="39"/>
      <c r="B938" s="1279"/>
      <c r="C938" s="1279"/>
      <c r="E938" s="67"/>
      <c r="F938" s="67"/>
      <c r="G938" s="68"/>
    </row>
    <row r="939" spans="1:7" s="1280" customFormat="1" x14ac:dyDescent="0.25">
      <c r="A939" s="39"/>
      <c r="B939" s="1279"/>
      <c r="C939" s="1279"/>
      <c r="E939" s="67"/>
      <c r="F939" s="67"/>
      <c r="G939" s="68"/>
    </row>
    <row r="940" spans="1:7" s="1280" customFormat="1" x14ac:dyDescent="0.25">
      <c r="A940" s="39"/>
      <c r="B940" s="1279"/>
      <c r="C940" s="1279"/>
      <c r="E940" s="67"/>
      <c r="F940" s="67"/>
      <c r="G940" s="68"/>
    </row>
    <row r="941" spans="1:7" s="1280" customFormat="1" x14ac:dyDescent="0.25">
      <c r="A941" s="39"/>
      <c r="B941" s="1279"/>
      <c r="C941" s="1279"/>
      <c r="E941" s="67"/>
      <c r="F941" s="67"/>
      <c r="G941" s="68"/>
    </row>
    <row r="942" spans="1:7" s="1280" customFormat="1" x14ac:dyDescent="0.25">
      <c r="A942" s="39"/>
      <c r="B942" s="1279"/>
      <c r="C942" s="1279"/>
      <c r="E942" s="67"/>
      <c r="F942" s="67"/>
      <c r="G942" s="68"/>
    </row>
    <row r="943" spans="1:7" s="1280" customFormat="1" x14ac:dyDescent="0.25">
      <c r="A943" s="39"/>
      <c r="B943" s="1279"/>
      <c r="C943" s="1279"/>
      <c r="E943" s="67"/>
      <c r="F943" s="67"/>
      <c r="G943" s="68"/>
    </row>
    <row r="944" spans="1:7" s="1280" customFormat="1" x14ac:dyDescent="0.25">
      <c r="A944" s="39"/>
      <c r="B944" s="1279"/>
      <c r="C944" s="1279"/>
      <c r="E944" s="67"/>
      <c r="F944" s="67"/>
      <c r="G944" s="68"/>
    </row>
    <row r="945" spans="1:7" s="1280" customFormat="1" x14ac:dyDescent="0.25">
      <c r="A945" s="39"/>
      <c r="B945" s="1279"/>
      <c r="C945" s="1279"/>
      <c r="E945" s="67"/>
      <c r="F945" s="67"/>
      <c r="G945" s="68"/>
    </row>
    <row r="946" spans="1:7" s="1280" customFormat="1" x14ac:dyDescent="0.25">
      <c r="A946" s="39"/>
      <c r="B946" s="1279"/>
      <c r="C946" s="1279"/>
      <c r="E946" s="67"/>
      <c r="F946" s="67"/>
      <c r="G946" s="68"/>
    </row>
    <row r="947" spans="1:7" s="1280" customFormat="1" x14ac:dyDescent="0.25">
      <c r="A947" s="39"/>
      <c r="B947" s="1279"/>
      <c r="C947" s="1279"/>
      <c r="E947" s="67"/>
      <c r="F947" s="67"/>
      <c r="G947" s="68"/>
    </row>
    <row r="948" spans="1:7" s="1280" customFormat="1" x14ac:dyDescent="0.25">
      <c r="A948" s="39"/>
      <c r="B948" s="1279"/>
      <c r="C948" s="1279"/>
      <c r="E948" s="67"/>
      <c r="F948" s="67"/>
      <c r="G948" s="68"/>
    </row>
    <row r="949" spans="1:7" s="1280" customFormat="1" x14ac:dyDescent="0.25">
      <c r="A949" s="39"/>
      <c r="B949" s="1279"/>
      <c r="C949" s="1279"/>
      <c r="E949" s="67"/>
      <c r="F949" s="67"/>
      <c r="G949" s="68"/>
    </row>
    <row r="950" spans="1:7" s="1280" customFormat="1" x14ac:dyDescent="0.25">
      <c r="A950" s="39"/>
      <c r="B950" s="1279"/>
      <c r="C950" s="1279"/>
      <c r="E950" s="67"/>
      <c r="F950" s="67"/>
      <c r="G950" s="68"/>
    </row>
    <row r="951" spans="1:7" s="1280" customFormat="1" x14ac:dyDescent="0.25">
      <c r="A951" s="39"/>
      <c r="B951" s="1279"/>
      <c r="C951" s="1279"/>
      <c r="E951" s="67"/>
      <c r="F951" s="67"/>
      <c r="G951" s="68"/>
    </row>
    <row r="952" spans="1:7" s="1280" customFormat="1" x14ac:dyDescent="0.25">
      <c r="A952" s="39"/>
      <c r="B952" s="1279"/>
      <c r="C952" s="1279"/>
      <c r="E952" s="67"/>
      <c r="F952" s="67"/>
      <c r="G952" s="68"/>
    </row>
    <row r="953" spans="1:7" s="1280" customFormat="1" x14ac:dyDescent="0.25">
      <c r="A953" s="39"/>
      <c r="B953" s="1279"/>
      <c r="C953" s="1279"/>
      <c r="E953" s="67"/>
      <c r="F953" s="67"/>
      <c r="G953" s="68"/>
    </row>
    <row r="954" spans="1:7" s="1280" customFormat="1" x14ac:dyDescent="0.25">
      <c r="A954" s="39"/>
      <c r="B954" s="1279"/>
      <c r="C954" s="1279"/>
      <c r="E954" s="67"/>
      <c r="F954" s="67"/>
      <c r="G954" s="68"/>
    </row>
    <row r="955" spans="1:7" s="1280" customFormat="1" x14ac:dyDescent="0.25">
      <c r="A955" s="39"/>
      <c r="B955" s="1279"/>
      <c r="C955" s="1279"/>
      <c r="E955" s="67"/>
      <c r="F955" s="67"/>
      <c r="G955" s="68"/>
    </row>
    <row r="956" spans="1:7" s="1280" customFormat="1" x14ac:dyDescent="0.25">
      <c r="A956" s="39"/>
      <c r="B956" s="1279"/>
      <c r="C956" s="1279"/>
      <c r="E956" s="67"/>
      <c r="F956" s="67"/>
      <c r="G956" s="68"/>
    </row>
    <row r="957" spans="1:7" s="1280" customFormat="1" x14ac:dyDescent="0.25">
      <c r="A957" s="39"/>
      <c r="B957" s="1279"/>
      <c r="C957" s="1279"/>
      <c r="E957" s="67"/>
      <c r="F957" s="67"/>
      <c r="G957" s="68"/>
    </row>
    <row r="958" spans="1:7" s="1280" customFormat="1" x14ac:dyDescent="0.25">
      <c r="A958" s="39"/>
      <c r="B958" s="1279"/>
      <c r="C958" s="1279"/>
      <c r="E958" s="67"/>
      <c r="F958" s="67"/>
      <c r="G958" s="68"/>
    </row>
    <row r="959" spans="1:7" s="1280" customFormat="1" x14ac:dyDescent="0.25">
      <c r="A959" s="39"/>
      <c r="B959" s="1279"/>
      <c r="C959" s="1279"/>
      <c r="E959" s="67"/>
      <c r="F959" s="67"/>
      <c r="G959" s="68"/>
    </row>
    <row r="960" spans="1:7" s="1280" customFormat="1" x14ac:dyDescent="0.25">
      <c r="A960" s="39"/>
      <c r="B960" s="1279"/>
      <c r="C960" s="1279"/>
      <c r="E960" s="67"/>
      <c r="F960" s="67"/>
      <c r="G960" s="68"/>
    </row>
    <row r="961" spans="1:7" s="1280" customFormat="1" x14ac:dyDescent="0.25">
      <c r="A961" s="39"/>
      <c r="B961" s="1279"/>
      <c r="C961" s="1279"/>
      <c r="E961" s="67"/>
      <c r="F961" s="67"/>
      <c r="G961" s="68"/>
    </row>
    <row r="962" spans="1:7" s="1280" customFormat="1" x14ac:dyDescent="0.25">
      <c r="A962" s="39"/>
      <c r="B962" s="1279"/>
      <c r="C962" s="1279"/>
      <c r="E962" s="67"/>
      <c r="F962" s="67"/>
      <c r="G962" s="68"/>
    </row>
    <row r="963" spans="1:7" s="1280" customFormat="1" x14ac:dyDescent="0.25">
      <c r="A963" s="39"/>
      <c r="B963" s="1279"/>
      <c r="C963" s="1279"/>
      <c r="E963" s="67"/>
      <c r="F963" s="67"/>
      <c r="G963" s="68"/>
    </row>
    <row r="964" spans="1:7" s="1280" customFormat="1" x14ac:dyDescent="0.25">
      <c r="A964" s="39"/>
      <c r="B964" s="1279"/>
      <c r="C964" s="1279"/>
      <c r="E964" s="67"/>
      <c r="F964" s="67"/>
      <c r="G964" s="68"/>
    </row>
    <row r="965" spans="1:7" s="1280" customFormat="1" x14ac:dyDescent="0.25">
      <c r="A965" s="39"/>
      <c r="B965" s="1279"/>
      <c r="C965" s="1279"/>
      <c r="E965" s="67"/>
      <c r="F965" s="67"/>
      <c r="G965" s="68"/>
    </row>
    <row r="966" spans="1:7" s="1280" customFormat="1" x14ac:dyDescent="0.25">
      <c r="A966" s="39"/>
      <c r="B966" s="1279"/>
      <c r="C966" s="1279"/>
      <c r="E966" s="67"/>
      <c r="F966" s="67"/>
      <c r="G966" s="68"/>
    </row>
    <row r="967" spans="1:7" s="1280" customFormat="1" x14ac:dyDescent="0.25">
      <c r="A967" s="39"/>
      <c r="B967" s="1279"/>
      <c r="C967" s="1279"/>
      <c r="E967" s="67"/>
      <c r="F967" s="67"/>
      <c r="G967" s="68"/>
    </row>
    <row r="968" spans="1:7" s="1280" customFormat="1" x14ac:dyDescent="0.25">
      <c r="A968" s="39"/>
      <c r="B968" s="1279"/>
      <c r="C968" s="1279"/>
      <c r="E968" s="67"/>
      <c r="F968" s="67"/>
      <c r="G968" s="68"/>
    </row>
    <row r="969" spans="1:7" s="1280" customFormat="1" x14ac:dyDescent="0.25">
      <c r="A969" s="39"/>
      <c r="B969" s="1279"/>
      <c r="C969" s="1279"/>
      <c r="E969" s="67"/>
      <c r="F969" s="67"/>
      <c r="G969" s="68"/>
    </row>
    <row r="970" spans="1:7" s="1280" customFormat="1" x14ac:dyDescent="0.25">
      <c r="A970" s="39"/>
      <c r="B970" s="1279"/>
      <c r="C970" s="1279"/>
      <c r="E970" s="67"/>
      <c r="F970" s="67"/>
      <c r="G970" s="68"/>
    </row>
    <row r="971" spans="1:7" s="1280" customFormat="1" x14ac:dyDescent="0.25">
      <c r="A971" s="39"/>
      <c r="B971" s="1279"/>
      <c r="C971" s="1279"/>
      <c r="E971" s="67"/>
      <c r="F971" s="67"/>
      <c r="G971" s="68"/>
    </row>
    <row r="972" spans="1:7" s="1280" customFormat="1" x14ac:dyDescent="0.25">
      <c r="A972" s="39"/>
      <c r="B972" s="1279"/>
      <c r="C972" s="1279"/>
      <c r="E972" s="67"/>
      <c r="F972" s="67"/>
      <c r="G972" s="68"/>
    </row>
    <row r="973" spans="1:7" s="1280" customFormat="1" x14ac:dyDescent="0.25">
      <c r="A973" s="39"/>
      <c r="B973" s="1279"/>
      <c r="C973" s="1279"/>
      <c r="E973" s="67"/>
      <c r="F973" s="67"/>
      <c r="G973" s="68"/>
    </row>
    <row r="974" spans="1:7" s="1280" customFormat="1" x14ac:dyDescent="0.25">
      <c r="A974" s="39"/>
      <c r="B974" s="1279"/>
      <c r="C974" s="1279"/>
      <c r="E974" s="67"/>
      <c r="F974" s="67"/>
      <c r="G974" s="68"/>
    </row>
    <row r="975" spans="1:7" s="1280" customFormat="1" x14ac:dyDescent="0.25">
      <c r="A975" s="39"/>
      <c r="B975" s="1279"/>
      <c r="C975" s="1279"/>
      <c r="E975" s="67"/>
      <c r="F975" s="67"/>
      <c r="G975" s="68"/>
    </row>
    <row r="976" spans="1:7" s="1280" customFormat="1" x14ac:dyDescent="0.25">
      <c r="A976" s="39"/>
      <c r="B976" s="1279"/>
      <c r="C976" s="1279"/>
      <c r="E976" s="67"/>
      <c r="F976" s="67"/>
      <c r="G976" s="68"/>
    </row>
    <row r="977" spans="1:7" s="1280" customFormat="1" x14ac:dyDescent="0.25">
      <c r="A977" s="39"/>
      <c r="B977" s="1279"/>
      <c r="C977" s="1279"/>
      <c r="E977" s="67"/>
      <c r="F977" s="67"/>
      <c r="G977" s="68"/>
    </row>
    <row r="978" spans="1:7" s="1280" customFormat="1" x14ac:dyDescent="0.25">
      <c r="A978" s="39"/>
      <c r="B978" s="1279"/>
      <c r="C978" s="1279"/>
      <c r="E978" s="67"/>
      <c r="F978" s="67"/>
      <c r="G978" s="68"/>
    </row>
    <row r="979" spans="1:7" s="1280" customFormat="1" x14ac:dyDescent="0.25">
      <c r="A979" s="39"/>
      <c r="B979" s="1279"/>
      <c r="C979" s="1279"/>
      <c r="E979" s="67"/>
      <c r="F979" s="67"/>
      <c r="G979" s="68"/>
    </row>
    <row r="980" spans="1:7" s="1280" customFormat="1" x14ac:dyDescent="0.25">
      <c r="A980" s="39"/>
      <c r="B980" s="1279"/>
      <c r="C980" s="1279"/>
      <c r="E980" s="67"/>
      <c r="F980" s="67"/>
      <c r="G980" s="68"/>
    </row>
    <row r="981" spans="1:7" s="1280" customFormat="1" x14ac:dyDescent="0.25">
      <c r="A981" s="39"/>
      <c r="B981" s="1279"/>
      <c r="C981" s="1279"/>
      <c r="E981" s="67"/>
      <c r="F981" s="67"/>
      <c r="G981" s="68"/>
    </row>
    <row r="982" spans="1:7" s="1280" customFormat="1" x14ac:dyDescent="0.25">
      <c r="A982" s="39"/>
      <c r="B982" s="1279"/>
      <c r="C982" s="1279"/>
      <c r="E982" s="67"/>
      <c r="F982" s="67"/>
      <c r="G982" s="68"/>
    </row>
    <row r="983" spans="1:7" s="1280" customFormat="1" x14ac:dyDescent="0.25">
      <c r="A983" s="39"/>
      <c r="B983" s="1279"/>
      <c r="C983" s="1279"/>
      <c r="E983" s="67"/>
      <c r="F983" s="67"/>
      <c r="G983" s="68"/>
    </row>
    <row r="984" spans="1:7" s="1280" customFormat="1" x14ac:dyDescent="0.25">
      <c r="A984" s="39"/>
      <c r="B984" s="1279"/>
      <c r="C984" s="1279"/>
      <c r="E984" s="67"/>
      <c r="F984" s="67"/>
      <c r="G984" s="68"/>
    </row>
    <row r="985" spans="1:7" s="1280" customFormat="1" x14ac:dyDescent="0.25">
      <c r="A985" s="39"/>
      <c r="B985" s="1279"/>
      <c r="C985" s="1279"/>
      <c r="E985" s="67"/>
      <c r="F985" s="67"/>
      <c r="G985" s="68"/>
    </row>
    <row r="986" spans="1:7" s="1280" customFormat="1" x14ac:dyDescent="0.25">
      <c r="A986" s="39"/>
      <c r="B986" s="1279"/>
      <c r="C986" s="1279"/>
      <c r="E986" s="67"/>
      <c r="F986" s="67"/>
      <c r="G986" s="68"/>
    </row>
    <row r="987" spans="1:7" s="1280" customFormat="1" x14ac:dyDescent="0.25">
      <c r="A987" s="39"/>
      <c r="B987" s="1279"/>
      <c r="C987" s="1279"/>
      <c r="E987" s="67"/>
      <c r="F987" s="67"/>
      <c r="G987" s="68"/>
    </row>
    <row r="988" spans="1:7" s="1280" customFormat="1" x14ac:dyDescent="0.25">
      <c r="A988" s="39"/>
      <c r="B988" s="1279"/>
      <c r="C988" s="1279"/>
      <c r="E988" s="67"/>
      <c r="F988" s="67"/>
      <c r="G988" s="68"/>
    </row>
    <row r="989" spans="1:7" s="1280" customFormat="1" x14ac:dyDescent="0.25">
      <c r="A989" s="39"/>
      <c r="B989" s="1279"/>
      <c r="C989" s="1279"/>
      <c r="E989" s="67"/>
      <c r="F989" s="67"/>
      <c r="G989" s="68"/>
    </row>
    <row r="990" spans="1:7" s="1280" customFormat="1" x14ac:dyDescent="0.25">
      <c r="A990" s="39"/>
      <c r="B990" s="1279"/>
      <c r="C990" s="1279"/>
      <c r="E990" s="67"/>
      <c r="F990" s="67"/>
      <c r="G990" s="68"/>
    </row>
    <row r="991" spans="1:7" s="1280" customFormat="1" x14ac:dyDescent="0.25">
      <c r="A991" s="39"/>
      <c r="B991" s="1279"/>
      <c r="C991" s="1279"/>
      <c r="E991" s="67"/>
      <c r="F991" s="67"/>
      <c r="G991" s="68"/>
    </row>
    <row r="992" spans="1:7" s="1280" customFormat="1" x14ac:dyDescent="0.25">
      <c r="A992" s="39"/>
      <c r="B992" s="1279"/>
      <c r="C992" s="1279"/>
      <c r="E992" s="67"/>
      <c r="F992" s="67"/>
      <c r="G992" s="68"/>
    </row>
    <row r="993" spans="1:7" s="1280" customFormat="1" x14ac:dyDescent="0.25">
      <c r="A993" s="39"/>
      <c r="B993" s="1279"/>
      <c r="C993" s="1279"/>
      <c r="E993" s="67"/>
      <c r="F993" s="67"/>
      <c r="G993" s="68"/>
    </row>
    <row r="994" spans="1:7" s="1280" customFormat="1" x14ac:dyDescent="0.25">
      <c r="A994" s="39"/>
      <c r="B994" s="1279"/>
      <c r="C994" s="1279"/>
      <c r="E994" s="67"/>
      <c r="F994" s="67"/>
      <c r="G994" s="68"/>
    </row>
    <row r="995" spans="1:7" s="1280" customFormat="1" x14ac:dyDescent="0.25">
      <c r="A995" s="39"/>
      <c r="B995" s="1279"/>
      <c r="C995" s="1279"/>
      <c r="E995" s="67"/>
      <c r="F995" s="67"/>
      <c r="G995" s="68"/>
    </row>
    <row r="996" spans="1:7" s="1280" customFormat="1" x14ac:dyDescent="0.25">
      <c r="A996" s="39"/>
      <c r="B996" s="1279"/>
      <c r="C996" s="1279"/>
      <c r="E996" s="67"/>
      <c r="F996" s="67"/>
      <c r="G996" s="68"/>
    </row>
    <row r="997" spans="1:7" s="1280" customFormat="1" x14ac:dyDescent="0.25">
      <c r="A997" s="39"/>
      <c r="B997" s="1279"/>
      <c r="C997" s="1279"/>
      <c r="E997" s="67"/>
      <c r="F997" s="67"/>
      <c r="G997" s="68"/>
    </row>
    <row r="998" spans="1:7" s="1280" customFormat="1" x14ac:dyDescent="0.25">
      <c r="A998" s="39"/>
      <c r="B998" s="1279"/>
      <c r="C998" s="1279"/>
      <c r="E998" s="67"/>
      <c r="F998" s="67"/>
      <c r="G998" s="68"/>
    </row>
    <row r="999" spans="1:7" s="1280" customFormat="1" x14ac:dyDescent="0.25">
      <c r="A999" s="39"/>
      <c r="B999" s="1279"/>
      <c r="C999" s="1279"/>
      <c r="E999" s="67"/>
      <c r="F999" s="67"/>
      <c r="G999" s="68"/>
    </row>
    <row r="1000" spans="1:7" s="1280" customFormat="1" x14ac:dyDescent="0.25">
      <c r="A1000" s="39"/>
      <c r="B1000" s="1279"/>
      <c r="C1000" s="1279"/>
      <c r="E1000" s="67"/>
      <c r="F1000" s="67"/>
      <c r="G1000" s="68"/>
    </row>
    <row r="1001" spans="1:7" s="1280" customFormat="1" x14ac:dyDescent="0.25">
      <c r="A1001" s="39"/>
      <c r="B1001" s="1279"/>
      <c r="C1001" s="1279"/>
      <c r="E1001" s="67"/>
      <c r="F1001" s="67"/>
      <c r="G1001" s="68"/>
    </row>
    <row r="1002" spans="1:7" s="1280" customFormat="1" x14ac:dyDescent="0.25">
      <c r="A1002" s="39"/>
      <c r="B1002" s="1279"/>
      <c r="C1002" s="1279"/>
      <c r="E1002" s="67"/>
      <c r="F1002" s="67"/>
      <c r="G1002" s="68"/>
    </row>
    <row r="1003" spans="1:7" s="1280" customFormat="1" x14ac:dyDescent="0.25">
      <c r="A1003" s="39"/>
      <c r="B1003" s="1279"/>
      <c r="C1003" s="1279"/>
      <c r="E1003" s="67"/>
      <c r="F1003" s="67"/>
      <c r="G1003" s="68"/>
    </row>
    <row r="1004" spans="1:7" s="1280" customFormat="1" x14ac:dyDescent="0.25">
      <c r="A1004" s="39"/>
      <c r="B1004" s="1279"/>
      <c r="C1004" s="1279"/>
      <c r="E1004" s="67"/>
      <c r="F1004" s="67"/>
      <c r="G1004" s="68"/>
    </row>
    <row r="1005" spans="1:7" s="1280" customFormat="1" x14ac:dyDescent="0.25">
      <c r="A1005" s="39"/>
      <c r="B1005" s="1279"/>
      <c r="C1005" s="1279"/>
      <c r="E1005" s="67"/>
      <c r="F1005" s="67"/>
      <c r="G1005" s="68"/>
    </row>
    <row r="1006" spans="1:7" s="1280" customFormat="1" x14ac:dyDescent="0.25">
      <c r="A1006" s="39"/>
      <c r="B1006" s="1279"/>
      <c r="C1006" s="1279"/>
      <c r="E1006" s="67"/>
      <c r="F1006" s="67"/>
      <c r="G1006" s="68"/>
    </row>
    <row r="1007" spans="1:7" s="1280" customFormat="1" x14ac:dyDescent="0.25">
      <c r="A1007" s="39"/>
      <c r="B1007" s="1279"/>
      <c r="C1007" s="1279"/>
      <c r="E1007" s="67"/>
      <c r="F1007" s="67"/>
      <c r="G1007" s="68"/>
    </row>
    <row r="1008" spans="1:7" s="1280" customFormat="1" x14ac:dyDescent="0.25">
      <c r="A1008" s="39"/>
      <c r="B1008" s="1279"/>
      <c r="C1008" s="1279"/>
      <c r="E1008" s="67"/>
      <c r="F1008" s="67"/>
      <c r="G1008" s="68"/>
    </row>
    <row r="1009" spans="1:7" s="1280" customFormat="1" x14ac:dyDescent="0.25">
      <c r="A1009" s="39"/>
      <c r="B1009" s="1279"/>
      <c r="C1009" s="1279"/>
      <c r="E1009" s="67"/>
      <c r="F1009" s="67"/>
      <c r="G1009" s="68"/>
    </row>
    <row r="1010" spans="1:7" s="1280" customFormat="1" x14ac:dyDescent="0.25">
      <c r="A1010" s="39"/>
      <c r="B1010" s="1279"/>
      <c r="C1010" s="1279"/>
      <c r="E1010" s="67"/>
      <c r="F1010" s="67"/>
      <c r="G1010" s="68"/>
    </row>
    <row r="1011" spans="1:7" s="1280" customFormat="1" x14ac:dyDescent="0.25">
      <c r="A1011" s="39"/>
      <c r="B1011" s="1279"/>
      <c r="C1011" s="1279"/>
      <c r="E1011" s="67"/>
      <c r="F1011" s="67"/>
      <c r="G1011" s="68"/>
    </row>
    <row r="1012" spans="1:7" s="1280" customFormat="1" x14ac:dyDescent="0.25">
      <c r="A1012" s="39"/>
      <c r="B1012" s="1279"/>
      <c r="C1012" s="1279"/>
      <c r="E1012" s="67"/>
      <c r="F1012" s="67"/>
      <c r="G1012" s="68"/>
    </row>
    <row r="1013" spans="1:7" s="1280" customFormat="1" x14ac:dyDescent="0.25">
      <c r="A1013" s="39"/>
      <c r="B1013" s="1279"/>
      <c r="C1013" s="1279"/>
      <c r="E1013" s="67"/>
      <c r="F1013" s="67"/>
      <c r="G1013" s="68"/>
    </row>
    <row r="1014" spans="1:7" s="1280" customFormat="1" x14ac:dyDescent="0.25">
      <c r="A1014" s="39"/>
      <c r="B1014" s="1279"/>
      <c r="C1014" s="1279"/>
      <c r="E1014" s="67"/>
      <c r="F1014" s="67"/>
      <c r="G1014" s="68"/>
    </row>
    <row r="1015" spans="1:7" s="1280" customFormat="1" x14ac:dyDescent="0.25">
      <c r="A1015" s="39"/>
      <c r="B1015" s="1279"/>
      <c r="C1015" s="1279"/>
      <c r="E1015" s="67"/>
      <c r="F1015" s="67"/>
      <c r="G1015" s="68"/>
    </row>
    <row r="1016" spans="1:7" s="1280" customFormat="1" x14ac:dyDescent="0.25">
      <c r="A1016" s="39"/>
      <c r="B1016" s="1279"/>
      <c r="C1016" s="1279"/>
      <c r="E1016" s="67"/>
      <c r="F1016" s="67"/>
      <c r="G1016" s="68"/>
    </row>
    <row r="1017" spans="1:7" s="1280" customFormat="1" x14ac:dyDescent="0.25">
      <c r="A1017" s="39"/>
      <c r="B1017" s="1279"/>
      <c r="C1017" s="1279"/>
      <c r="E1017" s="67"/>
      <c r="F1017" s="67"/>
      <c r="G1017" s="68"/>
    </row>
    <row r="1018" spans="1:7" s="1280" customFormat="1" x14ac:dyDescent="0.25">
      <c r="A1018" s="39"/>
      <c r="B1018" s="1279"/>
      <c r="C1018" s="1279"/>
      <c r="E1018" s="67"/>
      <c r="F1018" s="67"/>
      <c r="G1018" s="68"/>
    </row>
    <row r="1019" spans="1:7" s="1280" customFormat="1" x14ac:dyDescent="0.25">
      <c r="A1019" s="39"/>
      <c r="B1019" s="1279"/>
      <c r="C1019" s="1279"/>
      <c r="E1019" s="67"/>
      <c r="F1019" s="67"/>
      <c r="G1019" s="68"/>
    </row>
    <row r="1020" spans="1:7" s="1280" customFormat="1" x14ac:dyDescent="0.25">
      <c r="A1020" s="39"/>
      <c r="B1020" s="1279"/>
      <c r="C1020" s="1279"/>
      <c r="E1020" s="67"/>
      <c r="F1020" s="67"/>
      <c r="G1020" s="68"/>
    </row>
    <row r="1021" spans="1:7" s="1280" customFormat="1" x14ac:dyDescent="0.25">
      <c r="A1021" s="39"/>
      <c r="B1021" s="1279"/>
      <c r="C1021" s="1279"/>
      <c r="E1021" s="67"/>
      <c r="F1021" s="67"/>
      <c r="G1021" s="68"/>
    </row>
    <row r="1022" spans="1:7" s="1280" customFormat="1" x14ac:dyDescent="0.25">
      <c r="A1022" s="39"/>
      <c r="B1022" s="1279"/>
      <c r="C1022" s="1279"/>
      <c r="E1022" s="67"/>
      <c r="F1022" s="67"/>
      <c r="G1022" s="68"/>
    </row>
    <row r="1023" spans="1:7" s="1280" customFormat="1" x14ac:dyDescent="0.25">
      <c r="A1023" s="39"/>
      <c r="B1023" s="1279"/>
      <c r="C1023" s="1279"/>
      <c r="E1023" s="67"/>
      <c r="F1023" s="67"/>
      <c r="G1023" s="68"/>
    </row>
    <row r="1024" spans="1:7" s="1280" customFormat="1" x14ac:dyDescent="0.25">
      <c r="A1024" s="39"/>
      <c r="B1024" s="1279"/>
      <c r="C1024" s="1279"/>
      <c r="E1024" s="67"/>
      <c r="F1024" s="67"/>
      <c r="G1024" s="68"/>
    </row>
    <row r="1025" spans="1:7" s="1280" customFormat="1" x14ac:dyDescent="0.25">
      <c r="A1025" s="39"/>
      <c r="B1025" s="1279"/>
      <c r="C1025" s="1279"/>
      <c r="E1025" s="67"/>
      <c r="F1025" s="67"/>
      <c r="G1025" s="68"/>
    </row>
    <row r="1026" spans="1:7" s="1280" customFormat="1" x14ac:dyDescent="0.25">
      <c r="A1026" s="39"/>
      <c r="B1026" s="1279"/>
      <c r="C1026" s="1279"/>
      <c r="E1026" s="67"/>
      <c r="F1026" s="67"/>
      <c r="G1026" s="68"/>
    </row>
    <row r="1027" spans="1:7" s="1280" customFormat="1" x14ac:dyDescent="0.25">
      <c r="A1027" s="39"/>
      <c r="B1027" s="1279"/>
      <c r="C1027" s="1279"/>
      <c r="E1027" s="67"/>
      <c r="F1027" s="67"/>
      <c r="G1027" s="68"/>
    </row>
    <row r="1028" spans="1:7" s="1280" customFormat="1" x14ac:dyDescent="0.25">
      <c r="A1028" s="39"/>
      <c r="B1028" s="1279"/>
      <c r="C1028" s="1279"/>
      <c r="E1028" s="67"/>
      <c r="F1028" s="67"/>
      <c r="G1028" s="68"/>
    </row>
    <row r="1029" spans="1:7" s="1280" customFormat="1" x14ac:dyDescent="0.25">
      <c r="A1029" s="39"/>
      <c r="B1029" s="1279"/>
      <c r="C1029" s="1279"/>
      <c r="E1029" s="67"/>
      <c r="F1029" s="67"/>
      <c r="G1029" s="68"/>
    </row>
    <row r="1030" spans="1:7" s="1280" customFormat="1" x14ac:dyDescent="0.25">
      <c r="A1030" s="39"/>
      <c r="B1030" s="1279"/>
      <c r="C1030" s="1279"/>
      <c r="E1030" s="67"/>
      <c r="F1030" s="67"/>
      <c r="G1030" s="68"/>
    </row>
    <row r="1031" spans="1:7" s="1280" customFormat="1" x14ac:dyDescent="0.25">
      <c r="A1031" s="39"/>
      <c r="B1031" s="1279"/>
      <c r="C1031" s="1279"/>
      <c r="E1031" s="67"/>
      <c r="F1031" s="67"/>
      <c r="G1031" s="68"/>
    </row>
    <row r="1032" spans="1:7" s="1280" customFormat="1" x14ac:dyDescent="0.25">
      <c r="A1032" s="39"/>
      <c r="B1032" s="1279"/>
      <c r="C1032" s="1279"/>
      <c r="E1032" s="67"/>
      <c r="F1032" s="67"/>
      <c r="G1032" s="68"/>
    </row>
    <row r="1033" spans="1:7" s="1280" customFormat="1" x14ac:dyDescent="0.25">
      <c r="A1033" s="39"/>
      <c r="B1033" s="1279"/>
      <c r="C1033" s="1279"/>
      <c r="E1033" s="67"/>
      <c r="F1033" s="67"/>
      <c r="G1033" s="68"/>
    </row>
    <row r="1034" spans="1:7" s="1280" customFormat="1" x14ac:dyDescent="0.25">
      <c r="A1034" s="39"/>
      <c r="B1034" s="1279"/>
      <c r="C1034" s="1279"/>
      <c r="E1034" s="67"/>
      <c r="F1034" s="67"/>
      <c r="G1034" s="68"/>
    </row>
    <row r="1035" spans="1:7" s="1280" customFormat="1" x14ac:dyDescent="0.25">
      <c r="A1035" s="39"/>
      <c r="B1035" s="1279"/>
      <c r="C1035" s="1279"/>
      <c r="E1035" s="67"/>
      <c r="F1035" s="67"/>
      <c r="G1035" s="68"/>
    </row>
    <row r="1036" spans="1:7" s="1280" customFormat="1" x14ac:dyDescent="0.25">
      <c r="A1036" s="39"/>
      <c r="B1036" s="1279"/>
      <c r="C1036" s="1279"/>
      <c r="E1036" s="67"/>
      <c r="F1036" s="67"/>
      <c r="G1036" s="68"/>
    </row>
    <row r="1037" spans="1:7" s="1280" customFormat="1" x14ac:dyDescent="0.25">
      <c r="A1037" s="39"/>
      <c r="B1037" s="1279"/>
      <c r="C1037" s="1279"/>
      <c r="E1037" s="67"/>
      <c r="F1037" s="67"/>
      <c r="G1037" s="68"/>
    </row>
    <row r="1038" spans="1:7" s="1280" customFormat="1" x14ac:dyDescent="0.25">
      <c r="A1038" s="39"/>
      <c r="B1038" s="1279"/>
      <c r="C1038" s="1279"/>
      <c r="E1038" s="67"/>
      <c r="F1038" s="67"/>
      <c r="G1038" s="68"/>
    </row>
    <row r="1039" spans="1:7" s="1280" customFormat="1" x14ac:dyDescent="0.25">
      <c r="A1039" s="39"/>
      <c r="B1039" s="1279"/>
      <c r="C1039" s="1279"/>
      <c r="E1039" s="67"/>
      <c r="F1039" s="67"/>
      <c r="G1039" s="68"/>
    </row>
    <row r="1040" spans="1:7" s="1280" customFormat="1" x14ac:dyDescent="0.25">
      <c r="A1040" s="39"/>
      <c r="B1040" s="1279"/>
      <c r="C1040" s="1279"/>
      <c r="E1040" s="67"/>
      <c r="F1040" s="67"/>
      <c r="G1040" s="68"/>
    </row>
    <row r="1041" spans="1:7" s="1280" customFormat="1" x14ac:dyDescent="0.25">
      <c r="A1041" s="39"/>
      <c r="B1041" s="1279"/>
      <c r="C1041" s="1279"/>
      <c r="E1041" s="67"/>
      <c r="F1041" s="67"/>
      <c r="G1041" s="68"/>
    </row>
    <row r="1042" spans="1:7" s="1280" customFormat="1" x14ac:dyDescent="0.25">
      <c r="A1042" s="39"/>
      <c r="B1042" s="1279"/>
      <c r="C1042" s="1279"/>
      <c r="E1042" s="67"/>
      <c r="F1042" s="67"/>
      <c r="G1042" s="68"/>
    </row>
    <row r="1043" spans="1:7" s="1280" customFormat="1" x14ac:dyDescent="0.25">
      <c r="A1043" s="39"/>
      <c r="B1043" s="1279"/>
      <c r="C1043" s="1279"/>
      <c r="E1043" s="67"/>
      <c r="F1043" s="67"/>
      <c r="G1043" s="68"/>
    </row>
    <row r="1044" spans="1:7" s="1280" customFormat="1" x14ac:dyDescent="0.25">
      <c r="A1044" s="39"/>
      <c r="B1044" s="1279"/>
      <c r="C1044" s="1279"/>
      <c r="E1044" s="67"/>
      <c r="F1044" s="67"/>
      <c r="G1044" s="68"/>
    </row>
    <row r="1045" spans="1:7" s="1280" customFormat="1" x14ac:dyDescent="0.25">
      <c r="A1045" s="39"/>
      <c r="B1045" s="1279"/>
      <c r="C1045" s="1279"/>
      <c r="E1045" s="67"/>
      <c r="F1045" s="67"/>
      <c r="G1045" s="68"/>
    </row>
    <row r="1046" spans="1:7" s="1280" customFormat="1" x14ac:dyDescent="0.25">
      <c r="A1046" s="39"/>
      <c r="B1046" s="1279"/>
      <c r="C1046" s="1279"/>
      <c r="E1046" s="67"/>
      <c r="F1046" s="67"/>
      <c r="G1046" s="68"/>
    </row>
    <row r="1047" spans="1:7" s="1280" customFormat="1" x14ac:dyDescent="0.25">
      <c r="A1047" s="39"/>
      <c r="B1047" s="1279"/>
      <c r="C1047" s="1279"/>
      <c r="E1047" s="67"/>
      <c r="F1047" s="67"/>
      <c r="G1047" s="68"/>
    </row>
    <row r="1048" spans="1:7" s="1280" customFormat="1" x14ac:dyDescent="0.25">
      <c r="A1048" s="39"/>
      <c r="B1048" s="1279"/>
      <c r="C1048" s="1279"/>
      <c r="E1048" s="67"/>
      <c r="F1048" s="67"/>
      <c r="G1048" s="68"/>
    </row>
    <row r="1049" spans="1:7" s="1280" customFormat="1" x14ac:dyDescent="0.25">
      <c r="A1049" s="39"/>
      <c r="B1049" s="1279"/>
      <c r="C1049" s="1279"/>
      <c r="E1049" s="67"/>
      <c r="F1049" s="67"/>
      <c r="G1049" s="68"/>
    </row>
    <row r="1050" spans="1:7" s="1280" customFormat="1" x14ac:dyDescent="0.25">
      <c r="A1050" s="39"/>
      <c r="B1050" s="1279"/>
      <c r="C1050" s="1279"/>
      <c r="E1050" s="67"/>
      <c r="F1050" s="67"/>
      <c r="G1050" s="68"/>
    </row>
    <row r="1051" spans="1:7" s="1280" customFormat="1" x14ac:dyDescent="0.25">
      <c r="A1051" s="39"/>
      <c r="B1051" s="1279"/>
      <c r="C1051" s="1279"/>
      <c r="E1051" s="67"/>
      <c r="F1051" s="67"/>
      <c r="G1051" s="68"/>
    </row>
    <row r="1052" spans="1:7" s="1280" customFormat="1" x14ac:dyDescent="0.25">
      <c r="A1052" s="39"/>
      <c r="B1052" s="1279"/>
      <c r="C1052" s="1279"/>
      <c r="E1052" s="67"/>
      <c r="F1052" s="67"/>
      <c r="G1052" s="68"/>
    </row>
    <row r="1053" spans="1:7" s="1280" customFormat="1" x14ac:dyDescent="0.25">
      <c r="A1053" s="39"/>
      <c r="B1053" s="1279"/>
      <c r="C1053" s="1279"/>
      <c r="E1053" s="67"/>
      <c r="F1053" s="67"/>
      <c r="G1053" s="68"/>
    </row>
    <row r="1054" spans="1:7" s="1280" customFormat="1" x14ac:dyDescent="0.25">
      <c r="A1054" s="39"/>
      <c r="B1054" s="1279"/>
      <c r="C1054" s="1279"/>
      <c r="E1054" s="67"/>
      <c r="F1054" s="67"/>
      <c r="G1054" s="68"/>
    </row>
    <row r="1055" spans="1:7" s="1280" customFormat="1" x14ac:dyDescent="0.25">
      <c r="A1055" s="39"/>
      <c r="B1055" s="1279"/>
      <c r="C1055" s="1279"/>
      <c r="E1055" s="67"/>
      <c r="F1055" s="67"/>
      <c r="G1055" s="68"/>
    </row>
    <row r="1056" spans="1:7" s="1280" customFormat="1" x14ac:dyDescent="0.25">
      <c r="A1056" s="39"/>
      <c r="B1056" s="1279"/>
      <c r="C1056" s="1279"/>
      <c r="E1056" s="67"/>
      <c r="F1056" s="67"/>
      <c r="G1056" s="68"/>
    </row>
    <row r="1057" spans="1:7" s="1280" customFormat="1" x14ac:dyDescent="0.25">
      <c r="A1057" s="39"/>
      <c r="B1057" s="1279"/>
      <c r="C1057" s="1279"/>
      <c r="E1057" s="67"/>
      <c r="F1057" s="67"/>
      <c r="G1057" s="68"/>
    </row>
    <row r="1058" spans="1:7" s="1280" customFormat="1" x14ac:dyDescent="0.25">
      <c r="A1058" s="39"/>
      <c r="B1058" s="1279"/>
      <c r="C1058" s="1279"/>
      <c r="E1058" s="67"/>
      <c r="F1058" s="67"/>
      <c r="G1058" s="68"/>
    </row>
    <row r="1059" spans="1:7" s="1280" customFormat="1" x14ac:dyDescent="0.25">
      <c r="A1059" s="39"/>
      <c r="B1059" s="1279"/>
      <c r="C1059" s="1279"/>
      <c r="E1059" s="67"/>
      <c r="F1059" s="67"/>
      <c r="G1059" s="68"/>
    </row>
    <row r="1060" spans="1:7" s="1280" customFormat="1" x14ac:dyDescent="0.25">
      <c r="A1060" s="39"/>
      <c r="B1060" s="1279"/>
      <c r="C1060" s="1279"/>
      <c r="E1060" s="67"/>
      <c r="F1060" s="67"/>
      <c r="G1060" s="68"/>
    </row>
    <row r="1061" spans="1:7" s="1280" customFormat="1" x14ac:dyDescent="0.25">
      <c r="A1061" s="39"/>
      <c r="B1061" s="1279"/>
      <c r="C1061" s="1279"/>
      <c r="E1061" s="67"/>
      <c r="F1061" s="67"/>
      <c r="G1061" s="68"/>
    </row>
    <row r="1062" spans="1:7" s="1280" customFormat="1" x14ac:dyDescent="0.25">
      <c r="A1062" s="39"/>
      <c r="B1062" s="1279"/>
      <c r="C1062" s="1279"/>
      <c r="E1062" s="67"/>
      <c r="F1062" s="67"/>
      <c r="G1062" s="68"/>
    </row>
    <row r="1063" spans="1:7" s="1280" customFormat="1" x14ac:dyDescent="0.25">
      <c r="A1063" s="39"/>
      <c r="B1063" s="1279"/>
      <c r="C1063" s="1279"/>
      <c r="E1063" s="67"/>
      <c r="F1063" s="67"/>
      <c r="G1063" s="68"/>
    </row>
    <row r="1064" spans="1:7" s="1280" customFormat="1" x14ac:dyDescent="0.25">
      <c r="A1064" s="39"/>
      <c r="B1064" s="1279"/>
      <c r="C1064" s="1279"/>
      <c r="E1064" s="67"/>
      <c r="F1064" s="67"/>
      <c r="G1064" s="68"/>
    </row>
    <row r="1065" spans="1:7" s="1280" customFormat="1" x14ac:dyDescent="0.25">
      <c r="A1065" s="39"/>
      <c r="B1065" s="1279"/>
      <c r="C1065" s="1279"/>
      <c r="E1065" s="67"/>
      <c r="F1065" s="67"/>
      <c r="G1065" s="68"/>
    </row>
    <row r="1066" spans="1:7" s="1280" customFormat="1" x14ac:dyDescent="0.25">
      <c r="A1066" s="39"/>
      <c r="B1066" s="1279"/>
      <c r="C1066" s="1279"/>
      <c r="E1066" s="67"/>
      <c r="F1066" s="67"/>
      <c r="G1066" s="68"/>
    </row>
    <row r="1067" spans="1:7" s="1280" customFormat="1" x14ac:dyDescent="0.25">
      <c r="A1067" s="39"/>
      <c r="B1067" s="1279"/>
      <c r="C1067" s="1279"/>
      <c r="E1067" s="67"/>
      <c r="F1067" s="67"/>
      <c r="G1067" s="68"/>
    </row>
    <row r="1068" spans="1:7" s="1280" customFormat="1" x14ac:dyDescent="0.25">
      <c r="A1068" s="39"/>
      <c r="B1068" s="1279"/>
      <c r="C1068" s="1279"/>
      <c r="E1068" s="67"/>
      <c r="F1068" s="67"/>
      <c r="G1068" s="68"/>
    </row>
    <row r="1069" spans="1:7" s="1280" customFormat="1" x14ac:dyDescent="0.25">
      <c r="A1069" s="39"/>
      <c r="B1069" s="1279"/>
      <c r="C1069" s="1279"/>
      <c r="E1069" s="67"/>
      <c r="F1069" s="67"/>
      <c r="G1069" s="68"/>
    </row>
    <row r="1070" spans="1:7" s="1280" customFormat="1" x14ac:dyDescent="0.25">
      <c r="A1070" s="39"/>
      <c r="B1070" s="1279"/>
      <c r="C1070" s="1279"/>
      <c r="E1070" s="67"/>
      <c r="F1070" s="67"/>
      <c r="G1070" s="68"/>
    </row>
    <row r="1071" spans="1:7" s="1280" customFormat="1" x14ac:dyDescent="0.25">
      <c r="A1071" s="39"/>
      <c r="B1071" s="1279"/>
      <c r="C1071" s="1279"/>
      <c r="E1071" s="67"/>
      <c r="F1071" s="67"/>
      <c r="G1071" s="68"/>
    </row>
    <row r="1072" spans="1:7" s="1280" customFormat="1" x14ac:dyDescent="0.25">
      <c r="A1072" s="39"/>
      <c r="B1072" s="1279"/>
      <c r="C1072" s="1279"/>
      <c r="E1072" s="67"/>
      <c r="F1072" s="67"/>
      <c r="G1072" s="68"/>
    </row>
    <row r="1073" spans="1:7" s="1280" customFormat="1" x14ac:dyDescent="0.25">
      <c r="A1073" s="39"/>
      <c r="B1073" s="1279"/>
      <c r="C1073" s="1279"/>
      <c r="E1073" s="67"/>
      <c r="F1073" s="67"/>
      <c r="G1073" s="68"/>
    </row>
    <row r="1074" spans="1:7" s="1280" customFormat="1" x14ac:dyDescent="0.25">
      <c r="A1074" s="39"/>
      <c r="B1074" s="1279"/>
      <c r="C1074" s="1279"/>
      <c r="E1074" s="67"/>
      <c r="F1074" s="67"/>
      <c r="G1074" s="68"/>
    </row>
    <row r="1075" spans="1:7" s="1280" customFormat="1" x14ac:dyDescent="0.25">
      <c r="A1075" s="39"/>
      <c r="B1075" s="1279"/>
      <c r="C1075" s="1279"/>
      <c r="E1075" s="67"/>
      <c r="F1075" s="67"/>
      <c r="G1075" s="68"/>
    </row>
    <row r="1076" spans="1:7" s="1280" customFormat="1" x14ac:dyDescent="0.25">
      <c r="A1076" s="39"/>
      <c r="B1076" s="1279"/>
      <c r="C1076" s="1279"/>
      <c r="E1076" s="67"/>
      <c r="F1076" s="67"/>
      <c r="G1076" s="68"/>
    </row>
    <row r="1077" spans="1:7" s="1280" customFormat="1" x14ac:dyDescent="0.25">
      <c r="A1077" s="39"/>
      <c r="B1077" s="1279"/>
      <c r="C1077" s="1279"/>
      <c r="E1077" s="67"/>
      <c r="F1077" s="67"/>
      <c r="G1077" s="68"/>
    </row>
    <row r="1078" spans="1:7" s="1280" customFormat="1" x14ac:dyDescent="0.25">
      <c r="A1078" s="39"/>
      <c r="B1078" s="1279"/>
      <c r="C1078" s="1279"/>
      <c r="E1078" s="67"/>
      <c r="F1078" s="67"/>
      <c r="G1078" s="68"/>
    </row>
    <row r="1079" spans="1:7" s="1280" customFormat="1" x14ac:dyDescent="0.25">
      <c r="A1079" s="39"/>
      <c r="B1079" s="1279"/>
      <c r="C1079" s="1279"/>
      <c r="E1079" s="67"/>
      <c r="F1079" s="67"/>
      <c r="G1079" s="68"/>
    </row>
    <row r="1080" spans="1:7" s="1280" customFormat="1" x14ac:dyDescent="0.25">
      <c r="A1080" s="39"/>
      <c r="B1080" s="1279"/>
      <c r="C1080" s="1279"/>
      <c r="E1080" s="67"/>
      <c r="F1080" s="67"/>
      <c r="G1080" s="68"/>
    </row>
    <row r="1081" spans="1:7" s="1280" customFormat="1" x14ac:dyDescent="0.25">
      <c r="A1081" s="39"/>
      <c r="B1081" s="1279"/>
      <c r="C1081" s="1279"/>
      <c r="E1081" s="67"/>
      <c r="F1081" s="67"/>
      <c r="G1081" s="68"/>
    </row>
    <row r="1082" spans="1:7" s="1280" customFormat="1" x14ac:dyDescent="0.25">
      <c r="A1082" s="39"/>
      <c r="B1082" s="1279"/>
      <c r="C1082" s="1279"/>
      <c r="E1082" s="67"/>
      <c r="F1082" s="67"/>
      <c r="G1082" s="68"/>
    </row>
    <row r="1083" spans="1:7" s="1280" customFormat="1" x14ac:dyDescent="0.25">
      <c r="A1083" s="39"/>
      <c r="B1083" s="1279"/>
      <c r="C1083" s="1279"/>
      <c r="E1083" s="67"/>
      <c r="F1083" s="67"/>
      <c r="G1083" s="68"/>
    </row>
    <row r="1084" spans="1:7" s="1280" customFormat="1" x14ac:dyDescent="0.25">
      <c r="A1084" s="39"/>
      <c r="B1084" s="1279"/>
      <c r="C1084" s="1279"/>
      <c r="E1084" s="67"/>
      <c r="F1084" s="67"/>
      <c r="G1084" s="68"/>
    </row>
    <row r="1085" spans="1:7" s="1280" customFormat="1" x14ac:dyDescent="0.25">
      <c r="A1085" s="39"/>
      <c r="B1085" s="1279"/>
      <c r="C1085" s="1279"/>
      <c r="E1085" s="67"/>
      <c r="F1085" s="67"/>
      <c r="G1085" s="68"/>
    </row>
    <row r="1086" spans="1:7" s="1280" customFormat="1" x14ac:dyDescent="0.25">
      <c r="A1086" s="39"/>
      <c r="B1086" s="1279"/>
      <c r="C1086" s="1279"/>
      <c r="E1086" s="67"/>
      <c r="F1086" s="67"/>
      <c r="G1086" s="68"/>
    </row>
    <row r="1087" spans="1:7" s="1280" customFormat="1" x14ac:dyDescent="0.25">
      <c r="A1087" s="39"/>
      <c r="B1087" s="1279"/>
      <c r="C1087" s="1279"/>
      <c r="E1087" s="67"/>
      <c r="F1087" s="67"/>
      <c r="G1087" s="68"/>
    </row>
    <row r="1088" spans="1:7" s="1280" customFormat="1" x14ac:dyDescent="0.25">
      <c r="A1088" s="39"/>
      <c r="B1088" s="1279"/>
      <c r="C1088" s="1279"/>
      <c r="E1088" s="67"/>
      <c r="F1088" s="67"/>
      <c r="G1088" s="68"/>
    </row>
    <row r="1089" spans="1:7" s="1280" customFormat="1" x14ac:dyDescent="0.25">
      <c r="A1089" s="39"/>
      <c r="B1089" s="1279"/>
      <c r="C1089" s="1279"/>
      <c r="E1089" s="67"/>
      <c r="F1089" s="67"/>
      <c r="G1089" s="68"/>
    </row>
    <row r="1090" spans="1:7" s="1280" customFormat="1" x14ac:dyDescent="0.25">
      <c r="A1090" s="39"/>
      <c r="B1090" s="1279"/>
      <c r="C1090" s="1279"/>
      <c r="E1090" s="67"/>
      <c r="F1090" s="67"/>
      <c r="G1090" s="68"/>
    </row>
    <row r="1091" spans="1:7" s="1280" customFormat="1" x14ac:dyDescent="0.25">
      <c r="A1091" s="39"/>
      <c r="B1091" s="1279"/>
      <c r="C1091" s="1279"/>
      <c r="E1091" s="67"/>
      <c r="F1091" s="67"/>
      <c r="G1091" s="68"/>
    </row>
    <row r="1092" spans="1:7" s="1280" customFormat="1" x14ac:dyDescent="0.25">
      <c r="A1092" s="39"/>
      <c r="B1092" s="1279"/>
      <c r="C1092" s="1279"/>
      <c r="E1092" s="67"/>
      <c r="F1092" s="67"/>
      <c r="G1092" s="68"/>
    </row>
    <row r="1093" spans="1:7" s="1280" customFormat="1" x14ac:dyDescent="0.25">
      <c r="A1093" s="39"/>
      <c r="B1093" s="1279"/>
      <c r="C1093" s="1279"/>
      <c r="E1093" s="67"/>
      <c r="F1093" s="67"/>
      <c r="G1093" s="68"/>
    </row>
    <row r="1094" spans="1:7" s="1280" customFormat="1" x14ac:dyDescent="0.25">
      <c r="A1094" s="39"/>
      <c r="B1094" s="1279"/>
      <c r="C1094" s="1279"/>
      <c r="E1094" s="67"/>
      <c r="F1094" s="67"/>
      <c r="G1094" s="68"/>
    </row>
    <row r="1095" spans="1:7" s="1280" customFormat="1" x14ac:dyDescent="0.25">
      <c r="A1095" s="39"/>
      <c r="B1095" s="1279"/>
      <c r="C1095" s="1279"/>
      <c r="E1095" s="67"/>
      <c r="F1095" s="67"/>
      <c r="G1095" s="68"/>
    </row>
    <row r="1096" spans="1:7" s="1280" customFormat="1" x14ac:dyDescent="0.25">
      <c r="A1096" s="39"/>
      <c r="B1096" s="1279"/>
      <c r="C1096" s="1279"/>
      <c r="E1096" s="67"/>
      <c r="F1096" s="67"/>
      <c r="G1096" s="68"/>
    </row>
    <row r="1097" spans="1:7" s="1280" customFormat="1" x14ac:dyDescent="0.25">
      <c r="A1097" s="39"/>
      <c r="B1097" s="1279"/>
      <c r="C1097" s="1279"/>
      <c r="E1097" s="67"/>
      <c r="F1097" s="67"/>
      <c r="G1097" s="68"/>
    </row>
    <row r="1098" spans="1:7" s="1280" customFormat="1" x14ac:dyDescent="0.25">
      <c r="A1098" s="39"/>
      <c r="B1098" s="1279"/>
      <c r="C1098" s="1279"/>
      <c r="E1098" s="67"/>
      <c r="F1098" s="67"/>
      <c r="G1098" s="68"/>
    </row>
    <row r="1099" spans="1:7" s="1280" customFormat="1" x14ac:dyDescent="0.25">
      <c r="A1099" s="39"/>
      <c r="B1099" s="1279"/>
      <c r="C1099" s="1279"/>
      <c r="E1099" s="67"/>
      <c r="F1099" s="67"/>
      <c r="G1099" s="68"/>
    </row>
    <row r="1100" spans="1:7" s="1280" customFormat="1" x14ac:dyDescent="0.25">
      <c r="A1100" s="39"/>
      <c r="B1100" s="1279"/>
      <c r="C1100" s="1279"/>
      <c r="E1100" s="67"/>
      <c r="F1100" s="67"/>
      <c r="G1100" s="68"/>
    </row>
    <row r="1101" spans="1:7" s="1280" customFormat="1" x14ac:dyDescent="0.25">
      <c r="A1101" s="39"/>
      <c r="B1101" s="1279"/>
      <c r="C1101" s="1279"/>
      <c r="E1101" s="67"/>
      <c r="F1101" s="67"/>
      <c r="G1101" s="68"/>
    </row>
    <row r="1102" spans="1:7" s="1280" customFormat="1" x14ac:dyDescent="0.25">
      <c r="A1102" s="39"/>
      <c r="B1102" s="1279"/>
      <c r="C1102" s="1279"/>
      <c r="E1102" s="67"/>
      <c r="F1102" s="67"/>
      <c r="G1102" s="68"/>
    </row>
    <row r="1103" spans="1:7" s="1280" customFormat="1" x14ac:dyDescent="0.25">
      <c r="A1103" s="39"/>
      <c r="B1103" s="1279"/>
      <c r="C1103" s="1279"/>
      <c r="E1103" s="67"/>
      <c r="F1103" s="67"/>
      <c r="G1103" s="68"/>
    </row>
    <row r="1104" spans="1:7" s="1280" customFormat="1" x14ac:dyDescent="0.25">
      <c r="A1104" s="39"/>
      <c r="B1104" s="1279"/>
      <c r="C1104" s="1279"/>
      <c r="E1104" s="67"/>
      <c r="F1104" s="67"/>
      <c r="G1104" s="68"/>
    </row>
    <row r="1105" spans="1:7" s="1280" customFormat="1" x14ac:dyDescent="0.25">
      <c r="A1105" s="39"/>
      <c r="B1105" s="1279"/>
      <c r="C1105" s="1279"/>
      <c r="E1105" s="67"/>
      <c r="F1105" s="67"/>
      <c r="G1105" s="68"/>
    </row>
    <row r="1106" spans="1:7" s="1280" customFormat="1" x14ac:dyDescent="0.25">
      <c r="A1106" s="39"/>
      <c r="B1106" s="1279"/>
      <c r="C1106" s="1279"/>
      <c r="E1106" s="67"/>
      <c r="F1106" s="67"/>
      <c r="G1106" s="68"/>
    </row>
    <row r="1107" spans="1:7" s="1280" customFormat="1" x14ac:dyDescent="0.25">
      <c r="A1107" s="39"/>
      <c r="B1107" s="1279"/>
      <c r="C1107" s="1279"/>
      <c r="E1107" s="67"/>
      <c r="F1107" s="67"/>
      <c r="G1107" s="68"/>
    </row>
    <row r="1108" spans="1:7" s="1280" customFormat="1" x14ac:dyDescent="0.25">
      <c r="A1108" s="39"/>
      <c r="B1108" s="1279"/>
      <c r="C1108" s="1279"/>
      <c r="E1108" s="67"/>
      <c r="F1108" s="67"/>
      <c r="G1108" s="68"/>
    </row>
    <row r="1109" spans="1:7" s="1280" customFormat="1" x14ac:dyDescent="0.25">
      <c r="A1109" s="39"/>
      <c r="B1109" s="1279"/>
      <c r="C1109" s="1279"/>
      <c r="E1109" s="67"/>
      <c r="F1109" s="67"/>
      <c r="G1109" s="68"/>
    </row>
    <row r="1110" spans="1:7" s="1280" customFormat="1" x14ac:dyDescent="0.25">
      <c r="A1110" s="39"/>
      <c r="B1110" s="1279"/>
      <c r="C1110" s="1279"/>
      <c r="E1110" s="67"/>
      <c r="F1110" s="67"/>
      <c r="G1110" s="68"/>
    </row>
    <row r="1111" spans="1:7" s="1280" customFormat="1" x14ac:dyDescent="0.25">
      <c r="A1111" s="39"/>
      <c r="B1111" s="1279"/>
      <c r="C1111" s="1279"/>
      <c r="E1111" s="67"/>
      <c r="F1111" s="67"/>
      <c r="G1111" s="68"/>
    </row>
    <row r="1112" spans="1:7" s="1280" customFormat="1" x14ac:dyDescent="0.25">
      <c r="A1112" s="39"/>
      <c r="B1112" s="1279"/>
      <c r="C1112" s="1279"/>
      <c r="E1112" s="67"/>
      <c r="F1112" s="67"/>
      <c r="G1112" s="68"/>
    </row>
    <row r="1113" spans="1:7" s="1280" customFormat="1" x14ac:dyDescent="0.25">
      <c r="A1113" s="39"/>
      <c r="B1113" s="1279"/>
      <c r="C1113" s="1279"/>
      <c r="E1113" s="67"/>
      <c r="F1113" s="67"/>
      <c r="G1113" s="68"/>
    </row>
    <row r="1114" spans="1:7" s="1280" customFormat="1" x14ac:dyDescent="0.25">
      <c r="A1114" s="39"/>
      <c r="B1114" s="1279"/>
      <c r="C1114" s="1279"/>
      <c r="E1114" s="67"/>
      <c r="F1114" s="67"/>
      <c r="G1114" s="68"/>
    </row>
    <row r="1115" spans="1:7" s="1280" customFormat="1" x14ac:dyDescent="0.25">
      <c r="A1115" s="39"/>
      <c r="B1115" s="1279"/>
      <c r="C1115" s="1279"/>
      <c r="E1115" s="67"/>
      <c r="F1115" s="67"/>
      <c r="G1115" s="68"/>
    </row>
    <row r="1116" spans="1:7" s="1280" customFormat="1" x14ac:dyDescent="0.25">
      <c r="A1116" s="39"/>
      <c r="B1116" s="1279"/>
      <c r="C1116" s="1279"/>
      <c r="E1116" s="67"/>
      <c r="F1116" s="67"/>
      <c r="G1116" s="68"/>
    </row>
    <row r="1117" spans="1:7" s="1280" customFormat="1" x14ac:dyDescent="0.25">
      <c r="A1117" s="39"/>
      <c r="B1117" s="1279"/>
      <c r="C1117" s="1279"/>
      <c r="E1117" s="67"/>
      <c r="F1117" s="67"/>
      <c r="G1117" s="68"/>
    </row>
    <row r="1118" spans="1:7" s="1280" customFormat="1" x14ac:dyDescent="0.25">
      <c r="A1118" s="39"/>
      <c r="B1118" s="1279"/>
      <c r="C1118" s="1279"/>
      <c r="E1118" s="67"/>
      <c r="F1118" s="67"/>
      <c r="G1118" s="68"/>
    </row>
    <row r="1119" spans="1:7" s="1280" customFormat="1" x14ac:dyDescent="0.25">
      <c r="A1119" s="39"/>
      <c r="B1119" s="1279"/>
      <c r="C1119" s="1279"/>
      <c r="E1119" s="67"/>
      <c r="F1119" s="67"/>
      <c r="G1119" s="68"/>
    </row>
    <row r="1120" spans="1:7" s="1280" customFormat="1" x14ac:dyDescent="0.25">
      <c r="A1120" s="39"/>
      <c r="B1120" s="1279"/>
      <c r="C1120" s="1279"/>
      <c r="E1120" s="67"/>
      <c r="F1120" s="67"/>
      <c r="G1120" s="68"/>
    </row>
    <row r="1121" spans="1:7" s="1280" customFormat="1" x14ac:dyDescent="0.25">
      <c r="A1121" s="39"/>
      <c r="B1121" s="1279"/>
      <c r="C1121" s="1279"/>
      <c r="E1121" s="67"/>
      <c r="F1121" s="67"/>
      <c r="G1121" s="68"/>
    </row>
    <row r="1122" spans="1:7" s="1280" customFormat="1" x14ac:dyDescent="0.25">
      <c r="A1122" s="39"/>
      <c r="B1122" s="1279"/>
      <c r="C1122" s="1279"/>
      <c r="E1122" s="67"/>
      <c r="F1122" s="67"/>
      <c r="G1122" s="68"/>
    </row>
    <row r="1123" spans="1:7" s="1280" customFormat="1" x14ac:dyDescent="0.25">
      <c r="A1123" s="39"/>
      <c r="B1123" s="1279"/>
      <c r="C1123" s="1279"/>
      <c r="E1123" s="67"/>
      <c r="F1123" s="67"/>
      <c r="G1123" s="68"/>
    </row>
    <row r="1124" spans="1:7" s="1280" customFormat="1" x14ac:dyDescent="0.25">
      <c r="A1124" s="39"/>
      <c r="B1124" s="1279"/>
      <c r="C1124" s="1279"/>
      <c r="E1124" s="67"/>
      <c r="F1124" s="67"/>
      <c r="G1124" s="68"/>
    </row>
    <row r="1125" spans="1:7" s="1280" customFormat="1" x14ac:dyDescent="0.25">
      <c r="A1125" s="39"/>
      <c r="B1125" s="1279"/>
      <c r="C1125" s="1279"/>
      <c r="E1125" s="67"/>
      <c r="F1125" s="67"/>
      <c r="G1125" s="68"/>
    </row>
    <row r="1126" spans="1:7" s="1280" customFormat="1" x14ac:dyDescent="0.25">
      <c r="A1126" s="39"/>
      <c r="B1126" s="1279"/>
      <c r="C1126" s="1279"/>
      <c r="E1126" s="67"/>
      <c r="F1126" s="67"/>
      <c r="G1126" s="68"/>
    </row>
    <row r="1127" spans="1:7" s="1280" customFormat="1" x14ac:dyDescent="0.25">
      <c r="A1127" s="39"/>
      <c r="B1127" s="1279"/>
      <c r="C1127" s="1279"/>
      <c r="E1127" s="67"/>
      <c r="F1127" s="67"/>
      <c r="G1127" s="68"/>
    </row>
    <row r="1128" spans="1:7" s="1280" customFormat="1" x14ac:dyDescent="0.25">
      <c r="A1128" s="39"/>
      <c r="B1128" s="1279"/>
      <c r="C1128" s="1279"/>
      <c r="E1128" s="67"/>
      <c r="F1128" s="67"/>
      <c r="G1128" s="68"/>
    </row>
    <row r="1129" spans="1:7" s="1280" customFormat="1" x14ac:dyDescent="0.25">
      <c r="A1129" s="39"/>
      <c r="B1129" s="1279"/>
      <c r="C1129" s="1279"/>
      <c r="E1129" s="67"/>
      <c r="F1129" s="67"/>
      <c r="G1129" s="68"/>
    </row>
    <row r="1130" spans="1:7" s="1280" customFormat="1" x14ac:dyDescent="0.25">
      <c r="A1130" s="39"/>
      <c r="B1130" s="1279"/>
      <c r="C1130" s="1279"/>
      <c r="E1130" s="67"/>
      <c r="F1130" s="67"/>
      <c r="G1130" s="68"/>
    </row>
    <row r="1131" spans="1:7" s="1280" customFormat="1" x14ac:dyDescent="0.25">
      <c r="A1131" s="39"/>
      <c r="B1131" s="1279"/>
      <c r="C1131" s="1279"/>
      <c r="E1131" s="67"/>
      <c r="F1131" s="67"/>
      <c r="G1131" s="68"/>
    </row>
    <row r="1132" spans="1:7" s="1280" customFormat="1" x14ac:dyDescent="0.25">
      <c r="A1132" s="39"/>
      <c r="B1132" s="1279"/>
      <c r="C1132" s="1279"/>
      <c r="E1132" s="67"/>
      <c r="F1132" s="67"/>
      <c r="G1132" s="68"/>
    </row>
    <row r="1133" spans="1:7" s="1280" customFormat="1" x14ac:dyDescent="0.25">
      <c r="A1133" s="39"/>
      <c r="B1133" s="1279"/>
      <c r="C1133" s="1279"/>
      <c r="E1133" s="67"/>
      <c r="F1133" s="67"/>
      <c r="G1133" s="68"/>
    </row>
    <row r="1134" spans="1:7" s="1280" customFormat="1" x14ac:dyDescent="0.25">
      <c r="A1134" s="39"/>
      <c r="B1134" s="1279"/>
      <c r="C1134" s="1279"/>
      <c r="E1134" s="67"/>
      <c r="F1134" s="67"/>
      <c r="G1134" s="68"/>
    </row>
    <row r="1135" spans="1:7" s="1280" customFormat="1" x14ac:dyDescent="0.25">
      <c r="A1135" s="39"/>
      <c r="B1135" s="1279"/>
      <c r="C1135" s="1279"/>
      <c r="E1135" s="67"/>
      <c r="F1135" s="67"/>
      <c r="G1135" s="68"/>
    </row>
    <row r="1136" spans="1:7" s="1280" customFormat="1" x14ac:dyDescent="0.25">
      <c r="A1136" s="39"/>
      <c r="B1136" s="1279"/>
      <c r="C1136" s="1279"/>
      <c r="E1136" s="67"/>
      <c r="F1136" s="67"/>
      <c r="G1136" s="68"/>
    </row>
    <row r="1137" spans="1:7" s="1280" customFormat="1" x14ac:dyDescent="0.25">
      <c r="A1137" s="39"/>
      <c r="B1137" s="1279"/>
      <c r="C1137" s="1279"/>
      <c r="E1137" s="67"/>
      <c r="F1137" s="67"/>
      <c r="G1137" s="68"/>
    </row>
    <row r="1138" spans="1:7" s="1280" customFormat="1" x14ac:dyDescent="0.25">
      <c r="A1138" s="39"/>
      <c r="B1138" s="1279"/>
      <c r="C1138" s="1279"/>
      <c r="E1138" s="67"/>
      <c r="F1138" s="67"/>
      <c r="G1138" s="68"/>
    </row>
    <row r="1139" spans="1:7" s="1280" customFormat="1" x14ac:dyDescent="0.25">
      <c r="A1139" s="39"/>
      <c r="B1139" s="1279"/>
      <c r="C1139" s="1279"/>
      <c r="E1139" s="67"/>
      <c r="F1139" s="67"/>
      <c r="G1139" s="68"/>
    </row>
    <row r="1140" spans="1:7" s="1280" customFormat="1" x14ac:dyDescent="0.25">
      <c r="A1140" s="39"/>
      <c r="B1140" s="1279"/>
      <c r="C1140" s="1279"/>
      <c r="E1140" s="67"/>
      <c r="F1140" s="67"/>
      <c r="G1140" s="68"/>
    </row>
    <row r="1141" spans="1:7" s="1280" customFormat="1" x14ac:dyDescent="0.25">
      <c r="A1141" s="39"/>
      <c r="B1141" s="1279"/>
      <c r="C1141" s="1279"/>
      <c r="E1141" s="67"/>
      <c r="F1141" s="67"/>
      <c r="G1141" s="68"/>
    </row>
    <row r="1142" spans="1:7" s="1280" customFormat="1" x14ac:dyDescent="0.25">
      <c r="A1142" s="39"/>
      <c r="B1142" s="1279"/>
      <c r="C1142" s="1279"/>
      <c r="E1142" s="67"/>
      <c r="F1142" s="67"/>
      <c r="G1142" s="68"/>
    </row>
    <row r="1143" spans="1:7" s="1280" customFormat="1" x14ac:dyDescent="0.25">
      <c r="A1143" s="39"/>
      <c r="B1143" s="1279"/>
      <c r="C1143" s="1279"/>
      <c r="E1143" s="67"/>
      <c r="F1143" s="67"/>
      <c r="G1143" s="68"/>
    </row>
    <row r="1144" spans="1:7" s="1280" customFormat="1" x14ac:dyDescent="0.25">
      <c r="A1144" s="39"/>
      <c r="B1144" s="1279"/>
      <c r="C1144" s="1279"/>
      <c r="E1144" s="67"/>
      <c r="F1144" s="67"/>
      <c r="G1144" s="68"/>
    </row>
    <row r="1145" spans="1:7" s="1280" customFormat="1" x14ac:dyDescent="0.25">
      <c r="A1145" s="39"/>
      <c r="B1145" s="1279"/>
      <c r="C1145" s="1279"/>
      <c r="E1145" s="67"/>
      <c r="F1145" s="67"/>
      <c r="G1145" s="68"/>
    </row>
    <row r="1146" spans="1:7" s="1280" customFormat="1" x14ac:dyDescent="0.25">
      <c r="A1146" s="39"/>
      <c r="B1146" s="1279"/>
      <c r="C1146" s="1279"/>
      <c r="E1146" s="67"/>
      <c r="F1146" s="67"/>
      <c r="G1146" s="68"/>
    </row>
    <row r="1147" spans="1:7" s="1280" customFormat="1" x14ac:dyDescent="0.25">
      <c r="A1147" s="39"/>
      <c r="B1147" s="1279"/>
      <c r="C1147" s="1279"/>
      <c r="E1147" s="67"/>
      <c r="F1147" s="67"/>
      <c r="G1147" s="68"/>
    </row>
    <row r="1148" spans="1:7" s="1280" customFormat="1" x14ac:dyDescent="0.25">
      <c r="A1148" s="39"/>
      <c r="B1148" s="1279"/>
      <c r="C1148" s="1279"/>
      <c r="E1148" s="67"/>
      <c r="F1148" s="67"/>
      <c r="G1148" s="68"/>
    </row>
    <row r="1149" spans="1:7" s="1280" customFormat="1" x14ac:dyDescent="0.25">
      <c r="A1149" s="39"/>
      <c r="B1149" s="1279"/>
      <c r="C1149" s="1279"/>
      <c r="E1149" s="67"/>
      <c r="F1149" s="67"/>
      <c r="G1149" s="68"/>
    </row>
    <row r="1150" spans="1:7" s="1280" customFormat="1" x14ac:dyDescent="0.25">
      <c r="A1150" s="39"/>
      <c r="B1150" s="1279"/>
      <c r="C1150" s="1279"/>
      <c r="E1150" s="67"/>
      <c r="F1150" s="67"/>
      <c r="G1150" s="68"/>
    </row>
    <row r="1151" spans="1:7" s="1280" customFormat="1" x14ac:dyDescent="0.25">
      <c r="A1151" s="39"/>
      <c r="B1151" s="1279"/>
      <c r="C1151" s="1279"/>
      <c r="E1151" s="67"/>
      <c r="F1151" s="67"/>
      <c r="G1151" s="68"/>
    </row>
    <row r="1152" spans="1:7" s="1280" customFormat="1" x14ac:dyDescent="0.25">
      <c r="A1152" s="39"/>
      <c r="B1152" s="1279"/>
      <c r="C1152" s="1279"/>
      <c r="E1152" s="67"/>
      <c r="F1152" s="67"/>
      <c r="G1152" s="68"/>
    </row>
    <row r="1153" spans="1:7" s="1280" customFormat="1" x14ac:dyDescent="0.25">
      <c r="A1153" s="39"/>
      <c r="B1153" s="1279"/>
      <c r="C1153" s="1279"/>
      <c r="E1153" s="67"/>
      <c r="F1153" s="67"/>
      <c r="G1153" s="68"/>
    </row>
    <row r="1154" spans="1:7" s="1280" customFormat="1" x14ac:dyDescent="0.25">
      <c r="A1154" s="39"/>
      <c r="B1154" s="1279"/>
      <c r="C1154" s="1279"/>
      <c r="E1154" s="67"/>
      <c r="F1154" s="67"/>
      <c r="G1154" s="68"/>
    </row>
    <row r="1155" spans="1:7" s="1280" customFormat="1" x14ac:dyDescent="0.25">
      <c r="A1155" s="39"/>
      <c r="B1155" s="1279"/>
      <c r="C1155" s="1279"/>
      <c r="E1155" s="67"/>
      <c r="F1155" s="67"/>
      <c r="G1155" s="68"/>
    </row>
    <row r="1156" spans="1:7" s="1280" customFormat="1" x14ac:dyDescent="0.25">
      <c r="A1156" s="39"/>
      <c r="B1156" s="1279"/>
      <c r="C1156" s="1279"/>
      <c r="E1156" s="67"/>
      <c r="F1156" s="67"/>
      <c r="G1156" s="68"/>
    </row>
    <row r="1157" spans="1:7" s="1280" customFormat="1" x14ac:dyDescent="0.25">
      <c r="A1157" s="39"/>
      <c r="B1157" s="1279"/>
      <c r="C1157" s="1279"/>
      <c r="E1157" s="67"/>
      <c r="F1157" s="67"/>
      <c r="G1157" s="68"/>
    </row>
    <row r="1158" spans="1:7" s="1280" customFormat="1" x14ac:dyDescent="0.25">
      <c r="A1158" s="39"/>
      <c r="B1158" s="1279"/>
      <c r="C1158" s="1279"/>
      <c r="E1158" s="67"/>
      <c r="F1158" s="67"/>
      <c r="G1158" s="68"/>
    </row>
    <row r="1159" spans="1:7" s="1280" customFormat="1" x14ac:dyDescent="0.25">
      <c r="A1159" s="39"/>
      <c r="B1159" s="1279"/>
      <c r="C1159" s="1279"/>
      <c r="E1159" s="67"/>
      <c r="F1159" s="67"/>
      <c r="G1159" s="68"/>
    </row>
    <row r="1160" spans="1:7" s="1280" customFormat="1" x14ac:dyDescent="0.25">
      <c r="A1160" s="39"/>
      <c r="B1160" s="1279"/>
      <c r="C1160" s="1279"/>
      <c r="E1160" s="67"/>
      <c r="F1160" s="67"/>
      <c r="G1160" s="68"/>
    </row>
    <row r="1161" spans="1:7" s="1280" customFormat="1" x14ac:dyDescent="0.25">
      <c r="A1161" s="39"/>
      <c r="B1161" s="1279"/>
      <c r="C1161" s="1279"/>
      <c r="E1161" s="67"/>
      <c r="F1161" s="67"/>
      <c r="G1161" s="68"/>
    </row>
    <row r="1162" spans="1:7" s="1280" customFormat="1" x14ac:dyDescent="0.25">
      <c r="A1162" s="39"/>
      <c r="B1162" s="1279"/>
      <c r="C1162" s="1279"/>
      <c r="E1162" s="67"/>
      <c r="F1162" s="67"/>
      <c r="G1162" s="68"/>
    </row>
    <row r="1163" spans="1:7" s="1280" customFormat="1" x14ac:dyDescent="0.25">
      <c r="A1163" s="39"/>
      <c r="B1163" s="1279"/>
      <c r="C1163" s="1279"/>
      <c r="E1163" s="67"/>
      <c r="F1163" s="67"/>
      <c r="G1163" s="68"/>
    </row>
    <row r="1164" spans="1:7" s="1280" customFormat="1" x14ac:dyDescent="0.25">
      <c r="A1164" s="39"/>
      <c r="B1164" s="1279"/>
      <c r="C1164" s="1279"/>
      <c r="E1164" s="67"/>
      <c r="F1164" s="67"/>
      <c r="G1164" s="68"/>
    </row>
    <row r="1165" spans="1:7" s="1280" customFormat="1" x14ac:dyDescent="0.25">
      <c r="A1165" s="39"/>
      <c r="B1165" s="1279"/>
      <c r="C1165" s="1279"/>
      <c r="E1165" s="67"/>
      <c r="F1165" s="67"/>
      <c r="G1165" s="68"/>
    </row>
    <row r="1166" spans="1:7" s="1280" customFormat="1" x14ac:dyDescent="0.25">
      <c r="A1166" s="39"/>
      <c r="B1166" s="1279"/>
      <c r="C1166" s="1279"/>
      <c r="E1166" s="67"/>
      <c r="F1166" s="67"/>
      <c r="G1166" s="68"/>
    </row>
    <row r="1167" spans="1:7" s="1280" customFormat="1" x14ac:dyDescent="0.25">
      <c r="A1167" s="39"/>
      <c r="B1167" s="1279"/>
      <c r="C1167" s="1279"/>
      <c r="E1167" s="67"/>
      <c r="F1167" s="67"/>
      <c r="G1167" s="68"/>
    </row>
    <row r="1168" spans="1:7" s="1280" customFormat="1" x14ac:dyDescent="0.25">
      <c r="A1168" s="39"/>
      <c r="B1168" s="1279"/>
      <c r="C1168" s="1279"/>
      <c r="E1168" s="67"/>
      <c r="F1168" s="67"/>
      <c r="G1168" s="68"/>
    </row>
    <row r="1169" spans="1:7" s="1280" customFormat="1" x14ac:dyDescent="0.25">
      <c r="A1169" s="39"/>
      <c r="B1169" s="1279"/>
      <c r="C1169" s="1279"/>
      <c r="E1169" s="67"/>
      <c r="F1169" s="67"/>
      <c r="G1169" s="68"/>
    </row>
    <row r="1170" spans="1:7" s="1280" customFormat="1" x14ac:dyDescent="0.25">
      <c r="A1170" s="39"/>
      <c r="B1170" s="1279"/>
      <c r="C1170" s="1279"/>
      <c r="E1170" s="67"/>
      <c r="F1170" s="67"/>
      <c r="G1170" s="68"/>
    </row>
    <row r="1171" spans="1:7" s="1280" customFormat="1" x14ac:dyDescent="0.25">
      <c r="A1171" s="39"/>
      <c r="B1171" s="1279"/>
      <c r="C1171" s="1279"/>
      <c r="E1171" s="67"/>
      <c r="F1171" s="67"/>
      <c r="G1171" s="68"/>
    </row>
    <row r="1172" spans="1:7" s="1280" customFormat="1" x14ac:dyDescent="0.25">
      <c r="A1172" s="39"/>
      <c r="B1172" s="1279"/>
      <c r="C1172" s="1279"/>
      <c r="E1172" s="67"/>
      <c r="F1172" s="67"/>
      <c r="G1172" s="68"/>
    </row>
    <row r="1173" spans="1:7" s="1280" customFormat="1" x14ac:dyDescent="0.25">
      <c r="A1173" s="39"/>
      <c r="B1173" s="1279"/>
      <c r="C1173" s="1279"/>
      <c r="E1173" s="67"/>
      <c r="F1173" s="67"/>
      <c r="G1173" s="68"/>
    </row>
    <row r="1174" spans="1:7" s="1280" customFormat="1" x14ac:dyDescent="0.25">
      <c r="A1174" s="39"/>
      <c r="B1174" s="1279"/>
      <c r="C1174" s="1279"/>
      <c r="E1174" s="67"/>
      <c r="F1174" s="67"/>
      <c r="G1174" s="68"/>
    </row>
    <row r="1175" spans="1:7" s="1280" customFormat="1" x14ac:dyDescent="0.25">
      <c r="A1175" s="39"/>
      <c r="B1175" s="1279"/>
      <c r="C1175" s="1279"/>
      <c r="E1175" s="67"/>
      <c r="F1175" s="67"/>
      <c r="G1175" s="68"/>
    </row>
    <row r="1176" spans="1:7" s="1280" customFormat="1" x14ac:dyDescent="0.25">
      <c r="A1176" s="39"/>
      <c r="B1176" s="1279"/>
      <c r="C1176" s="1279"/>
      <c r="E1176" s="67"/>
      <c r="F1176" s="67"/>
      <c r="G1176" s="68"/>
    </row>
    <row r="1177" spans="1:7" s="1280" customFormat="1" x14ac:dyDescent="0.25">
      <c r="A1177" s="39"/>
      <c r="B1177" s="1279"/>
      <c r="C1177" s="1279"/>
      <c r="E1177" s="67"/>
      <c r="F1177" s="67"/>
      <c r="G1177" s="68"/>
    </row>
    <row r="1178" spans="1:7" s="1280" customFormat="1" x14ac:dyDescent="0.25">
      <c r="A1178" s="39"/>
      <c r="B1178" s="1279"/>
      <c r="C1178" s="1279"/>
      <c r="E1178" s="67"/>
      <c r="F1178" s="67"/>
      <c r="G1178" s="68"/>
    </row>
    <row r="1179" spans="1:7" s="1280" customFormat="1" x14ac:dyDescent="0.25">
      <c r="A1179" s="39"/>
      <c r="B1179" s="1279"/>
      <c r="C1179" s="1279"/>
      <c r="E1179" s="67"/>
      <c r="F1179" s="67"/>
      <c r="G1179" s="68"/>
    </row>
    <row r="1180" spans="1:7" s="1280" customFormat="1" x14ac:dyDescent="0.25">
      <c r="A1180" s="39"/>
      <c r="B1180" s="1279"/>
      <c r="C1180" s="1279"/>
      <c r="E1180" s="67"/>
      <c r="F1180" s="67"/>
      <c r="G1180" s="68"/>
    </row>
    <row r="1181" spans="1:7" s="1280" customFormat="1" x14ac:dyDescent="0.25">
      <c r="A1181" s="39"/>
      <c r="B1181" s="1279"/>
      <c r="C1181" s="1279"/>
      <c r="E1181" s="67"/>
      <c r="F1181" s="67"/>
      <c r="G1181" s="68"/>
    </row>
    <row r="1182" spans="1:7" s="1280" customFormat="1" x14ac:dyDescent="0.25">
      <c r="A1182" s="39"/>
      <c r="B1182" s="1279"/>
      <c r="C1182" s="1279"/>
      <c r="E1182" s="67"/>
      <c r="F1182" s="67"/>
      <c r="G1182" s="68"/>
    </row>
    <row r="1183" spans="1:7" s="1280" customFormat="1" x14ac:dyDescent="0.25">
      <c r="A1183" s="39"/>
      <c r="B1183" s="1279"/>
      <c r="C1183" s="1279"/>
      <c r="E1183" s="67"/>
      <c r="F1183" s="67"/>
      <c r="G1183" s="68"/>
    </row>
    <row r="1184" spans="1:7" s="1280" customFormat="1" x14ac:dyDescent="0.25">
      <c r="A1184" s="39"/>
      <c r="B1184" s="1279"/>
      <c r="C1184" s="1279"/>
      <c r="E1184" s="67"/>
      <c r="F1184" s="67"/>
      <c r="G1184" s="68"/>
    </row>
    <row r="1185" spans="1:7" s="1280" customFormat="1" x14ac:dyDescent="0.25">
      <c r="A1185" s="39"/>
      <c r="B1185" s="1279"/>
      <c r="C1185" s="1279"/>
      <c r="E1185" s="67"/>
      <c r="F1185" s="67"/>
      <c r="G1185" s="68"/>
    </row>
    <row r="1186" spans="1:7" s="1280" customFormat="1" x14ac:dyDescent="0.25">
      <c r="A1186" s="39"/>
      <c r="B1186" s="1279"/>
      <c r="C1186" s="1279"/>
      <c r="E1186" s="67"/>
      <c r="F1186" s="67"/>
      <c r="G1186" s="68"/>
    </row>
    <row r="1187" spans="1:7" s="1280" customFormat="1" x14ac:dyDescent="0.25">
      <c r="A1187" s="39"/>
      <c r="B1187" s="1279"/>
      <c r="C1187" s="1279"/>
      <c r="E1187" s="67"/>
      <c r="F1187" s="67"/>
      <c r="G1187" s="68"/>
    </row>
    <row r="1188" spans="1:7" s="1280" customFormat="1" x14ac:dyDescent="0.25">
      <c r="A1188" s="39"/>
      <c r="B1188" s="1279"/>
      <c r="C1188" s="1279"/>
      <c r="E1188" s="67"/>
      <c r="F1188" s="67"/>
      <c r="G1188" s="68"/>
    </row>
    <row r="1189" spans="1:7" s="1280" customFormat="1" x14ac:dyDescent="0.25">
      <c r="A1189" s="39"/>
      <c r="B1189" s="1279"/>
      <c r="C1189" s="1279"/>
      <c r="E1189" s="67"/>
      <c r="F1189" s="67"/>
      <c r="G1189" s="68"/>
    </row>
    <row r="1190" spans="1:7" s="1280" customFormat="1" x14ac:dyDescent="0.25">
      <c r="A1190" s="39"/>
      <c r="B1190" s="1279"/>
      <c r="C1190" s="1279"/>
      <c r="E1190" s="67"/>
      <c r="F1190" s="67"/>
      <c r="G1190" s="68"/>
    </row>
    <row r="1191" spans="1:7" s="1280" customFormat="1" x14ac:dyDescent="0.25">
      <c r="A1191" s="39"/>
      <c r="B1191" s="1279"/>
      <c r="C1191" s="1279"/>
      <c r="E1191" s="67"/>
      <c r="F1191" s="67"/>
      <c r="G1191" s="68"/>
    </row>
    <row r="1192" spans="1:7" s="1280" customFormat="1" x14ac:dyDescent="0.25">
      <c r="A1192" s="39"/>
      <c r="B1192" s="1279"/>
      <c r="C1192" s="1279"/>
      <c r="E1192" s="67"/>
      <c r="F1192" s="67"/>
      <c r="G1192" s="68"/>
    </row>
    <row r="1193" spans="1:7" s="1280" customFormat="1" x14ac:dyDescent="0.25">
      <c r="A1193" s="39"/>
      <c r="B1193" s="1279"/>
      <c r="C1193" s="1279"/>
      <c r="E1193" s="67"/>
      <c r="F1193" s="67"/>
      <c r="G1193" s="68"/>
    </row>
    <row r="1194" spans="1:7" s="1280" customFormat="1" x14ac:dyDescent="0.25">
      <c r="A1194" s="39"/>
      <c r="B1194" s="1279"/>
      <c r="C1194" s="1279"/>
      <c r="E1194" s="67"/>
      <c r="F1194" s="67"/>
      <c r="G1194" s="68"/>
    </row>
    <row r="1195" spans="1:7" s="1280" customFormat="1" x14ac:dyDescent="0.25">
      <c r="A1195" s="39"/>
      <c r="B1195" s="1279"/>
      <c r="C1195" s="1279"/>
      <c r="E1195" s="67"/>
      <c r="F1195" s="67"/>
      <c r="G1195" s="68"/>
    </row>
    <row r="1196" spans="1:7" s="1280" customFormat="1" x14ac:dyDescent="0.25">
      <c r="A1196" s="39"/>
      <c r="B1196" s="1279"/>
      <c r="C1196" s="1279"/>
      <c r="E1196" s="67"/>
      <c r="F1196" s="67"/>
      <c r="G1196" s="68"/>
    </row>
    <row r="1197" spans="1:7" s="1280" customFormat="1" x14ac:dyDescent="0.25">
      <c r="A1197" s="39"/>
      <c r="B1197" s="1279"/>
      <c r="C1197" s="1279"/>
      <c r="E1197" s="67"/>
      <c r="F1197" s="67"/>
      <c r="G1197" s="68"/>
    </row>
    <row r="1198" spans="1:7" s="1280" customFormat="1" x14ac:dyDescent="0.25">
      <c r="A1198" s="39"/>
      <c r="B1198" s="1279"/>
      <c r="C1198" s="1279"/>
      <c r="E1198" s="67"/>
      <c r="F1198" s="67"/>
      <c r="G1198" s="68"/>
    </row>
    <row r="1199" spans="1:7" s="1280" customFormat="1" x14ac:dyDescent="0.25">
      <c r="A1199" s="39"/>
      <c r="B1199" s="1279"/>
      <c r="C1199" s="1279"/>
      <c r="E1199" s="67"/>
      <c r="F1199" s="67"/>
      <c r="G1199" s="68"/>
    </row>
    <row r="1200" spans="1:7" s="1280" customFormat="1" x14ac:dyDescent="0.25">
      <c r="A1200" s="39"/>
      <c r="B1200" s="1279"/>
      <c r="C1200" s="1279"/>
      <c r="E1200" s="67"/>
      <c r="F1200" s="67"/>
      <c r="G1200" s="68"/>
    </row>
    <row r="1201" spans="1:7" s="1280" customFormat="1" x14ac:dyDescent="0.25">
      <c r="A1201" s="39"/>
      <c r="B1201" s="1279"/>
      <c r="C1201" s="1279"/>
      <c r="E1201" s="67"/>
      <c r="F1201" s="67"/>
      <c r="G1201" s="68"/>
    </row>
    <row r="1202" spans="1:7" s="1280" customFormat="1" x14ac:dyDescent="0.25">
      <c r="A1202" s="39"/>
      <c r="B1202" s="1279"/>
      <c r="C1202" s="1279"/>
      <c r="E1202" s="67"/>
      <c r="F1202" s="67"/>
      <c r="G1202" s="68"/>
    </row>
    <row r="1203" spans="1:7" s="1280" customFormat="1" x14ac:dyDescent="0.25">
      <c r="A1203" s="39"/>
      <c r="B1203" s="1279"/>
      <c r="C1203" s="1279"/>
      <c r="E1203" s="67"/>
      <c r="F1203" s="67"/>
      <c r="G1203" s="68"/>
    </row>
    <row r="1204" spans="1:7" s="1280" customFormat="1" x14ac:dyDescent="0.25">
      <c r="A1204" s="39"/>
      <c r="B1204" s="1279"/>
      <c r="C1204" s="1279"/>
      <c r="E1204" s="67"/>
      <c r="F1204" s="67"/>
      <c r="G1204" s="68"/>
    </row>
    <row r="1205" spans="1:7" s="1280" customFormat="1" x14ac:dyDescent="0.25">
      <c r="A1205" s="39"/>
      <c r="B1205" s="1279"/>
      <c r="C1205" s="1279"/>
      <c r="E1205" s="67"/>
      <c r="F1205" s="67"/>
      <c r="G1205" s="68"/>
    </row>
    <row r="1206" spans="1:7" s="1280" customFormat="1" x14ac:dyDescent="0.25">
      <c r="A1206" s="39"/>
      <c r="B1206" s="1279"/>
      <c r="C1206" s="1279"/>
      <c r="E1206" s="67"/>
      <c r="F1206" s="67"/>
      <c r="G1206" s="68"/>
    </row>
    <row r="1207" spans="1:7" s="1280" customFormat="1" x14ac:dyDescent="0.25">
      <c r="A1207" s="39"/>
      <c r="B1207" s="1279"/>
      <c r="C1207" s="1279"/>
      <c r="E1207" s="67"/>
      <c r="F1207" s="67"/>
      <c r="G1207" s="68"/>
    </row>
    <row r="1208" spans="1:7" s="1280" customFormat="1" x14ac:dyDescent="0.25">
      <c r="A1208" s="39"/>
      <c r="B1208" s="1279"/>
      <c r="C1208" s="1279"/>
      <c r="E1208" s="67"/>
      <c r="F1208" s="67"/>
      <c r="G1208" s="68"/>
    </row>
    <row r="1209" spans="1:7" s="1280" customFormat="1" x14ac:dyDescent="0.25">
      <c r="A1209" s="39"/>
      <c r="B1209" s="1279"/>
      <c r="C1209" s="1279"/>
      <c r="E1209" s="67"/>
      <c r="F1209" s="67"/>
      <c r="G1209" s="68"/>
    </row>
    <row r="1210" spans="1:7" s="1280" customFormat="1" x14ac:dyDescent="0.25">
      <c r="A1210" s="39"/>
      <c r="B1210" s="1279"/>
      <c r="C1210" s="1279"/>
      <c r="E1210" s="67"/>
      <c r="F1210" s="67"/>
      <c r="G1210" s="68"/>
    </row>
    <row r="1211" spans="1:7" s="1280" customFormat="1" x14ac:dyDescent="0.25">
      <c r="A1211" s="39"/>
      <c r="B1211" s="1279"/>
      <c r="C1211" s="1279"/>
      <c r="E1211" s="67"/>
      <c r="F1211" s="67"/>
      <c r="G1211" s="68"/>
    </row>
    <row r="1212" spans="1:7" s="1280" customFormat="1" x14ac:dyDescent="0.25">
      <c r="A1212" s="39"/>
      <c r="B1212" s="1279"/>
      <c r="C1212" s="1279"/>
      <c r="E1212" s="67"/>
      <c r="F1212" s="67"/>
      <c r="G1212" s="68"/>
    </row>
    <row r="1213" spans="1:7" s="1280" customFormat="1" x14ac:dyDescent="0.25">
      <c r="A1213" s="39"/>
      <c r="B1213" s="1279"/>
      <c r="C1213" s="1279"/>
      <c r="E1213" s="67"/>
      <c r="F1213" s="67"/>
      <c r="G1213" s="68"/>
    </row>
    <row r="1214" spans="1:7" s="1280" customFormat="1" x14ac:dyDescent="0.25">
      <c r="A1214" s="39"/>
      <c r="B1214" s="1279"/>
      <c r="C1214" s="1279"/>
      <c r="E1214" s="67"/>
      <c r="F1214" s="67"/>
      <c r="G1214" s="68"/>
    </row>
    <row r="1215" spans="1:7" s="1280" customFormat="1" x14ac:dyDescent="0.25">
      <c r="A1215" s="39"/>
      <c r="B1215" s="1279"/>
      <c r="C1215" s="1279"/>
      <c r="E1215" s="67"/>
      <c r="F1215" s="67"/>
      <c r="G1215" s="68"/>
    </row>
    <row r="1216" spans="1:7" s="1280" customFormat="1" x14ac:dyDescent="0.25">
      <c r="A1216" s="39"/>
      <c r="B1216" s="1279"/>
      <c r="C1216" s="1279"/>
      <c r="E1216" s="67"/>
      <c r="F1216" s="67"/>
      <c r="G1216" s="68"/>
    </row>
    <row r="1217" spans="1:7" s="1280" customFormat="1" x14ac:dyDescent="0.25">
      <c r="A1217" s="39"/>
      <c r="B1217" s="1279"/>
      <c r="C1217" s="1279"/>
      <c r="E1217" s="67"/>
      <c r="F1217" s="67"/>
      <c r="G1217" s="68"/>
    </row>
    <row r="1218" spans="1:7" s="1280" customFormat="1" x14ac:dyDescent="0.25">
      <c r="A1218" s="39"/>
      <c r="B1218" s="1279"/>
      <c r="C1218" s="1279"/>
      <c r="E1218" s="67"/>
      <c r="F1218" s="67"/>
      <c r="G1218" s="68"/>
    </row>
    <row r="1219" spans="1:7" s="1280" customFormat="1" x14ac:dyDescent="0.25">
      <c r="A1219" s="39"/>
      <c r="B1219" s="1279"/>
      <c r="C1219" s="1279"/>
      <c r="E1219" s="67"/>
      <c r="F1219" s="67"/>
      <c r="G1219" s="68"/>
    </row>
    <row r="1220" spans="1:7" s="1280" customFormat="1" x14ac:dyDescent="0.25">
      <c r="A1220" s="39"/>
      <c r="B1220" s="1279"/>
      <c r="C1220" s="1279"/>
      <c r="E1220" s="67"/>
      <c r="F1220" s="67"/>
      <c r="G1220" s="68"/>
    </row>
    <row r="1221" spans="1:7" s="1280" customFormat="1" x14ac:dyDescent="0.25">
      <c r="A1221" s="39"/>
      <c r="B1221" s="1279"/>
      <c r="C1221" s="1279"/>
      <c r="E1221" s="67"/>
      <c r="F1221" s="67"/>
      <c r="G1221" s="68"/>
    </row>
    <row r="1222" spans="1:7" s="1280" customFormat="1" x14ac:dyDescent="0.25">
      <c r="A1222" s="39"/>
      <c r="B1222" s="1279"/>
      <c r="C1222" s="1279"/>
      <c r="E1222" s="67"/>
      <c r="F1222" s="67"/>
      <c r="G1222" s="68"/>
    </row>
    <row r="1223" spans="1:7" s="1280" customFormat="1" x14ac:dyDescent="0.25">
      <c r="A1223" s="39"/>
      <c r="B1223" s="1279"/>
      <c r="C1223" s="1279"/>
      <c r="E1223" s="67"/>
      <c r="F1223" s="67"/>
      <c r="G1223" s="68"/>
    </row>
    <row r="1224" spans="1:7" s="1280" customFormat="1" x14ac:dyDescent="0.25">
      <c r="A1224" s="39"/>
      <c r="B1224" s="1279"/>
      <c r="C1224" s="1279"/>
      <c r="E1224" s="67"/>
      <c r="F1224" s="67"/>
      <c r="G1224" s="68"/>
    </row>
    <row r="1225" spans="1:7" s="1280" customFormat="1" x14ac:dyDescent="0.25">
      <c r="A1225" s="39"/>
      <c r="B1225" s="1279"/>
      <c r="C1225" s="1279"/>
      <c r="E1225" s="67"/>
      <c r="F1225" s="67"/>
      <c r="G1225" s="68"/>
    </row>
    <row r="1226" spans="1:7" s="1280" customFormat="1" x14ac:dyDescent="0.25">
      <c r="A1226" s="39"/>
      <c r="B1226" s="1279"/>
      <c r="C1226" s="1279"/>
      <c r="E1226" s="67"/>
      <c r="F1226" s="67"/>
      <c r="G1226" s="68"/>
    </row>
    <row r="1227" spans="1:7" s="1280" customFormat="1" x14ac:dyDescent="0.25">
      <c r="A1227" s="39"/>
      <c r="B1227" s="1279"/>
      <c r="C1227" s="1279"/>
      <c r="E1227" s="67"/>
      <c r="F1227" s="67"/>
      <c r="G1227" s="68"/>
    </row>
    <row r="1228" spans="1:7" s="1280" customFormat="1" x14ac:dyDescent="0.25">
      <c r="A1228" s="39"/>
      <c r="B1228" s="1279"/>
      <c r="C1228" s="1279"/>
      <c r="E1228" s="67"/>
      <c r="F1228" s="67"/>
      <c r="G1228" s="68"/>
    </row>
    <row r="1229" spans="1:7" s="1280" customFormat="1" x14ac:dyDescent="0.25">
      <c r="A1229" s="39"/>
      <c r="B1229" s="1279"/>
      <c r="C1229" s="1279"/>
      <c r="E1229" s="67"/>
      <c r="F1229" s="67"/>
      <c r="G1229" s="68"/>
    </row>
    <row r="1230" spans="1:7" s="1280" customFormat="1" x14ac:dyDescent="0.25">
      <c r="A1230" s="39"/>
      <c r="B1230" s="1279"/>
      <c r="C1230" s="1279"/>
      <c r="E1230" s="67"/>
      <c r="F1230" s="67"/>
      <c r="G1230" s="68"/>
    </row>
    <row r="1231" spans="1:7" s="1280" customFormat="1" x14ac:dyDescent="0.25">
      <c r="A1231" s="39"/>
      <c r="B1231" s="1279"/>
      <c r="C1231" s="1279"/>
      <c r="E1231" s="67"/>
      <c r="F1231" s="67"/>
      <c r="G1231" s="68"/>
    </row>
    <row r="1232" spans="1:7" s="1280" customFormat="1" x14ac:dyDescent="0.25">
      <c r="A1232" s="39"/>
      <c r="B1232" s="1279"/>
      <c r="C1232" s="1279"/>
      <c r="E1232" s="67"/>
      <c r="F1232" s="67"/>
      <c r="G1232" s="68"/>
    </row>
    <row r="1233" spans="1:7" s="1280" customFormat="1" x14ac:dyDescent="0.25">
      <c r="A1233" s="39"/>
      <c r="B1233" s="1279"/>
      <c r="C1233" s="1279"/>
      <c r="E1233" s="67"/>
      <c r="F1233" s="67"/>
      <c r="G1233" s="68"/>
    </row>
    <row r="1234" spans="1:7" s="1280" customFormat="1" x14ac:dyDescent="0.25">
      <c r="A1234" s="39"/>
      <c r="B1234" s="1279"/>
      <c r="C1234" s="1279"/>
      <c r="E1234" s="67"/>
      <c r="F1234" s="67"/>
      <c r="G1234" s="68"/>
    </row>
    <row r="1235" spans="1:7" s="1280" customFormat="1" x14ac:dyDescent="0.25">
      <c r="A1235" s="39"/>
      <c r="B1235" s="1279"/>
      <c r="C1235" s="1279"/>
      <c r="E1235" s="67"/>
      <c r="F1235" s="67"/>
      <c r="G1235" s="68"/>
    </row>
    <row r="1236" spans="1:7" s="1280" customFormat="1" x14ac:dyDescent="0.25">
      <c r="A1236" s="39"/>
      <c r="B1236" s="1279"/>
      <c r="C1236" s="1279"/>
      <c r="E1236" s="67"/>
      <c r="F1236" s="67"/>
      <c r="G1236" s="68"/>
    </row>
    <row r="1237" spans="1:7" s="1280" customFormat="1" x14ac:dyDescent="0.25">
      <c r="A1237" s="39"/>
      <c r="B1237" s="1279"/>
      <c r="C1237" s="1279"/>
      <c r="E1237" s="67"/>
      <c r="F1237" s="67"/>
      <c r="G1237" s="68"/>
    </row>
    <row r="1238" spans="1:7" s="1280" customFormat="1" x14ac:dyDescent="0.25">
      <c r="A1238" s="39"/>
      <c r="B1238" s="1279"/>
      <c r="C1238" s="1279"/>
      <c r="E1238" s="67"/>
      <c r="F1238" s="67"/>
      <c r="G1238" s="68"/>
    </row>
    <row r="1239" spans="1:7" s="1280" customFormat="1" x14ac:dyDescent="0.25">
      <c r="A1239" s="39"/>
      <c r="B1239" s="1279"/>
      <c r="C1239" s="1279"/>
      <c r="E1239" s="67"/>
      <c r="F1239" s="67"/>
      <c r="G1239" s="68"/>
    </row>
    <row r="1240" spans="1:7" s="1280" customFormat="1" x14ac:dyDescent="0.25">
      <c r="A1240" s="39"/>
      <c r="B1240" s="1279"/>
      <c r="C1240" s="1279"/>
      <c r="E1240" s="67"/>
      <c r="F1240" s="67"/>
      <c r="G1240" s="68"/>
    </row>
    <row r="1241" spans="1:7" s="1280" customFormat="1" x14ac:dyDescent="0.25">
      <c r="A1241" s="39"/>
      <c r="B1241" s="1279"/>
      <c r="C1241" s="1279"/>
      <c r="E1241" s="67"/>
      <c r="F1241" s="67"/>
      <c r="G1241" s="68"/>
    </row>
    <row r="1242" spans="1:7" s="1280" customFormat="1" x14ac:dyDescent="0.25">
      <c r="A1242" s="39"/>
      <c r="B1242" s="1279"/>
      <c r="C1242" s="1279"/>
      <c r="E1242" s="67"/>
      <c r="F1242" s="67"/>
      <c r="G1242" s="68"/>
    </row>
    <row r="1243" spans="1:7" s="1280" customFormat="1" x14ac:dyDescent="0.25">
      <c r="A1243" s="39"/>
      <c r="B1243" s="1279"/>
      <c r="C1243" s="1279"/>
      <c r="E1243" s="67"/>
      <c r="F1243" s="67"/>
      <c r="G1243" s="68"/>
    </row>
    <row r="1244" spans="1:7" s="1280" customFormat="1" x14ac:dyDescent="0.25">
      <c r="A1244" s="39"/>
      <c r="B1244" s="1279"/>
      <c r="C1244" s="1279"/>
      <c r="E1244" s="67"/>
      <c r="F1244" s="67"/>
      <c r="G1244" s="68"/>
    </row>
    <row r="1245" spans="1:7" s="1280" customFormat="1" x14ac:dyDescent="0.25">
      <c r="A1245" s="39"/>
      <c r="B1245" s="1279"/>
      <c r="C1245" s="1279"/>
      <c r="E1245" s="67"/>
      <c r="F1245" s="67"/>
      <c r="G1245" s="68"/>
    </row>
    <row r="1246" spans="1:7" s="1280" customFormat="1" x14ac:dyDescent="0.25">
      <c r="A1246" s="39"/>
      <c r="B1246" s="1279"/>
      <c r="C1246" s="1279"/>
      <c r="E1246" s="67"/>
      <c r="F1246" s="67"/>
      <c r="G1246" s="68"/>
    </row>
    <row r="1247" spans="1:7" s="1280" customFormat="1" x14ac:dyDescent="0.25">
      <c r="A1247" s="39"/>
      <c r="B1247" s="1279"/>
      <c r="C1247" s="1279"/>
      <c r="E1247" s="67"/>
      <c r="F1247" s="67"/>
      <c r="G1247" s="68"/>
    </row>
    <row r="1248" spans="1:7" s="1280" customFormat="1" x14ac:dyDescent="0.25">
      <c r="A1248" s="39"/>
      <c r="B1248" s="1279"/>
      <c r="C1248" s="1279"/>
      <c r="E1248" s="67"/>
      <c r="F1248" s="67"/>
      <c r="G1248" s="68"/>
    </row>
    <row r="1249" spans="1:7" s="1280" customFormat="1" x14ac:dyDescent="0.25">
      <c r="A1249" s="39"/>
      <c r="B1249" s="1279"/>
      <c r="C1249" s="1279"/>
      <c r="E1249" s="67"/>
      <c r="F1249" s="67"/>
      <c r="G1249" s="68"/>
    </row>
    <row r="1250" spans="1:7" s="1280" customFormat="1" x14ac:dyDescent="0.25">
      <c r="A1250" s="39"/>
      <c r="B1250" s="1279"/>
      <c r="C1250" s="1279"/>
      <c r="E1250" s="67"/>
      <c r="F1250" s="67"/>
      <c r="G1250" s="68"/>
    </row>
    <row r="1251" spans="1:7" s="1280" customFormat="1" x14ac:dyDescent="0.25">
      <c r="A1251" s="39"/>
      <c r="B1251" s="1279"/>
      <c r="C1251" s="1279"/>
      <c r="E1251" s="67"/>
      <c r="F1251" s="67"/>
      <c r="G1251" s="68"/>
    </row>
    <row r="1252" spans="1:7" s="1280" customFormat="1" x14ac:dyDescent="0.25">
      <c r="A1252" s="39"/>
      <c r="B1252" s="1279"/>
      <c r="C1252" s="1279"/>
      <c r="E1252" s="67"/>
      <c r="F1252" s="67"/>
      <c r="G1252" s="68"/>
    </row>
    <row r="1253" spans="1:7" s="1280" customFormat="1" x14ac:dyDescent="0.25">
      <c r="A1253" s="39"/>
      <c r="B1253" s="1279"/>
      <c r="C1253" s="1279"/>
      <c r="E1253" s="67"/>
      <c r="F1253" s="67"/>
      <c r="G1253" s="68"/>
    </row>
    <row r="1254" spans="1:7" s="1280" customFormat="1" x14ac:dyDescent="0.25">
      <c r="A1254" s="39"/>
      <c r="B1254" s="1279"/>
      <c r="C1254" s="1279"/>
      <c r="E1254" s="67"/>
      <c r="F1254" s="67"/>
      <c r="G1254" s="68"/>
    </row>
    <row r="1255" spans="1:7" s="1280" customFormat="1" x14ac:dyDescent="0.25">
      <c r="A1255" s="39"/>
      <c r="B1255" s="1279"/>
      <c r="C1255" s="1279"/>
      <c r="E1255" s="67"/>
      <c r="F1255" s="67"/>
      <c r="G1255" s="68"/>
    </row>
    <row r="1256" spans="1:7" s="1280" customFormat="1" x14ac:dyDescent="0.25">
      <c r="A1256" s="39"/>
      <c r="B1256" s="1279"/>
      <c r="C1256" s="1279"/>
      <c r="E1256" s="67"/>
      <c r="F1256" s="67"/>
      <c r="G1256" s="68"/>
    </row>
    <row r="1257" spans="1:7" s="1280" customFormat="1" x14ac:dyDescent="0.25">
      <c r="A1257" s="39"/>
      <c r="B1257" s="1279"/>
      <c r="C1257" s="1279"/>
      <c r="E1257" s="67"/>
      <c r="F1257" s="67"/>
      <c r="G1257" s="68"/>
    </row>
    <row r="1258" spans="1:7" s="1280" customFormat="1" x14ac:dyDescent="0.25">
      <c r="A1258" s="39"/>
      <c r="B1258" s="1279"/>
      <c r="C1258" s="1279"/>
      <c r="E1258" s="67"/>
      <c r="F1258" s="67"/>
      <c r="G1258" s="68"/>
    </row>
    <row r="1259" spans="1:7" s="1280" customFormat="1" x14ac:dyDescent="0.25">
      <c r="A1259" s="39"/>
      <c r="B1259" s="1279"/>
      <c r="C1259" s="1279"/>
      <c r="E1259" s="67"/>
      <c r="F1259" s="67"/>
      <c r="G1259" s="68"/>
    </row>
    <row r="1260" spans="1:7" s="1280" customFormat="1" x14ac:dyDescent="0.25">
      <c r="A1260" s="39"/>
      <c r="B1260" s="1279"/>
      <c r="C1260" s="1279"/>
      <c r="E1260" s="67"/>
      <c r="F1260" s="67"/>
      <c r="G1260" s="68"/>
    </row>
    <row r="1261" spans="1:7" s="1280" customFormat="1" x14ac:dyDescent="0.25">
      <c r="A1261" s="39"/>
      <c r="B1261" s="1279"/>
      <c r="C1261" s="1279"/>
      <c r="E1261" s="67"/>
      <c r="F1261" s="67"/>
      <c r="G1261" s="68"/>
    </row>
    <row r="1262" spans="1:7" s="1280" customFormat="1" x14ac:dyDescent="0.25">
      <c r="A1262" s="39"/>
      <c r="B1262" s="1279"/>
      <c r="C1262" s="1279"/>
      <c r="E1262" s="67"/>
      <c r="F1262" s="67"/>
      <c r="G1262" s="68"/>
    </row>
    <row r="1263" spans="1:7" s="1280" customFormat="1" x14ac:dyDescent="0.25">
      <c r="A1263" s="39"/>
      <c r="B1263" s="1279"/>
      <c r="C1263" s="1279"/>
      <c r="E1263" s="67"/>
      <c r="F1263" s="67"/>
      <c r="G1263" s="68"/>
    </row>
    <row r="1264" spans="1:7" s="1280" customFormat="1" x14ac:dyDescent="0.25">
      <c r="A1264" s="39"/>
      <c r="B1264" s="1279"/>
      <c r="C1264" s="1279"/>
      <c r="E1264" s="67"/>
      <c r="F1264" s="67"/>
      <c r="G1264" s="68"/>
    </row>
    <row r="1265" spans="1:7" s="1280" customFormat="1" x14ac:dyDescent="0.25">
      <c r="A1265" s="39"/>
      <c r="B1265" s="1279"/>
      <c r="C1265" s="1279"/>
      <c r="E1265" s="67"/>
      <c r="F1265" s="67"/>
      <c r="G1265" s="68"/>
    </row>
    <row r="1266" spans="1:7" s="1280" customFormat="1" x14ac:dyDescent="0.25">
      <c r="A1266" s="39"/>
      <c r="B1266" s="1279"/>
      <c r="C1266" s="1279"/>
      <c r="E1266" s="67"/>
      <c r="F1266" s="67"/>
      <c r="G1266" s="68"/>
    </row>
    <row r="1267" spans="1:7" s="1280" customFormat="1" x14ac:dyDescent="0.25">
      <c r="A1267" s="39"/>
      <c r="B1267" s="1279"/>
      <c r="C1267" s="1279"/>
      <c r="E1267" s="67"/>
      <c r="F1267" s="67"/>
      <c r="G1267" s="68"/>
    </row>
    <row r="1268" spans="1:7" s="1280" customFormat="1" x14ac:dyDescent="0.25">
      <c r="A1268" s="39"/>
      <c r="B1268" s="1279"/>
      <c r="C1268" s="1279"/>
      <c r="E1268" s="67"/>
      <c r="F1268" s="67"/>
      <c r="G1268" s="68"/>
    </row>
    <row r="1269" spans="1:7" s="1280" customFormat="1" x14ac:dyDescent="0.25">
      <c r="A1269" s="39"/>
      <c r="B1269" s="1279"/>
      <c r="C1269" s="1279"/>
      <c r="E1269" s="67"/>
      <c r="F1269" s="67"/>
      <c r="G1269" s="68"/>
    </row>
    <row r="1270" spans="1:7" s="1280" customFormat="1" x14ac:dyDescent="0.25">
      <c r="A1270" s="39"/>
      <c r="B1270" s="1279"/>
      <c r="C1270" s="1279"/>
      <c r="E1270" s="67"/>
      <c r="F1270" s="67"/>
      <c r="G1270" s="68"/>
    </row>
    <row r="1271" spans="1:7" s="1280" customFormat="1" x14ac:dyDescent="0.25">
      <c r="A1271" s="39"/>
      <c r="B1271" s="1279"/>
      <c r="C1271" s="1279"/>
      <c r="E1271" s="67"/>
      <c r="F1271" s="67"/>
      <c r="G1271" s="68"/>
    </row>
    <row r="1272" spans="1:7" s="1280" customFormat="1" x14ac:dyDescent="0.25">
      <c r="A1272" s="39"/>
      <c r="B1272" s="1279"/>
      <c r="C1272" s="1279"/>
      <c r="E1272" s="67"/>
      <c r="F1272" s="67"/>
      <c r="G1272" s="68"/>
    </row>
    <row r="1273" spans="1:7" s="1280" customFormat="1" x14ac:dyDescent="0.25">
      <c r="A1273" s="39"/>
      <c r="B1273" s="1279"/>
      <c r="C1273" s="1279"/>
      <c r="E1273" s="67"/>
      <c r="F1273" s="67"/>
      <c r="G1273" s="68"/>
    </row>
    <row r="1274" spans="1:7" s="1280" customFormat="1" x14ac:dyDescent="0.25">
      <c r="A1274" s="39"/>
      <c r="B1274" s="1279"/>
      <c r="C1274" s="1279"/>
      <c r="E1274" s="67"/>
      <c r="F1274" s="67"/>
      <c r="G1274" s="68"/>
    </row>
    <row r="1275" spans="1:7" s="1280" customFormat="1" x14ac:dyDescent="0.25">
      <c r="A1275" s="39"/>
      <c r="B1275" s="1279"/>
      <c r="C1275" s="1279"/>
      <c r="E1275" s="67"/>
      <c r="F1275" s="67"/>
      <c r="G1275" s="68"/>
    </row>
    <row r="1276" spans="1:7" s="1280" customFormat="1" x14ac:dyDescent="0.25">
      <c r="A1276" s="39"/>
      <c r="B1276" s="1279"/>
      <c r="C1276" s="1279"/>
      <c r="E1276" s="67"/>
      <c r="F1276" s="67"/>
      <c r="G1276" s="68"/>
    </row>
    <row r="1277" spans="1:7" s="1280" customFormat="1" x14ac:dyDescent="0.25">
      <c r="A1277" s="39"/>
      <c r="B1277" s="1279"/>
      <c r="C1277" s="1279"/>
      <c r="E1277" s="67"/>
      <c r="F1277" s="67"/>
      <c r="G1277" s="68"/>
    </row>
    <row r="1278" spans="1:7" s="1280" customFormat="1" x14ac:dyDescent="0.25">
      <c r="A1278" s="39"/>
      <c r="B1278" s="1279"/>
      <c r="C1278" s="1279"/>
      <c r="E1278" s="67"/>
      <c r="F1278" s="67"/>
      <c r="G1278" s="68"/>
    </row>
    <row r="1279" spans="1:7" s="1280" customFormat="1" x14ac:dyDescent="0.25">
      <c r="A1279" s="39"/>
      <c r="B1279" s="1279"/>
      <c r="C1279" s="1279"/>
      <c r="E1279" s="67"/>
      <c r="F1279" s="67"/>
      <c r="G1279" s="68"/>
    </row>
    <row r="1280" spans="1:7" s="1280" customFormat="1" x14ac:dyDescent="0.25">
      <c r="A1280" s="39"/>
      <c r="B1280" s="1279"/>
      <c r="C1280" s="1279"/>
      <c r="E1280" s="67"/>
      <c r="F1280" s="67"/>
      <c r="G1280" s="68"/>
    </row>
    <row r="1281" spans="1:7" s="1280" customFormat="1" x14ac:dyDescent="0.25">
      <c r="A1281" s="39"/>
      <c r="B1281" s="1279"/>
      <c r="C1281" s="1279"/>
      <c r="E1281" s="67"/>
      <c r="F1281" s="67"/>
      <c r="G1281" s="68"/>
    </row>
    <row r="1282" spans="1:7" s="1280" customFormat="1" x14ac:dyDescent="0.25">
      <c r="A1282" s="39"/>
      <c r="B1282" s="1279"/>
      <c r="C1282" s="1279"/>
      <c r="E1282" s="67"/>
      <c r="F1282" s="67"/>
      <c r="G1282" s="68"/>
    </row>
    <row r="1283" spans="1:7" s="1280" customFormat="1" x14ac:dyDescent="0.25">
      <c r="A1283" s="39"/>
      <c r="B1283" s="1279"/>
      <c r="C1283" s="1279"/>
      <c r="E1283" s="67"/>
      <c r="F1283" s="67"/>
      <c r="G1283" s="68"/>
    </row>
    <row r="1284" spans="1:7" s="1280" customFormat="1" x14ac:dyDescent="0.25">
      <c r="A1284" s="39"/>
      <c r="B1284" s="1279"/>
      <c r="C1284" s="1279"/>
      <c r="E1284" s="67"/>
      <c r="F1284" s="67"/>
      <c r="G1284" s="68"/>
    </row>
    <row r="1285" spans="1:7" s="1280" customFormat="1" x14ac:dyDescent="0.25">
      <c r="A1285" s="39"/>
      <c r="B1285" s="1279"/>
      <c r="C1285" s="1279"/>
      <c r="E1285" s="67"/>
      <c r="F1285" s="67"/>
      <c r="G1285" s="68"/>
    </row>
    <row r="1286" spans="1:7" s="1280" customFormat="1" x14ac:dyDescent="0.25">
      <c r="A1286" s="39"/>
      <c r="B1286" s="1279"/>
      <c r="C1286" s="1279"/>
      <c r="E1286" s="67"/>
      <c r="F1286" s="67"/>
      <c r="G1286" s="68"/>
    </row>
    <row r="1287" spans="1:7" s="1280" customFormat="1" x14ac:dyDescent="0.25">
      <c r="A1287" s="39"/>
      <c r="B1287" s="1279"/>
      <c r="C1287" s="1279"/>
      <c r="E1287" s="67"/>
      <c r="F1287" s="67"/>
      <c r="G1287" s="68"/>
    </row>
    <row r="1288" spans="1:7" s="1280" customFormat="1" x14ac:dyDescent="0.25">
      <c r="A1288" s="39"/>
      <c r="B1288" s="1279"/>
      <c r="C1288" s="1279"/>
      <c r="E1288" s="67"/>
      <c r="F1288" s="67"/>
      <c r="G1288" s="68"/>
    </row>
    <row r="1289" spans="1:7" s="1280" customFormat="1" x14ac:dyDescent="0.25">
      <c r="A1289" s="39"/>
      <c r="B1289" s="1279"/>
      <c r="C1289" s="1279"/>
      <c r="E1289" s="67"/>
      <c r="F1289" s="67"/>
      <c r="G1289" s="68"/>
    </row>
    <row r="1290" spans="1:7" s="1280" customFormat="1" x14ac:dyDescent="0.25">
      <c r="A1290" s="39"/>
      <c r="B1290" s="1279"/>
      <c r="C1290" s="1279"/>
      <c r="E1290" s="67"/>
      <c r="F1290" s="67"/>
      <c r="G1290" s="68"/>
    </row>
    <row r="1291" spans="1:7" s="1280" customFormat="1" x14ac:dyDescent="0.25">
      <c r="A1291" s="39"/>
      <c r="B1291" s="1279"/>
      <c r="C1291" s="1279"/>
      <c r="E1291" s="67"/>
      <c r="F1291" s="67"/>
      <c r="G1291" s="68"/>
    </row>
    <row r="1292" spans="1:7" s="1280" customFormat="1" x14ac:dyDescent="0.25">
      <c r="A1292" s="39"/>
      <c r="B1292" s="1279"/>
      <c r="C1292" s="1279"/>
      <c r="E1292" s="67"/>
      <c r="F1292" s="67"/>
      <c r="G1292" s="68"/>
    </row>
    <row r="1293" spans="1:7" s="1280" customFormat="1" x14ac:dyDescent="0.25">
      <c r="A1293" s="39"/>
      <c r="B1293" s="1279"/>
      <c r="C1293" s="1279"/>
      <c r="E1293" s="67"/>
      <c r="F1293" s="67"/>
      <c r="G1293" s="68"/>
    </row>
    <row r="1294" spans="1:7" s="1280" customFormat="1" x14ac:dyDescent="0.25">
      <c r="A1294" s="39"/>
      <c r="B1294" s="1279"/>
      <c r="C1294" s="1279"/>
      <c r="E1294" s="67"/>
      <c r="F1294" s="67"/>
      <c r="G1294" s="68"/>
    </row>
    <row r="1295" spans="1:7" s="1280" customFormat="1" x14ac:dyDescent="0.25">
      <c r="A1295" s="39"/>
      <c r="B1295" s="1279"/>
      <c r="C1295" s="1279"/>
      <c r="E1295" s="67"/>
      <c r="F1295" s="67"/>
      <c r="G1295" s="68"/>
    </row>
    <row r="1296" spans="1:7" s="1280" customFormat="1" x14ac:dyDescent="0.25">
      <c r="A1296" s="39"/>
      <c r="B1296" s="1279"/>
      <c r="C1296" s="1279"/>
      <c r="E1296" s="67"/>
      <c r="F1296" s="67"/>
      <c r="G1296" s="68"/>
    </row>
    <row r="1297" spans="1:7" s="1280" customFormat="1" x14ac:dyDescent="0.25">
      <c r="A1297" s="39"/>
      <c r="B1297" s="1279"/>
      <c r="C1297" s="1279"/>
      <c r="E1297" s="67"/>
      <c r="F1297" s="67"/>
      <c r="G1297" s="68"/>
    </row>
    <row r="1298" spans="1:7" s="1280" customFormat="1" x14ac:dyDescent="0.25">
      <c r="A1298" s="39"/>
      <c r="B1298" s="1279"/>
      <c r="C1298" s="1279"/>
      <c r="E1298" s="67"/>
      <c r="F1298" s="67"/>
      <c r="G1298" s="68"/>
    </row>
    <row r="1299" spans="1:7" s="1280" customFormat="1" x14ac:dyDescent="0.25">
      <c r="A1299" s="39"/>
      <c r="B1299" s="1279"/>
      <c r="C1299" s="1279"/>
      <c r="E1299" s="67"/>
      <c r="F1299" s="67"/>
      <c r="G1299" s="68"/>
    </row>
    <row r="1300" spans="1:7" s="1280" customFormat="1" x14ac:dyDescent="0.25">
      <c r="A1300" s="39"/>
      <c r="B1300" s="1279"/>
      <c r="C1300" s="1279"/>
      <c r="E1300" s="67"/>
      <c r="F1300" s="67"/>
      <c r="G1300" s="68"/>
    </row>
    <row r="1301" spans="1:7" s="1280" customFormat="1" x14ac:dyDescent="0.25">
      <c r="A1301" s="39"/>
      <c r="B1301" s="1279"/>
      <c r="C1301" s="1279"/>
      <c r="E1301" s="67"/>
      <c r="F1301" s="67"/>
      <c r="G1301" s="68"/>
    </row>
    <row r="1302" spans="1:7" s="1280" customFormat="1" x14ac:dyDescent="0.25">
      <c r="A1302" s="39"/>
      <c r="B1302" s="1279"/>
      <c r="C1302" s="1279"/>
      <c r="E1302" s="67"/>
      <c r="F1302" s="67"/>
      <c r="G1302" s="68"/>
    </row>
    <row r="1303" spans="1:7" s="1280" customFormat="1" x14ac:dyDescent="0.25">
      <c r="A1303" s="39"/>
      <c r="B1303" s="1279"/>
      <c r="C1303" s="1279"/>
      <c r="E1303" s="67"/>
      <c r="F1303" s="67"/>
      <c r="G1303" s="68"/>
    </row>
    <row r="1304" spans="1:7" s="1280" customFormat="1" x14ac:dyDescent="0.25">
      <c r="A1304" s="39"/>
      <c r="B1304" s="1279"/>
      <c r="C1304" s="1279"/>
      <c r="E1304" s="67"/>
      <c r="F1304" s="67"/>
      <c r="G1304" s="68"/>
    </row>
    <row r="1305" spans="1:7" s="1280" customFormat="1" x14ac:dyDescent="0.25">
      <c r="A1305" s="39"/>
      <c r="B1305" s="1279"/>
      <c r="C1305" s="1279"/>
      <c r="E1305" s="67"/>
      <c r="F1305" s="67"/>
      <c r="G1305" s="68"/>
    </row>
    <row r="1306" spans="1:7" s="1280" customFormat="1" x14ac:dyDescent="0.25">
      <c r="A1306" s="39"/>
      <c r="B1306" s="1279"/>
      <c r="C1306" s="1279"/>
      <c r="E1306" s="67"/>
      <c r="F1306" s="67"/>
      <c r="G1306" s="68"/>
    </row>
    <row r="1307" spans="1:7" s="1280" customFormat="1" x14ac:dyDescent="0.25">
      <c r="A1307" s="39"/>
      <c r="B1307" s="1279"/>
      <c r="C1307" s="1279"/>
      <c r="E1307" s="67"/>
      <c r="F1307" s="67"/>
      <c r="G1307" s="68"/>
    </row>
    <row r="1308" spans="1:7" s="1280" customFormat="1" x14ac:dyDescent="0.25">
      <c r="A1308" s="39"/>
      <c r="B1308" s="1279"/>
      <c r="C1308" s="1279"/>
      <c r="E1308" s="67"/>
      <c r="F1308" s="67"/>
      <c r="G1308" s="68"/>
    </row>
    <row r="1309" spans="1:7" s="1280" customFormat="1" x14ac:dyDescent="0.25">
      <c r="A1309" s="39"/>
      <c r="B1309" s="1279"/>
      <c r="C1309" s="1279"/>
      <c r="E1309" s="67"/>
      <c r="F1309" s="67"/>
      <c r="G1309" s="68"/>
    </row>
    <row r="1310" spans="1:7" s="1280" customFormat="1" x14ac:dyDescent="0.25">
      <c r="A1310" s="39"/>
      <c r="B1310" s="1279"/>
      <c r="C1310" s="1279"/>
      <c r="E1310" s="67"/>
      <c r="F1310" s="67"/>
      <c r="G1310" s="68"/>
    </row>
    <row r="1311" spans="1:7" s="1280" customFormat="1" x14ac:dyDescent="0.25">
      <c r="A1311" s="39"/>
      <c r="B1311" s="1279"/>
      <c r="C1311" s="1279"/>
      <c r="E1311" s="67"/>
      <c r="F1311" s="67"/>
      <c r="G1311" s="68"/>
    </row>
    <row r="1312" spans="1:7" s="1280" customFormat="1" x14ac:dyDescent="0.25">
      <c r="A1312" s="39"/>
      <c r="B1312" s="1279"/>
      <c r="C1312" s="1279"/>
      <c r="E1312" s="67"/>
      <c r="F1312" s="67"/>
      <c r="G1312" s="68"/>
    </row>
    <row r="1313" spans="1:7" s="1280" customFormat="1" x14ac:dyDescent="0.25">
      <c r="A1313" s="39"/>
      <c r="B1313" s="1279"/>
      <c r="C1313" s="1279"/>
      <c r="E1313" s="67"/>
      <c r="F1313" s="67"/>
      <c r="G1313" s="68"/>
    </row>
    <row r="1314" spans="1:7" s="1280" customFormat="1" x14ac:dyDescent="0.25">
      <c r="A1314" s="39"/>
      <c r="B1314" s="1279"/>
      <c r="C1314" s="1279"/>
      <c r="E1314" s="67"/>
      <c r="F1314" s="67"/>
      <c r="G1314" s="68"/>
    </row>
    <row r="1315" spans="1:7" s="1280" customFormat="1" x14ac:dyDescent="0.25">
      <c r="A1315" s="39"/>
      <c r="B1315" s="1279"/>
      <c r="C1315" s="1279"/>
      <c r="E1315" s="67"/>
      <c r="F1315" s="67"/>
      <c r="G1315" s="68"/>
    </row>
    <row r="1316" spans="1:7" s="1280" customFormat="1" x14ac:dyDescent="0.25">
      <c r="A1316" s="39"/>
      <c r="B1316" s="1279"/>
      <c r="C1316" s="1279"/>
      <c r="E1316" s="67"/>
      <c r="F1316" s="67"/>
      <c r="G1316" s="68"/>
    </row>
    <row r="1317" spans="1:7" s="1280" customFormat="1" x14ac:dyDescent="0.25">
      <c r="A1317" s="39"/>
      <c r="B1317" s="1279"/>
      <c r="C1317" s="1279"/>
      <c r="E1317" s="67"/>
      <c r="F1317" s="67"/>
      <c r="G1317" s="68"/>
    </row>
    <row r="1318" spans="1:7" s="1280" customFormat="1" x14ac:dyDescent="0.25">
      <c r="A1318" s="39"/>
      <c r="B1318" s="1279"/>
      <c r="C1318" s="1279"/>
      <c r="E1318" s="67"/>
      <c r="F1318" s="67"/>
      <c r="G1318" s="68"/>
    </row>
    <row r="1319" spans="1:7" s="1280" customFormat="1" x14ac:dyDescent="0.25">
      <c r="A1319" s="39"/>
      <c r="B1319" s="1279"/>
      <c r="C1319" s="1279"/>
      <c r="E1319" s="67"/>
      <c r="F1319" s="67"/>
      <c r="G1319" s="68"/>
    </row>
    <row r="1320" spans="1:7" s="1280" customFormat="1" x14ac:dyDescent="0.25">
      <c r="A1320" s="39"/>
      <c r="B1320" s="1279"/>
      <c r="C1320" s="1279"/>
      <c r="E1320" s="67"/>
      <c r="F1320" s="67"/>
      <c r="G1320" s="68"/>
    </row>
    <row r="1321" spans="1:7" s="1280" customFormat="1" x14ac:dyDescent="0.25">
      <c r="A1321" s="39"/>
      <c r="B1321" s="1279"/>
      <c r="C1321" s="1279"/>
      <c r="E1321" s="67"/>
      <c r="F1321" s="67"/>
      <c r="G1321" s="68"/>
    </row>
    <row r="1322" spans="1:7" s="1280" customFormat="1" x14ac:dyDescent="0.25">
      <c r="A1322" s="39"/>
      <c r="B1322" s="1279"/>
      <c r="C1322" s="1279"/>
      <c r="E1322" s="67"/>
      <c r="F1322" s="67"/>
      <c r="G1322" s="68"/>
    </row>
    <row r="1323" spans="1:7" s="1280" customFormat="1" x14ac:dyDescent="0.25">
      <c r="A1323" s="39"/>
      <c r="B1323" s="1279"/>
      <c r="C1323" s="1279"/>
      <c r="E1323" s="67"/>
      <c r="F1323" s="67"/>
      <c r="G1323" s="68"/>
    </row>
    <row r="1324" spans="1:7" s="1280" customFormat="1" x14ac:dyDescent="0.25">
      <c r="A1324" s="39"/>
      <c r="B1324" s="1279"/>
      <c r="C1324" s="1279"/>
      <c r="E1324" s="67"/>
      <c r="F1324" s="67"/>
      <c r="G1324" s="68"/>
    </row>
    <row r="1325" spans="1:7" s="1280" customFormat="1" x14ac:dyDescent="0.25">
      <c r="A1325" s="39"/>
      <c r="B1325" s="1279"/>
      <c r="C1325" s="1279"/>
      <c r="E1325" s="67"/>
      <c r="F1325" s="67"/>
      <c r="G1325" s="68"/>
    </row>
    <row r="1326" spans="1:7" s="1280" customFormat="1" x14ac:dyDescent="0.25">
      <c r="A1326" s="39"/>
      <c r="B1326" s="1279"/>
      <c r="C1326" s="1279"/>
      <c r="E1326" s="67"/>
      <c r="F1326" s="67"/>
      <c r="G1326" s="68"/>
    </row>
    <row r="1327" spans="1:7" s="1280" customFormat="1" x14ac:dyDescent="0.25">
      <c r="A1327" s="39"/>
      <c r="B1327" s="1279"/>
      <c r="C1327" s="1279"/>
      <c r="E1327" s="67"/>
      <c r="F1327" s="67"/>
      <c r="G1327" s="68"/>
    </row>
    <row r="1328" spans="1:7" s="1280" customFormat="1" x14ac:dyDescent="0.25">
      <c r="A1328" s="39"/>
      <c r="B1328" s="1279"/>
      <c r="C1328" s="1279"/>
      <c r="E1328" s="67"/>
      <c r="F1328" s="67"/>
      <c r="G1328" s="68"/>
    </row>
    <row r="1329" spans="1:7" s="1280" customFormat="1" x14ac:dyDescent="0.25">
      <c r="A1329" s="39"/>
      <c r="B1329" s="1279"/>
      <c r="C1329" s="1279"/>
      <c r="E1329" s="67"/>
      <c r="F1329" s="67"/>
      <c r="G1329" s="68"/>
    </row>
    <row r="1330" spans="1:7" s="1280" customFormat="1" x14ac:dyDescent="0.25">
      <c r="A1330" s="39"/>
      <c r="B1330" s="1279"/>
      <c r="C1330" s="1279"/>
      <c r="E1330" s="67"/>
      <c r="F1330" s="67"/>
      <c r="G1330" s="68"/>
    </row>
    <row r="1331" spans="1:7" s="1280" customFormat="1" x14ac:dyDescent="0.25">
      <c r="A1331" s="39"/>
      <c r="B1331" s="1279"/>
      <c r="C1331" s="1279"/>
      <c r="E1331" s="67"/>
      <c r="F1331" s="67"/>
      <c r="G1331" s="68"/>
    </row>
    <row r="1332" spans="1:7" s="1280" customFormat="1" x14ac:dyDescent="0.25">
      <c r="A1332" s="39"/>
      <c r="B1332" s="1279"/>
      <c r="C1332" s="1279"/>
      <c r="E1332" s="67"/>
      <c r="F1332" s="67"/>
      <c r="G1332" s="68"/>
    </row>
    <row r="1333" spans="1:7" s="1280" customFormat="1" x14ac:dyDescent="0.25">
      <c r="A1333" s="39"/>
      <c r="B1333" s="1279"/>
      <c r="C1333" s="1279"/>
      <c r="E1333" s="67"/>
      <c r="F1333" s="67"/>
      <c r="G1333" s="68"/>
    </row>
    <row r="1334" spans="1:7" s="1280" customFormat="1" x14ac:dyDescent="0.25">
      <c r="A1334" s="39"/>
      <c r="B1334" s="1279"/>
      <c r="C1334" s="1279"/>
      <c r="E1334" s="67"/>
      <c r="F1334" s="67"/>
      <c r="G1334" s="68"/>
    </row>
    <row r="1335" spans="1:7" s="1280" customFormat="1" x14ac:dyDescent="0.25">
      <c r="A1335" s="39"/>
      <c r="B1335" s="1279"/>
      <c r="C1335" s="1279"/>
      <c r="E1335" s="67"/>
      <c r="F1335" s="67"/>
      <c r="G1335" s="68"/>
    </row>
    <row r="1336" spans="1:7" s="1280" customFormat="1" x14ac:dyDescent="0.25">
      <c r="A1336" s="39"/>
      <c r="B1336" s="1279"/>
      <c r="C1336" s="1279"/>
      <c r="E1336" s="67"/>
      <c r="F1336" s="67"/>
      <c r="G1336" s="68"/>
    </row>
    <row r="1337" spans="1:7" s="1280" customFormat="1" x14ac:dyDescent="0.25">
      <c r="A1337" s="39"/>
      <c r="B1337" s="1279"/>
      <c r="C1337" s="1279"/>
      <c r="E1337" s="67"/>
      <c r="F1337" s="67"/>
      <c r="G1337" s="68"/>
    </row>
    <row r="1338" spans="1:7" s="1280" customFormat="1" x14ac:dyDescent="0.25">
      <c r="A1338" s="39"/>
      <c r="B1338" s="1279"/>
      <c r="C1338" s="1279"/>
      <c r="E1338" s="67"/>
      <c r="F1338" s="67"/>
      <c r="G1338" s="68"/>
    </row>
    <row r="1339" spans="1:7" s="1280" customFormat="1" x14ac:dyDescent="0.25">
      <c r="A1339" s="39"/>
      <c r="B1339" s="1279"/>
      <c r="C1339" s="1279"/>
      <c r="E1339" s="67"/>
      <c r="F1339" s="67"/>
      <c r="G1339" s="68"/>
    </row>
    <row r="1340" spans="1:7" s="1280" customFormat="1" x14ac:dyDescent="0.25">
      <c r="A1340" s="39"/>
      <c r="B1340" s="1279"/>
      <c r="C1340" s="1279"/>
      <c r="E1340" s="67"/>
      <c r="F1340" s="67"/>
      <c r="G1340" s="68"/>
    </row>
    <row r="1341" spans="1:7" s="1280" customFormat="1" x14ac:dyDescent="0.25">
      <c r="A1341" s="39"/>
      <c r="B1341" s="1279"/>
      <c r="C1341" s="1279"/>
      <c r="E1341" s="67"/>
      <c r="F1341" s="67"/>
      <c r="G1341" s="68"/>
    </row>
    <row r="1342" spans="1:7" s="1280" customFormat="1" x14ac:dyDescent="0.25">
      <c r="A1342" s="39"/>
      <c r="B1342" s="1279"/>
      <c r="C1342" s="1279"/>
      <c r="E1342" s="67"/>
      <c r="F1342" s="67"/>
      <c r="G1342" s="68"/>
    </row>
    <row r="1343" spans="1:7" s="1280" customFormat="1" x14ac:dyDescent="0.25">
      <c r="A1343" s="39"/>
      <c r="B1343" s="1279"/>
      <c r="C1343" s="1279"/>
      <c r="E1343" s="67"/>
      <c r="F1343" s="67"/>
      <c r="G1343" s="68"/>
    </row>
    <row r="1344" spans="1:7" s="1280" customFormat="1" x14ac:dyDescent="0.25">
      <c r="A1344" s="39"/>
      <c r="B1344" s="1279"/>
      <c r="C1344" s="1279"/>
      <c r="E1344" s="67"/>
      <c r="F1344" s="67"/>
      <c r="G1344" s="68"/>
    </row>
    <row r="1345" spans="1:7" s="1280" customFormat="1" x14ac:dyDescent="0.25">
      <c r="A1345" s="39"/>
      <c r="B1345" s="1279"/>
      <c r="C1345" s="1279"/>
      <c r="E1345" s="67"/>
      <c r="F1345" s="67"/>
      <c r="G1345" s="68"/>
    </row>
    <row r="1346" spans="1:7" s="1280" customFormat="1" x14ac:dyDescent="0.25">
      <c r="A1346" s="39"/>
      <c r="B1346" s="1279"/>
      <c r="C1346" s="1279"/>
      <c r="E1346" s="67"/>
      <c r="F1346" s="67"/>
      <c r="G1346" s="68"/>
    </row>
    <row r="1347" spans="1:7" s="1280" customFormat="1" x14ac:dyDescent="0.25">
      <c r="A1347" s="39"/>
      <c r="B1347" s="1279"/>
      <c r="C1347" s="1279"/>
      <c r="E1347" s="67"/>
      <c r="F1347" s="67"/>
      <c r="G1347" s="68"/>
    </row>
    <row r="1348" spans="1:7" s="1280" customFormat="1" x14ac:dyDescent="0.25">
      <c r="A1348" s="39"/>
      <c r="B1348" s="1279"/>
      <c r="C1348" s="1279"/>
      <c r="E1348" s="67"/>
      <c r="F1348" s="67"/>
      <c r="G1348" s="68"/>
    </row>
    <row r="1349" spans="1:7" s="1280" customFormat="1" x14ac:dyDescent="0.25">
      <c r="A1349" s="39"/>
      <c r="B1349" s="1279"/>
      <c r="C1349" s="1279"/>
      <c r="E1349" s="67"/>
      <c r="F1349" s="67"/>
      <c r="G1349" s="68"/>
    </row>
    <row r="1350" spans="1:7" s="1280" customFormat="1" x14ac:dyDescent="0.25">
      <c r="A1350" s="39"/>
      <c r="B1350" s="1279"/>
      <c r="C1350" s="1279"/>
      <c r="E1350" s="67"/>
      <c r="F1350" s="67"/>
      <c r="G1350" s="68"/>
    </row>
    <row r="1351" spans="1:7" s="1280" customFormat="1" x14ac:dyDescent="0.25">
      <c r="A1351" s="39"/>
      <c r="B1351" s="1279"/>
      <c r="C1351" s="1279"/>
      <c r="E1351" s="67"/>
      <c r="F1351" s="67"/>
      <c r="G1351" s="68"/>
    </row>
    <row r="1352" spans="1:7" s="1280" customFormat="1" x14ac:dyDescent="0.25">
      <c r="A1352" s="39"/>
      <c r="B1352" s="1279"/>
      <c r="C1352" s="1279"/>
      <c r="E1352" s="67"/>
      <c r="F1352" s="67"/>
      <c r="G1352" s="68"/>
    </row>
    <row r="1353" spans="1:7" s="1280" customFormat="1" x14ac:dyDescent="0.25">
      <c r="A1353" s="39"/>
      <c r="B1353" s="1279"/>
      <c r="C1353" s="1279"/>
      <c r="E1353" s="67"/>
      <c r="F1353" s="67"/>
      <c r="G1353" s="68"/>
    </row>
    <row r="1354" spans="1:7" s="1280" customFormat="1" x14ac:dyDescent="0.25">
      <c r="A1354" s="39"/>
      <c r="B1354" s="1279"/>
      <c r="C1354" s="1279"/>
      <c r="E1354" s="67"/>
      <c r="F1354" s="67"/>
      <c r="G1354" s="68"/>
    </row>
    <row r="1355" spans="1:7" s="1280" customFormat="1" x14ac:dyDescent="0.25">
      <c r="A1355" s="39"/>
      <c r="B1355" s="1279"/>
      <c r="C1355" s="1279"/>
      <c r="E1355" s="67"/>
      <c r="F1355" s="67"/>
      <c r="G1355" s="68"/>
    </row>
    <row r="1356" spans="1:7" s="1280" customFormat="1" x14ac:dyDescent="0.25">
      <c r="A1356" s="39"/>
      <c r="B1356" s="1279"/>
      <c r="C1356" s="1279"/>
      <c r="E1356" s="67"/>
      <c r="F1356" s="67"/>
      <c r="G1356" s="68"/>
    </row>
    <row r="1357" spans="1:7" s="1280" customFormat="1" x14ac:dyDescent="0.25">
      <c r="A1357" s="39"/>
      <c r="B1357" s="1279"/>
      <c r="C1357" s="1279"/>
      <c r="E1357" s="67"/>
      <c r="F1357" s="67"/>
      <c r="G1357" s="68"/>
    </row>
    <row r="1358" spans="1:7" s="1280" customFormat="1" x14ac:dyDescent="0.25">
      <c r="A1358" s="39"/>
      <c r="B1358" s="1279"/>
      <c r="C1358" s="1279"/>
      <c r="E1358" s="67"/>
      <c r="F1358" s="67"/>
      <c r="G1358" s="68"/>
    </row>
    <row r="1359" spans="1:7" s="1280" customFormat="1" x14ac:dyDescent="0.25">
      <c r="A1359" s="39"/>
      <c r="B1359" s="1279"/>
      <c r="C1359" s="1279"/>
      <c r="E1359" s="67"/>
      <c r="F1359" s="67"/>
      <c r="G1359" s="68"/>
    </row>
    <row r="1360" spans="1:7" s="1280" customFormat="1" x14ac:dyDescent="0.25">
      <c r="A1360" s="39"/>
      <c r="B1360" s="1279"/>
      <c r="C1360" s="1279"/>
      <c r="E1360" s="67"/>
      <c r="F1360" s="67"/>
      <c r="G1360" s="68"/>
    </row>
    <row r="1361" spans="1:7" s="1280" customFormat="1" x14ac:dyDescent="0.25">
      <c r="A1361" s="39"/>
      <c r="B1361" s="1279"/>
      <c r="C1361" s="1279"/>
      <c r="E1361" s="67"/>
      <c r="F1361" s="67"/>
      <c r="G1361" s="68"/>
    </row>
    <row r="1362" spans="1:7" s="1280" customFormat="1" x14ac:dyDescent="0.25">
      <c r="A1362" s="39"/>
      <c r="B1362" s="1279"/>
      <c r="C1362" s="1279"/>
      <c r="E1362" s="67"/>
      <c r="F1362" s="67"/>
      <c r="G1362" s="68"/>
    </row>
    <row r="1363" spans="1:7" s="1280" customFormat="1" x14ac:dyDescent="0.25">
      <c r="A1363" s="39"/>
      <c r="B1363" s="1279"/>
      <c r="C1363" s="1279"/>
      <c r="E1363" s="67"/>
      <c r="F1363" s="67"/>
      <c r="G1363" s="68"/>
    </row>
    <row r="1364" spans="1:7" s="1280" customFormat="1" x14ac:dyDescent="0.25">
      <c r="A1364" s="39"/>
      <c r="B1364" s="1279"/>
      <c r="C1364" s="1279"/>
      <c r="E1364" s="67"/>
      <c r="F1364" s="67"/>
      <c r="G1364" s="68"/>
    </row>
    <row r="1365" spans="1:7" s="1280" customFormat="1" x14ac:dyDescent="0.25">
      <c r="A1365" s="39"/>
      <c r="B1365" s="1279"/>
      <c r="C1365" s="1279"/>
      <c r="E1365" s="67"/>
      <c r="F1365" s="67"/>
      <c r="G1365" s="68"/>
    </row>
    <row r="1366" spans="1:7" s="1280" customFormat="1" x14ac:dyDescent="0.25">
      <c r="A1366" s="39"/>
      <c r="B1366" s="1279"/>
      <c r="C1366" s="1279"/>
      <c r="E1366" s="67"/>
      <c r="F1366" s="67"/>
      <c r="G1366" s="68"/>
    </row>
    <row r="1367" spans="1:7" s="1280" customFormat="1" x14ac:dyDescent="0.25">
      <c r="A1367" s="39"/>
      <c r="B1367" s="1279"/>
      <c r="C1367" s="1279"/>
      <c r="E1367" s="67"/>
      <c r="F1367" s="67"/>
      <c r="G1367" s="68"/>
    </row>
    <row r="1368" spans="1:7" s="1280" customFormat="1" x14ac:dyDescent="0.25">
      <c r="A1368" s="39"/>
      <c r="B1368" s="1279"/>
      <c r="C1368" s="1279"/>
      <c r="E1368" s="67"/>
      <c r="F1368" s="67"/>
      <c r="G1368" s="68"/>
    </row>
    <row r="1369" spans="1:7" s="1280" customFormat="1" x14ac:dyDescent="0.25">
      <c r="A1369" s="39"/>
      <c r="B1369" s="1279"/>
      <c r="C1369" s="1279"/>
      <c r="E1369" s="67"/>
      <c r="F1369" s="67"/>
      <c r="G1369" s="68"/>
    </row>
    <row r="1370" spans="1:7" s="1280" customFormat="1" x14ac:dyDescent="0.25">
      <c r="A1370" s="39"/>
      <c r="B1370" s="1279"/>
      <c r="C1370" s="1279"/>
      <c r="E1370" s="67"/>
      <c r="F1370" s="67"/>
      <c r="G1370" s="68"/>
    </row>
    <row r="1371" spans="1:7" s="1280" customFormat="1" x14ac:dyDescent="0.25">
      <c r="A1371" s="39"/>
      <c r="B1371" s="1279"/>
      <c r="C1371" s="1279"/>
      <c r="E1371" s="67"/>
      <c r="F1371" s="67"/>
      <c r="G1371" s="68"/>
    </row>
    <row r="1372" spans="1:7" s="1280" customFormat="1" x14ac:dyDescent="0.25">
      <c r="A1372" s="39"/>
      <c r="B1372" s="1279"/>
      <c r="C1372" s="1279"/>
      <c r="E1372" s="67"/>
      <c r="F1372" s="67"/>
      <c r="G1372" s="68"/>
    </row>
    <row r="1373" spans="1:7" s="1280" customFormat="1" x14ac:dyDescent="0.25">
      <c r="A1373" s="39"/>
      <c r="B1373" s="1279"/>
      <c r="C1373" s="1279"/>
      <c r="E1373" s="67"/>
      <c r="F1373" s="67"/>
      <c r="G1373" s="68"/>
    </row>
    <row r="1374" spans="1:7" s="1280" customFormat="1" x14ac:dyDescent="0.25">
      <c r="A1374" s="39"/>
      <c r="B1374" s="1279"/>
      <c r="C1374" s="1279"/>
      <c r="E1374" s="67"/>
      <c r="F1374" s="67"/>
      <c r="G1374" s="68"/>
    </row>
    <row r="1375" spans="1:7" s="1280" customFormat="1" x14ac:dyDescent="0.25">
      <c r="A1375" s="39"/>
      <c r="B1375" s="1279"/>
      <c r="C1375" s="1279"/>
      <c r="E1375" s="67"/>
      <c r="F1375" s="67"/>
      <c r="G1375" s="68"/>
    </row>
    <row r="1376" spans="1:7" s="1280" customFormat="1" x14ac:dyDescent="0.25">
      <c r="A1376" s="39"/>
      <c r="B1376" s="1279"/>
      <c r="C1376" s="1279"/>
      <c r="E1376" s="67"/>
      <c r="F1376" s="67"/>
      <c r="G1376" s="68"/>
    </row>
    <row r="1377" spans="1:7" s="1280" customFormat="1" x14ac:dyDescent="0.25">
      <c r="A1377" s="39"/>
      <c r="B1377" s="1279"/>
      <c r="C1377" s="1279"/>
      <c r="E1377" s="67"/>
      <c r="F1377" s="67"/>
      <c r="G1377" s="68"/>
    </row>
    <row r="1378" spans="1:7" s="1280" customFormat="1" x14ac:dyDescent="0.25">
      <c r="A1378" s="39"/>
      <c r="B1378" s="1279"/>
      <c r="C1378" s="1279"/>
      <c r="E1378" s="67"/>
      <c r="F1378" s="67"/>
      <c r="G1378" s="68"/>
    </row>
    <row r="1379" spans="1:7" s="1280" customFormat="1" x14ac:dyDescent="0.25">
      <c r="A1379" s="39"/>
      <c r="B1379" s="1279"/>
      <c r="C1379" s="1279"/>
      <c r="E1379" s="67"/>
      <c r="F1379" s="67"/>
      <c r="G1379" s="68"/>
    </row>
    <row r="1380" spans="1:7" s="1280" customFormat="1" x14ac:dyDescent="0.25">
      <c r="A1380" s="39"/>
      <c r="B1380" s="1279"/>
      <c r="C1380" s="1279"/>
      <c r="E1380" s="67"/>
      <c r="F1380" s="67"/>
      <c r="G1380" s="68"/>
    </row>
    <row r="1381" spans="1:7" s="1280" customFormat="1" x14ac:dyDescent="0.25">
      <c r="A1381" s="39"/>
      <c r="B1381" s="1279"/>
      <c r="C1381" s="1279"/>
      <c r="E1381" s="67"/>
      <c r="F1381" s="67"/>
      <c r="G1381" s="68"/>
    </row>
    <row r="1382" spans="1:7" s="1280" customFormat="1" x14ac:dyDescent="0.25">
      <c r="A1382" s="39"/>
      <c r="B1382" s="1279"/>
      <c r="C1382" s="1279"/>
      <c r="E1382" s="67"/>
      <c r="F1382" s="67"/>
      <c r="G1382" s="68"/>
    </row>
    <row r="1383" spans="1:7" s="1280" customFormat="1" x14ac:dyDescent="0.25">
      <c r="A1383" s="39"/>
      <c r="B1383" s="1279"/>
      <c r="C1383" s="1279"/>
      <c r="E1383" s="67"/>
      <c r="F1383" s="67"/>
      <c r="G1383" s="68"/>
    </row>
    <row r="1384" spans="1:7" s="1280" customFormat="1" x14ac:dyDescent="0.25">
      <c r="A1384" s="39"/>
      <c r="B1384" s="1279"/>
      <c r="C1384" s="1279"/>
      <c r="E1384" s="67"/>
      <c r="F1384" s="67"/>
      <c r="G1384" s="68"/>
    </row>
    <row r="1385" spans="1:7" s="1280" customFormat="1" x14ac:dyDescent="0.25">
      <c r="A1385" s="39"/>
      <c r="B1385" s="1279"/>
      <c r="C1385" s="1279"/>
      <c r="E1385" s="67"/>
      <c r="F1385" s="67"/>
      <c r="G1385" s="68"/>
    </row>
    <row r="1386" spans="1:7" s="1280" customFormat="1" x14ac:dyDescent="0.25">
      <c r="A1386" s="39"/>
      <c r="B1386" s="1279"/>
      <c r="C1386" s="1279"/>
      <c r="E1386" s="67"/>
      <c r="F1386" s="67"/>
      <c r="G1386" s="68"/>
    </row>
    <row r="1387" spans="1:7" s="1280" customFormat="1" x14ac:dyDescent="0.25">
      <c r="A1387" s="39"/>
      <c r="B1387" s="1279"/>
      <c r="C1387" s="1279"/>
      <c r="E1387" s="67"/>
      <c r="F1387" s="67"/>
      <c r="G1387" s="68"/>
    </row>
    <row r="1388" spans="1:7" s="1280" customFormat="1" x14ac:dyDescent="0.25">
      <c r="A1388" s="39"/>
      <c r="B1388" s="1279"/>
      <c r="C1388" s="1279"/>
      <c r="E1388" s="67"/>
      <c r="F1388" s="67"/>
      <c r="G1388" s="68"/>
    </row>
    <row r="1389" spans="1:7" s="1280" customFormat="1" x14ac:dyDescent="0.25">
      <c r="A1389" s="39"/>
      <c r="B1389" s="1279"/>
      <c r="C1389" s="1279"/>
      <c r="E1389" s="67"/>
      <c r="F1389" s="67"/>
      <c r="G1389" s="68"/>
    </row>
    <row r="1390" spans="1:7" s="1280" customFormat="1" x14ac:dyDescent="0.25">
      <c r="A1390" s="39"/>
      <c r="B1390" s="1279"/>
      <c r="C1390" s="1279"/>
      <c r="E1390" s="67"/>
      <c r="F1390" s="67"/>
      <c r="G1390" s="68"/>
    </row>
    <row r="1391" spans="1:7" s="1280" customFormat="1" x14ac:dyDescent="0.25">
      <c r="A1391" s="39"/>
      <c r="B1391" s="1279"/>
      <c r="C1391" s="1279"/>
      <c r="E1391" s="67"/>
      <c r="F1391" s="67"/>
      <c r="G1391" s="68"/>
    </row>
    <row r="1392" spans="1:7" s="1280" customFormat="1" x14ac:dyDescent="0.25">
      <c r="A1392" s="39"/>
      <c r="B1392" s="1279"/>
      <c r="C1392" s="1279"/>
      <c r="E1392" s="67"/>
      <c r="F1392" s="67"/>
      <c r="G1392" s="68"/>
    </row>
    <row r="1393" spans="1:7" s="1280" customFormat="1" x14ac:dyDescent="0.25">
      <c r="A1393" s="39"/>
      <c r="B1393" s="1279"/>
      <c r="C1393" s="1279"/>
      <c r="E1393" s="67"/>
      <c r="F1393" s="67"/>
      <c r="G1393" s="68"/>
    </row>
    <row r="1394" spans="1:7" s="1280" customFormat="1" x14ac:dyDescent="0.25">
      <c r="A1394" s="39"/>
      <c r="B1394" s="1279"/>
      <c r="C1394" s="1279"/>
      <c r="E1394" s="67"/>
      <c r="F1394" s="67"/>
      <c r="G1394" s="68"/>
    </row>
    <row r="1395" spans="1:7" s="1280" customFormat="1" x14ac:dyDescent="0.25">
      <c r="A1395" s="39"/>
      <c r="B1395" s="1279"/>
      <c r="C1395" s="1279"/>
      <c r="E1395" s="67"/>
      <c r="F1395" s="67"/>
      <c r="G1395" s="68"/>
    </row>
    <row r="1396" spans="1:7" s="1280" customFormat="1" x14ac:dyDescent="0.25">
      <c r="A1396" s="39"/>
      <c r="B1396" s="1279"/>
      <c r="C1396" s="1279"/>
      <c r="E1396" s="67"/>
      <c r="F1396" s="67"/>
      <c r="G1396" s="68"/>
    </row>
    <row r="1397" spans="1:7" s="1280" customFormat="1" x14ac:dyDescent="0.25">
      <c r="A1397" s="39"/>
      <c r="B1397" s="1279"/>
      <c r="C1397" s="1279"/>
      <c r="E1397" s="67"/>
      <c r="F1397" s="67"/>
      <c r="G1397" s="68"/>
    </row>
    <row r="1398" spans="1:7" s="1280" customFormat="1" x14ac:dyDescent="0.25">
      <c r="A1398" s="39"/>
      <c r="B1398" s="1279"/>
      <c r="C1398" s="1279"/>
      <c r="E1398" s="67"/>
      <c r="F1398" s="67"/>
      <c r="G1398" s="68"/>
    </row>
    <row r="1399" spans="1:7" s="1280" customFormat="1" x14ac:dyDescent="0.25">
      <c r="A1399" s="39"/>
      <c r="B1399" s="1279"/>
      <c r="C1399" s="1279"/>
      <c r="E1399" s="67"/>
      <c r="F1399" s="67"/>
      <c r="G1399" s="68"/>
    </row>
    <row r="1400" spans="1:7" s="1280" customFormat="1" x14ac:dyDescent="0.25">
      <c r="A1400" s="39"/>
      <c r="B1400" s="1279"/>
      <c r="C1400" s="1279"/>
      <c r="E1400" s="67"/>
      <c r="F1400" s="67"/>
      <c r="G1400" s="68"/>
    </row>
    <row r="1401" spans="1:7" s="1280" customFormat="1" x14ac:dyDescent="0.25">
      <c r="A1401" s="39"/>
      <c r="B1401" s="1279"/>
      <c r="C1401" s="1279"/>
      <c r="E1401" s="67"/>
      <c r="F1401" s="67"/>
      <c r="G1401" s="68"/>
    </row>
    <row r="1402" spans="1:7" s="1280" customFormat="1" x14ac:dyDescent="0.25">
      <c r="A1402" s="39"/>
      <c r="B1402" s="1279"/>
      <c r="C1402" s="1279"/>
      <c r="E1402" s="67"/>
      <c r="F1402" s="67"/>
      <c r="G1402" s="68"/>
    </row>
    <row r="1403" spans="1:7" s="1280" customFormat="1" x14ac:dyDescent="0.25">
      <c r="A1403" s="39"/>
      <c r="B1403" s="1279"/>
      <c r="C1403" s="1279"/>
      <c r="E1403" s="67"/>
      <c r="F1403" s="67"/>
      <c r="G1403" s="68"/>
    </row>
    <row r="1404" spans="1:7" s="1280" customFormat="1" x14ac:dyDescent="0.25">
      <c r="A1404" s="39"/>
      <c r="B1404" s="1279"/>
      <c r="C1404" s="1279"/>
      <c r="E1404" s="67"/>
      <c r="F1404" s="67"/>
      <c r="G1404" s="68"/>
    </row>
    <row r="1405" spans="1:7" s="1280" customFormat="1" x14ac:dyDescent="0.25">
      <c r="A1405" s="39"/>
      <c r="B1405" s="1279"/>
      <c r="C1405" s="1279"/>
      <c r="E1405" s="67"/>
      <c r="F1405" s="67"/>
      <c r="G1405" s="68"/>
    </row>
    <row r="1406" spans="1:7" s="1280" customFormat="1" x14ac:dyDescent="0.25">
      <c r="A1406" s="39"/>
      <c r="B1406" s="1279"/>
      <c r="C1406" s="1279"/>
      <c r="E1406" s="67"/>
      <c r="F1406" s="67"/>
      <c r="G1406" s="68"/>
    </row>
    <row r="1407" spans="1:7" s="1280" customFormat="1" x14ac:dyDescent="0.25">
      <c r="A1407" s="39"/>
      <c r="B1407" s="1279"/>
      <c r="C1407" s="1279"/>
      <c r="E1407" s="67"/>
      <c r="F1407" s="67"/>
      <c r="G1407" s="68"/>
    </row>
    <row r="1408" spans="1:7" s="1280" customFormat="1" x14ac:dyDescent="0.25">
      <c r="A1408" s="39"/>
      <c r="B1408" s="1279"/>
      <c r="C1408" s="1279"/>
      <c r="E1408" s="67"/>
      <c r="F1408" s="67"/>
      <c r="G1408" s="68"/>
    </row>
    <row r="1409" spans="1:7" s="1280" customFormat="1" x14ac:dyDescent="0.25">
      <c r="A1409" s="39"/>
      <c r="B1409" s="1279"/>
      <c r="C1409" s="1279"/>
      <c r="E1409" s="67"/>
      <c r="F1409" s="67"/>
      <c r="G1409" s="68"/>
    </row>
    <row r="1410" spans="1:7" s="1280" customFormat="1" x14ac:dyDescent="0.25">
      <c r="A1410" s="39"/>
      <c r="B1410" s="1279"/>
      <c r="C1410" s="1279"/>
      <c r="E1410" s="67"/>
      <c r="F1410" s="67"/>
      <c r="G1410" s="68"/>
    </row>
    <row r="1411" spans="1:7" s="1280" customFormat="1" x14ac:dyDescent="0.25">
      <c r="A1411" s="39"/>
      <c r="B1411" s="1279"/>
      <c r="C1411" s="1279"/>
      <c r="E1411" s="67"/>
      <c r="F1411" s="67"/>
      <c r="G1411" s="68"/>
    </row>
    <row r="1412" spans="1:7" s="1280" customFormat="1" x14ac:dyDescent="0.25">
      <c r="A1412" s="39"/>
      <c r="B1412" s="1279"/>
      <c r="C1412" s="1279"/>
      <c r="E1412" s="67"/>
      <c r="F1412" s="67"/>
      <c r="G1412" s="68"/>
    </row>
    <row r="1413" spans="1:7" s="1280" customFormat="1" x14ac:dyDescent="0.25">
      <c r="A1413" s="39"/>
      <c r="B1413" s="1279"/>
      <c r="C1413" s="1279"/>
      <c r="E1413" s="67"/>
      <c r="F1413" s="67"/>
      <c r="G1413" s="68"/>
    </row>
    <row r="1414" spans="1:7" s="1280" customFormat="1" x14ac:dyDescent="0.25">
      <c r="A1414" s="39"/>
      <c r="B1414" s="1279"/>
      <c r="C1414" s="1279"/>
      <c r="E1414" s="67"/>
      <c r="F1414" s="67"/>
      <c r="G1414" s="68"/>
    </row>
    <row r="1415" spans="1:7" s="1280" customFormat="1" x14ac:dyDescent="0.25">
      <c r="A1415" s="39"/>
      <c r="B1415" s="1279"/>
      <c r="C1415" s="1279"/>
      <c r="E1415" s="67"/>
      <c r="F1415" s="67"/>
      <c r="G1415" s="68"/>
    </row>
    <row r="1416" spans="1:7" s="1280" customFormat="1" x14ac:dyDescent="0.25">
      <c r="A1416" s="39"/>
      <c r="B1416" s="1279"/>
      <c r="C1416" s="1279"/>
      <c r="E1416" s="67"/>
      <c r="F1416" s="67"/>
      <c r="G1416" s="68"/>
    </row>
    <row r="1417" spans="1:7" s="1280" customFormat="1" x14ac:dyDescent="0.25">
      <c r="A1417" s="39"/>
      <c r="B1417" s="1279"/>
      <c r="C1417" s="1279"/>
      <c r="E1417" s="67"/>
      <c r="F1417" s="67"/>
      <c r="G1417" s="68"/>
    </row>
    <row r="1418" spans="1:7" s="1280" customFormat="1" x14ac:dyDescent="0.25">
      <c r="A1418" s="39"/>
      <c r="B1418" s="1279"/>
      <c r="C1418" s="1279"/>
      <c r="E1418" s="67"/>
      <c r="F1418" s="67"/>
      <c r="G1418" s="68"/>
    </row>
    <row r="1419" spans="1:7" s="1280" customFormat="1" x14ac:dyDescent="0.25">
      <c r="A1419" s="39"/>
      <c r="B1419" s="1279"/>
      <c r="C1419" s="1279"/>
      <c r="E1419" s="67"/>
      <c r="F1419" s="67"/>
      <c r="G1419" s="68"/>
    </row>
    <row r="1420" spans="1:7" s="1280" customFormat="1" x14ac:dyDescent="0.25">
      <c r="A1420" s="39"/>
      <c r="B1420" s="1279"/>
      <c r="C1420" s="1279"/>
      <c r="E1420" s="67"/>
      <c r="F1420" s="67"/>
      <c r="G1420" s="68"/>
    </row>
    <row r="1421" spans="1:7" s="1280" customFormat="1" x14ac:dyDescent="0.25">
      <c r="A1421" s="39"/>
      <c r="B1421" s="1279"/>
      <c r="C1421" s="1279"/>
      <c r="E1421" s="67"/>
      <c r="F1421" s="67"/>
      <c r="G1421" s="68"/>
    </row>
    <row r="1422" spans="1:7" s="1280" customFormat="1" x14ac:dyDescent="0.25">
      <c r="A1422" s="39"/>
      <c r="B1422" s="1279"/>
      <c r="C1422" s="1279"/>
      <c r="E1422" s="67"/>
      <c r="F1422" s="67"/>
      <c r="G1422" s="68"/>
    </row>
    <row r="1423" spans="1:7" s="1280" customFormat="1" x14ac:dyDescent="0.25">
      <c r="A1423" s="39"/>
      <c r="B1423" s="1279"/>
      <c r="C1423" s="1279"/>
      <c r="E1423" s="67"/>
      <c r="F1423" s="67"/>
      <c r="G1423" s="68"/>
    </row>
    <row r="1424" spans="1:7" s="1280" customFormat="1" x14ac:dyDescent="0.25">
      <c r="A1424" s="39"/>
      <c r="B1424" s="1279"/>
      <c r="C1424" s="1279"/>
      <c r="E1424" s="67"/>
      <c r="F1424" s="67"/>
      <c r="G1424" s="68"/>
    </row>
    <row r="1425" spans="1:7" s="1280" customFormat="1" x14ac:dyDescent="0.25">
      <c r="A1425" s="39"/>
      <c r="B1425" s="1279"/>
      <c r="C1425" s="1279"/>
      <c r="E1425" s="67"/>
      <c r="F1425" s="67"/>
      <c r="G1425" s="68"/>
    </row>
    <row r="1426" spans="1:7" s="1280" customFormat="1" x14ac:dyDescent="0.25">
      <c r="A1426" s="39"/>
      <c r="B1426" s="1279"/>
      <c r="C1426" s="1279"/>
      <c r="E1426" s="67"/>
      <c r="F1426" s="67"/>
      <c r="G1426" s="68"/>
    </row>
    <row r="1427" spans="1:7" s="1280" customFormat="1" x14ac:dyDescent="0.25">
      <c r="A1427" s="39"/>
      <c r="B1427" s="1279"/>
      <c r="C1427" s="1279"/>
      <c r="E1427" s="67"/>
      <c r="F1427" s="67"/>
      <c r="G1427" s="68"/>
    </row>
    <row r="1428" spans="1:7" s="1280" customFormat="1" x14ac:dyDescent="0.25">
      <c r="A1428" s="39"/>
      <c r="B1428" s="1279"/>
      <c r="C1428" s="1279"/>
      <c r="E1428" s="67"/>
      <c r="F1428" s="67"/>
      <c r="G1428" s="68"/>
    </row>
    <row r="1429" spans="1:7" s="1280" customFormat="1" x14ac:dyDescent="0.25">
      <c r="A1429" s="39"/>
      <c r="B1429" s="1279"/>
      <c r="C1429" s="1279"/>
      <c r="E1429" s="67"/>
      <c r="F1429" s="67"/>
      <c r="G1429" s="68"/>
    </row>
    <row r="1430" spans="1:7" s="1280" customFormat="1" x14ac:dyDescent="0.25">
      <c r="A1430" s="39"/>
      <c r="B1430" s="1279"/>
      <c r="C1430" s="1279"/>
      <c r="E1430" s="67"/>
      <c r="F1430" s="67"/>
      <c r="G1430" s="68"/>
    </row>
    <row r="1431" spans="1:7" s="1280" customFormat="1" x14ac:dyDescent="0.25">
      <c r="A1431" s="39"/>
      <c r="B1431" s="1279"/>
      <c r="C1431" s="1279"/>
      <c r="E1431" s="67"/>
      <c r="F1431" s="67"/>
      <c r="G1431" s="68"/>
    </row>
    <row r="1432" spans="1:7" s="1280" customFormat="1" x14ac:dyDescent="0.25">
      <c r="A1432" s="39"/>
      <c r="B1432" s="1279"/>
      <c r="C1432" s="1279"/>
      <c r="E1432" s="67"/>
      <c r="F1432" s="67"/>
      <c r="G1432" s="68"/>
    </row>
    <row r="1433" spans="1:7" s="1280" customFormat="1" x14ac:dyDescent="0.25">
      <c r="A1433" s="39"/>
      <c r="B1433" s="1279"/>
      <c r="C1433" s="1279"/>
      <c r="E1433" s="67"/>
      <c r="F1433" s="67"/>
      <c r="G1433" s="68"/>
    </row>
    <row r="1434" spans="1:7" s="1280" customFormat="1" x14ac:dyDescent="0.25">
      <c r="A1434" s="39"/>
      <c r="B1434" s="1279"/>
      <c r="C1434" s="1279"/>
      <c r="E1434" s="67"/>
      <c r="F1434" s="67"/>
      <c r="G1434" s="68"/>
    </row>
    <row r="1435" spans="1:7" s="1280" customFormat="1" x14ac:dyDescent="0.25">
      <c r="A1435" s="39"/>
      <c r="B1435" s="1279"/>
      <c r="C1435" s="1279"/>
      <c r="E1435" s="67"/>
      <c r="F1435" s="67"/>
      <c r="G1435" s="68"/>
    </row>
    <row r="1436" spans="1:7" s="1280" customFormat="1" x14ac:dyDescent="0.25">
      <c r="A1436" s="39"/>
      <c r="B1436" s="1279"/>
      <c r="C1436" s="1279"/>
      <c r="E1436" s="67"/>
      <c r="F1436" s="67"/>
      <c r="G1436" s="68"/>
    </row>
    <row r="1437" spans="1:7" s="1280" customFormat="1" x14ac:dyDescent="0.25">
      <c r="A1437" s="39"/>
      <c r="B1437" s="1279"/>
      <c r="C1437" s="1279"/>
      <c r="E1437" s="67"/>
      <c r="F1437" s="67"/>
      <c r="G1437" s="68"/>
    </row>
    <row r="1438" spans="1:7" s="1280" customFormat="1" x14ac:dyDescent="0.25">
      <c r="A1438" s="39"/>
      <c r="B1438" s="1279"/>
      <c r="C1438" s="1279"/>
      <c r="E1438" s="67"/>
      <c r="F1438" s="67"/>
      <c r="G1438" s="68"/>
    </row>
    <row r="1439" spans="1:7" s="1280" customFormat="1" x14ac:dyDescent="0.25">
      <c r="A1439" s="39"/>
      <c r="B1439" s="1279"/>
      <c r="C1439" s="1279"/>
      <c r="E1439" s="67"/>
      <c r="F1439" s="67"/>
      <c r="G1439" s="68"/>
    </row>
    <row r="1440" spans="1:7" s="1280" customFormat="1" x14ac:dyDescent="0.25">
      <c r="A1440" s="39"/>
      <c r="B1440" s="1279"/>
      <c r="C1440" s="1279"/>
      <c r="E1440" s="67"/>
      <c r="F1440" s="67"/>
      <c r="G1440" s="68"/>
    </row>
    <row r="1441" spans="1:7" s="1280" customFormat="1" x14ac:dyDescent="0.25">
      <c r="A1441" s="39"/>
      <c r="B1441" s="1279"/>
      <c r="C1441" s="1279"/>
      <c r="E1441" s="67"/>
      <c r="F1441" s="67"/>
      <c r="G1441" s="68"/>
    </row>
    <row r="1442" spans="1:7" s="1280" customFormat="1" x14ac:dyDescent="0.25">
      <c r="A1442" s="39"/>
      <c r="B1442" s="1279"/>
      <c r="C1442" s="1279"/>
      <c r="E1442" s="67"/>
      <c r="F1442" s="67"/>
      <c r="G1442" s="68"/>
    </row>
    <row r="1443" spans="1:7" s="1280" customFormat="1" x14ac:dyDescent="0.25">
      <c r="A1443" s="39"/>
      <c r="B1443" s="1279"/>
      <c r="C1443" s="1279"/>
      <c r="E1443" s="67"/>
      <c r="F1443" s="67"/>
      <c r="G1443" s="68"/>
    </row>
    <row r="1444" spans="1:7" s="1280" customFormat="1" x14ac:dyDescent="0.25">
      <c r="A1444" s="39"/>
      <c r="B1444" s="1279"/>
      <c r="C1444" s="1279"/>
      <c r="E1444" s="67"/>
      <c r="F1444" s="67"/>
      <c r="G1444" s="68"/>
    </row>
    <row r="1445" spans="1:7" s="1280" customFormat="1" x14ac:dyDescent="0.25">
      <c r="A1445" s="39"/>
      <c r="B1445" s="1279"/>
      <c r="C1445" s="1279"/>
      <c r="E1445" s="67"/>
      <c r="F1445" s="67"/>
      <c r="G1445" s="68"/>
    </row>
    <row r="1446" spans="1:7" s="1280" customFormat="1" x14ac:dyDescent="0.25">
      <c r="A1446" s="39"/>
      <c r="B1446" s="1279"/>
      <c r="C1446" s="1279"/>
      <c r="E1446" s="67"/>
      <c r="F1446" s="67"/>
      <c r="G1446" s="68"/>
    </row>
    <row r="1447" spans="1:7" s="1280" customFormat="1" x14ac:dyDescent="0.25">
      <c r="A1447" s="39"/>
      <c r="B1447" s="1279"/>
      <c r="C1447" s="1279"/>
      <c r="E1447" s="67"/>
      <c r="F1447" s="67"/>
      <c r="G1447" s="68"/>
    </row>
    <row r="1448" spans="1:7" s="1280" customFormat="1" x14ac:dyDescent="0.25">
      <c r="A1448" s="39"/>
      <c r="B1448" s="1279"/>
      <c r="C1448" s="1279"/>
      <c r="E1448" s="67"/>
      <c r="F1448" s="67"/>
      <c r="G1448" s="68"/>
    </row>
    <row r="1449" spans="1:7" s="1280" customFormat="1" x14ac:dyDescent="0.25">
      <c r="A1449" s="39"/>
      <c r="B1449" s="1279"/>
      <c r="C1449" s="1279"/>
      <c r="E1449" s="67"/>
      <c r="F1449" s="67"/>
      <c r="G1449" s="68"/>
    </row>
    <row r="1450" spans="1:7" s="1280" customFormat="1" x14ac:dyDescent="0.25">
      <c r="A1450" s="39"/>
      <c r="B1450" s="1279"/>
      <c r="C1450" s="1279"/>
      <c r="E1450" s="67"/>
      <c r="F1450" s="67"/>
      <c r="G1450" s="68"/>
    </row>
    <row r="1451" spans="1:7" s="1280" customFormat="1" x14ac:dyDescent="0.25">
      <c r="A1451" s="39"/>
      <c r="B1451" s="1279"/>
      <c r="C1451" s="1279"/>
      <c r="E1451" s="67"/>
      <c r="F1451" s="67"/>
      <c r="G1451" s="68"/>
    </row>
    <row r="1452" spans="1:7" s="1280" customFormat="1" x14ac:dyDescent="0.25">
      <c r="A1452" s="39"/>
      <c r="B1452" s="1279"/>
      <c r="C1452" s="1279"/>
      <c r="E1452" s="67"/>
      <c r="F1452" s="67"/>
      <c r="G1452" s="68"/>
    </row>
    <row r="1453" spans="1:7" s="1280" customFormat="1" x14ac:dyDescent="0.25">
      <c r="A1453" s="39"/>
      <c r="B1453" s="1279"/>
      <c r="C1453" s="1279"/>
      <c r="E1453" s="67"/>
      <c r="F1453" s="67"/>
      <c r="G1453" s="68"/>
    </row>
    <row r="1454" spans="1:7" s="1280" customFormat="1" x14ac:dyDescent="0.25">
      <c r="A1454" s="39"/>
      <c r="B1454" s="1279"/>
      <c r="C1454" s="1279"/>
      <c r="E1454" s="67"/>
      <c r="F1454" s="67"/>
      <c r="G1454" s="68"/>
    </row>
    <row r="1455" spans="1:7" s="1280" customFormat="1" x14ac:dyDescent="0.25">
      <c r="A1455" s="39"/>
      <c r="B1455" s="1279"/>
      <c r="C1455" s="1279"/>
      <c r="E1455" s="67"/>
      <c r="F1455" s="67"/>
      <c r="G1455" s="68"/>
    </row>
    <row r="1456" spans="1:7" s="1280" customFormat="1" x14ac:dyDescent="0.25">
      <c r="A1456" s="39"/>
      <c r="B1456" s="1279"/>
      <c r="C1456" s="1279"/>
      <c r="E1456" s="67"/>
      <c r="F1456" s="67"/>
      <c r="G1456" s="68"/>
    </row>
    <row r="1457" spans="1:7" s="1280" customFormat="1" x14ac:dyDescent="0.25">
      <c r="A1457" s="39"/>
      <c r="B1457" s="1279"/>
      <c r="C1457" s="1279"/>
      <c r="E1457" s="67"/>
      <c r="F1457" s="67"/>
      <c r="G1457" s="68"/>
    </row>
    <row r="1458" spans="1:7" s="1280" customFormat="1" x14ac:dyDescent="0.25">
      <c r="A1458" s="39"/>
      <c r="B1458" s="1279"/>
      <c r="C1458" s="1279"/>
      <c r="E1458" s="67"/>
      <c r="F1458" s="67"/>
      <c r="G1458" s="68"/>
    </row>
    <row r="1459" spans="1:7" s="1280" customFormat="1" x14ac:dyDescent="0.25">
      <c r="A1459" s="39"/>
      <c r="B1459" s="1279"/>
      <c r="C1459" s="1279"/>
      <c r="E1459" s="67"/>
      <c r="F1459" s="67"/>
      <c r="G1459" s="68"/>
    </row>
    <row r="1460" spans="1:7" s="1280" customFormat="1" x14ac:dyDescent="0.25">
      <c r="A1460" s="39"/>
      <c r="B1460" s="1279"/>
      <c r="C1460" s="1279"/>
      <c r="E1460" s="67"/>
      <c r="F1460" s="67"/>
      <c r="G1460" s="68"/>
    </row>
    <row r="1461" spans="1:7" s="1280" customFormat="1" x14ac:dyDescent="0.25">
      <c r="A1461" s="39"/>
      <c r="B1461" s="1279"/>
      <c r="C1461" s="1279"/>
      <c r="E1461" s="67"/>
      <c r="F1461" s="67"/>
      <c r="G1461" s="68"/>
    </row>
    <row r="1462" spans="1:7" s="1280" customFormat="1" x14ac:dyDescent="0.25">
      <c r="A1462" s="39"/>
      <c r="B1462" s="1279"/>
      <c r="C1462" s="1279"/>
      <c r="E1462" s="67"/>
      <c r="F1462" s="67"/>
      <c r="G1462" s="68"/>
    </row>
    <row r="1463" spans="1:7" s="1280" customFormat="1" x14ac:dyDescent="0.25">
      <c r="A1463" s="39"/>
      <c r="B1463" s="1279"/>
      <c r="C1463" s="1279"/>
      <c r="E1463" s="67"/>
      <c r="F1463" s="67"/>
      <c r="G1463" s="68"/>
    </row>
    <row r="1464" spans="1:7" s="1280" customFormat="1" x14ac:dyDescent="0.25">
      <c r="A1464" s="39"/>
      <c r="B1464" s="1279"/>
      <c r="C1464" s="1279"/>
      <c r="E1464" s="67"/>
      <c r="F1464" s="67"/>
      <c r="G1464" s="68"/>
    </row>
    <row r="1465" spans="1:7" s="1280" customFormat="1" x14ac:dyDescent="0.25">
      <c r="A1465" s="39"/>
      <c r="B1465" s="1279"/>
      <c r="C1465" s="1279"/>
      <c r="E1465" s="67"/>
      <c r="F1465" s="67"/>
      <c r="G1465" s="68"/>
    </row>
    <row r="1466" spans="1:7" s="1280" customFormat="1" x14ac:dyDescent="0.25">
      <c r="A1466" s="39"/>
      <c r="B1466" s="1279"/>
      <c r="C1466" s="1279"/>
      <c r="E1466" s="67"/>
      <c r="F1466" s="67"/>
      <c r="G1466" s="68"/>
    </row>
    <row r="1467" spans="1:7" s="1280" customFormat="1" x14ac:dyDescent="0.25">
      <c r="A1467" s="39"/>
      <c r="B1467" s="1279"/>
      <c r="C1467" s="1279"/>
      <c r="E1467" s="67"/>
      <c r="F1467" s="67"/>
      <c r="G1467" s="68"/>
    </row>
    <row r="1468" spans="1:7" s="1280" customFormat="1" x14ac:dyDescent="0.25">
      <c r="A1468" s="39"/>
      <c r="B1468" s="1279"/>
      <c r="C1468" s="1279"/>
      <c r="E1468" s="67"/>
      <c r="F1468" s="67"/>
      <c r="G1468" s="68"/>
    </row>
    <row r="1469" spans="1:7" s="1280" customFormat="1" x14ac:dyDescent="0.25">
      <c r="A1469" s="39"/>
      <c r="B1469" s="1279"/>
      <c r="C1469" s="1279"/>
      <c r="E1469" s="67"/>
      <c r="F1469" s="67"/>
      <c r="G1469" s="68"/>
    </row>
    <row r="1470" spans="1:7" s="1280" customFormat="1" x14ac:dyDescent="0.25">
      <c r="A1470" s="39"/>
      <c r="B1470" s="1279"/>
      <c r="C1470" s="1279"/>
      <c r="E1470" s="67"/>
      <c r="F1470" s="67"/>
      <c r="G1470" s="68"/>
    </row>
    <row r="1471" spans="1:7" s="1280" customFormat="1" x14ac:dyDescent="0.25">
      <c r="A1471" s="39"/>
      <c r="B1471" s="1279"/>
      <c r="C1471" s="1279"/>
      <c r="E1471" s="67"/>
      <c r="F1471" s="67"/>
      <c r="G1471" s="68"/>
    </row>
    <row r="1472" spans="1:7" s="1280" customFormat="1" x14ac:dyDescent="0.25">
      <c r="A1472" s="39"/>
      <c r="B1472" s="1279"/>
      <c r="C1472" s="1279"/>
      <c r="E1472" s="67"/>
      <c r="F1472" s="67"/>
      <c r="G1472" s="68"/>
    </row>
    <row r="1473" spans="1:7" s="1280" customFormat="1" x14ac:dyDescent="0.25">
      <c r="A1473" s="39"/>
      <c r="B1473" s="1279"/>
      <c r="C1473" s="1279"/>
      <c r="E1473" s="67"/>
      <c r="F1473" s="67"/>
      <c r="G1473" s="68"/>
    </row>
    <row r="1474" spans="1:7" s="1280" customFormat="1" x14ac:dyDescent="0.25">
      <c r="A1474" s="39"/>
      <c r="B1474" s="1279"/>
      <c r="C1474" s="1279"/>
      <c r="E1474" s="67"/>
      <c r="F1474" s="67"/>
      <c r="G1474" s="68"/>
    </row>
    <row r="1475" spans="1:7" s="1280" customFormat="1" x14ac:dyDescent="0.25">
      <c r="A1475" s="39"/>
      <c r="B1475" s="1279"/>
      <c r="C1475" s="1279"/>
      <c r="E1475" s="67"/>
      <c r="F1475" s="67"/>
      <c r="G1475" s="68"/>
    </row>
    <row r="1476" spans="1:7" s="1280" customFormat="1" x14ac:dyDescent="0.25">
      <c r="A1476" s="39"/>
      <c r="B1476" s="1279"/>
      <c r="C1476" s="1279"/>
      <c r="E1476" s="67"/>
      <c r="F1476" s="67"/>
      <c r="G1476" s="68"/>
    </row>
    <row r="1477" spans="1:7" s="1280" customFormat="1" x14ac:dyDescent="0.25">
      <c r="A1477" s="39"/>
      <c r="B1477" s="1279"/>
      <c r="C1477" s="1279"/>
      <c r="E1477" s="67"/>
      <c r="F1477" s="67"/>
      <c r="G1477" s="68"/>
    </row>
    <row r="1478" spans="1:7" s="1280" customFormat="1" x14ac:dyDescent="0.25">
      <c r="A1478" s="39"/>
      <c r="B1478" s="1279"/>
      <c r="C1478" s="1279"/>
      <c r="E1478" s="67"/>
      <c r="F1478" s="67"/>
      <c r="G1478" s="68"/>
    </row>
    <row r="1479" spans="1:7" s="1280" customFormat="1" x14ac:dyDescent="0.25">
      <c r="A1479" s="39"/>
      <c r="B1479" s="1279"/>
      <c r="C1479" s="1279"/>
      <c r="E1479" s="67"/>
      <c r="F1479" s="67"/>
      <c r="G1479" s="68"/>
    </row>
    <row r="1480" spans="1:7" s="1280" customFormat="1" x14ac:dyDescent="0.25">
      <c r="A1480" s="39"/>
      <c r="B1480" s="1279"/>
      <c r="C1480" s="1279"/>
      <c r="E1480" s="67"/>
      <c r="F1480" s="67"/>
      <c r="G1480" s="68"/>
    </row>
    <row r="1481" spans="1:7" s="1280" customFormat="1" x14ac:dyDescent="0.25">
      <c r="A1481" s="39"/>
      <c r="B1481" s="1279"/>
      <c r="C1481" s="1279"/>
      <c r="E1481" s="67"/>
      <c r="F1481" s="67"/>
      <c r="G1481" s="68"/>
    </row>
    <row r="1482" spans="1:7" s="1280" customFormat="1" x14ac:dyDescent="0.25">
      <c r="A1482" s="39"/>
      <c r="B1482" s="1279"/>
      <c r="C1482" s="1279"/>
      <c r="E1482" s="67"/>
      <c r="F1482" s="67"/>
      <c r="G1482" s="68"/>
    </row>
    <row r="1483" spans="1:7" s="1280" customFormat="1" x14ac:dyDescent="0.25">
      <c r="A1483" s="39"/>
      <c r="B1483" s="1279"/>
      <c r="C1483" s="1279"/>
      <c r="E1483" s="67"/>
      <c r="F1483" s="67"/>
      <c r="G1483" s="68"/>
    </row>
    <row r="1484" spans="1:7" s="1280" customFormat="1" x14ac:dyDescent="0.25">
      <c r="A1484" s="39"/>
      <c r="B1484" s="1279"/>
      <c r="C1484" s="1279"/>
      <c r="E1484" s="67"/>
      <c r="F1484" s="67"/>
      <c r="G1484" s="68"/>
    </row>
    <row r="1485" spans="1:7" s="1280" customFormat="1" x14ac:dyDescent="0.25">
      <c r="A1485" s="39"/>
      <c r="B1485" s="1279"/>
      <c r="C1485" s="1279"/>
      <c r="E1485" s="67"/>
      <c r="F1485" s="67"/>
      <c r="G1485" s="68"/>
    </row>
    <row r="1486" spans="1:7" s="1280" customFormat="1" x14ac:dyDescent="0.25">
      <c r="A1486" s="39"/>
      <c r="B1486" s="1279"/>
      <c r="C1486" s="1279"/>
      <c r="E1486" s="67"/>
      <c r="F1486" s="67"/>
      <c r="G1486" s="68"/>
    </row>
    <row r="1487" spans="1:7" s="1280" customFormat="1" x14ac:dyDescent="0.25">
      <c r="A1487" s="39"/>
      <c r="B1487" s="1279"/>
      <c r="C1487" s="1279"/>
      <c r="E1487" s="67"/>
      <c r="F1487" s="67"/>
      <c r="G1487" s="68"/>
    </row>
    <row r="1488" spans="1:7" s="1280" customFormat="1" x14ac:dyDescent="0.25">
      <c r="A1488" s="39"/>
      <c r="B1488" s="1279"/>
      <c r="C1488" s="1279"/>
      <c r="E1488" s="67"/>
      <c r="F1488" s="67"/>
      <c r="G1488" s="68"/>
    </row>
    <row r="1489" spans="1:7" s="1280" customFormat="1" x14ac:dyDescent="0.25">
      <c r="A1489" s="39"/>
      <c r="B1489" s="1279"/>
      <c r="C1489" s="1279"/>
      <c r="E1489" s="67"/>
      <c r="F1489" s="67"/>
      <c r="G1489" s="68"/>
    </row>
    <row r="1490" spans="1:7" s="1280" customFormat="1" x14ac:dyDescent="0.25">
      <c r="A1490" s="39"/>
      <c r="B1490" s="1279"/>
      <c r="C1490" s="1279"/>
      <c r="E1490" s="67"/>
      <c r="F1490" s="67"/>
      <c r="G1490" s="68"/>
    </row>
    <row r="1491" spans="1:7" s="1280" customFormat="1" x14ac:dyDescent="0.25">
      <c r="A1491" s="39"/>
      <c r="B1491" s="1279"/>
      <c r="C1491" s="1279"/>
      <c r="E1491" s="67"/>
      <c r="F1491" s="67"/>
      <c r="G1491" s="68"/>
    </row>
    <row r="1492" spans="1:7" s="1280" customFormat="1" x14ac:dyDescent="0.25">
      <c r="A1492" s="39"/>
      <c r="B1492" s="1279"/>
      <c r="C1492" s="1279"/>
      <c r="E1492" s="67"/>
      <c r="F1492" s="67"/>
      <c r="G1492" s="68"/>
    </row>
    <row r="1493" spans="1:7" s="1280" customFormat="1" x14ac:dyDescent="0.25">
      <c r="A1493" s="39"/>
      <c r="B1493" s="1279"/>
      <c r="C1493" s="1279"/>
      <c r="E1493" s="67"/>
      <c r="F1493" s="67"/>
      <c r="G1493" s="68"/>
    </row>
    <row r="1494" spans="1:7" s="1280" customFormat="1" x14ac:dyDescent="0.25">
      <c r="A1494" s="39"/>
      <c r="B1494" s="1279"/>
      <c r="C1494" s="1279"/>
      <c r="E1494" s="67"/>
      <c r="F1494" s="67"/>
      <c r="G1494" s="68"/>
    </row>
    <row r="1495" spans="1:7" s="1280" customFormat="1" x14ac:dyDescent="0.25">
      <c r="A1495" s="39"/>
      <c r="B1495" s="1279"/>
      <c r="C1495" s="1279"/>
      <c r="E1495" s="67"/>
      <c r="F1495" s="67"/>
      <c r="G1495" s="68"/>
    </row>
    <row r="1496" spans="1:7" s="1280" customFormat="1" x14ac:dyDescent="0.25">
      <c r="A1496" s="39"/>
      <c r="B1496" s="1279"/>
      <c r="C1496" s="1279"/>
      <c r="E1496" s="67"/>
      <c r="F1496" s="67"/>
      <c r="G1496" s="68"/>
    </row>
    <row r="1497" spans="1:7" s="1280" customFormat="1" x14ac:dyDescent="0.25">
      <c r="A1497" s="39"/>
      <c r="B1497" s="1279"/>
      <c r="C1497" s="1279"/>
      <c r="E1497" s="67"/>
      <c r="F1497" s="67"/>
      <c r="G1497" s="68"/>
    </row>
    <row r="1498" spans="1:7" s="1280" customFormat="1" x14ac:dyDescent="0.25">
      <c r="A1498" s="39"/>
      <c r="B1498" s="1279"/>
      <c r="C1498" s="1279"/>
      <c r="E1498" s="67"/>
      <c r="F1498" s="67"/>
      <c r="G1498" s="68"/>
    </row>
    <row r="1499" spans="1:7" s="1280" customFormat="1" x14ac:dyDescent="0.25">
      <c r="A1499" s="39"/>
      <c r="B1499" s="1279"/>
      <c r="C1499" s="1279"/>
      <c r="E1499" s="67"/>
      <c r="F1499" s="67"/>
      <c r="G1499" s="68"/>
    </row>
    <row r="1500" spans="1:7" s="1280" customFormat="1" x14ac:dyDescent="0.25">
      <c r="A1500" s="39"/>
      <c r="B1500" s="1279"/>
      <c r="C1500" s="1279"/>
      <c r="E1500" s="67"/>
      <c r="F1500" s="67"/>
      <c r="G1500" s="68"/>
    </row>
    <row r="1501" spans="1:7" s="1280" customFormat="1" x14ac:dyDescent="0.25">
      <c r="A1501" s="39"/>
      <c r="B1501" s="1279"/>
      <c r="C1501" s="1279"/>
      <c r="E1501" s="67"/>
      <c r="F1501" s="67"/>
      <c r="G1501" s="68"/>
    </row>
    <row r="1502" spans="1:7" s="1280" customFormat="1" x14ac:dyDescent="0.25">
      <c r="A1502" s="39"/>
      <c r="B1502" s="1279"/>
      <c r="C1502" s="1279"/>
      <c r="E1502" s="67"/>
      <c r="F1502" s="67"/>
      <c r="G1502" s="68"/>
    </row>
    <row r="1503" spans="1:7" s="1280" customFormat="1" x14ac:dyDescent="0.25">
      <c r="A1503" s="39"/>
      <c r="B1503" s="1279"/>
      <c r="C1503" s="1279"/>
      <c r="E1503" s="67"/>
      <c r="F1503" s="67"/>
      <c r="G1503" s="68"/>
    </row>
    <row r="1504" spans="1:7" s="1280" customFormat="1" x14ac:dyDescent="0.25">
      <c r="A1504" s="39"/>
      <c r="B1504" s="1279"/>
      <c r="C1504" s="1279"/>
      <c r="E1504" s="67"/>
      <c r="F1504" s="67"/>
      <c r="G1504" s="68"/>
    </row>
    <row r="1505" spans="1:7" s="1280" customFormat="1" x14ac:dyDescent="0.25">
      <c r="A1505" s="39"/>
      <c r="B1505" s="1279"/>
      <c r="C1505" s="1279"/>
      <c r="E1505" s="67"/>
      <c r="F1505" s="67"/>
      <c r="G1505" s="68"/>
    </row>
    <row r="1506" spans="1:7" s="1280" customFormat="1" x14ac:dyDescent="0.25">
      <c r="A1506" s="39"/>
      <c r="B1506" s="1279"/>
      <c r="C1506" s="1279"/>
      <c r="E1506" s="67"/>
      <c r="F1506" s="67"/>
      <c r="G1506" s="68"/>
    </row>
    <row r="1507" spans="1:7" s="1280" customFormat="1" x14ac:dyDescent="0.25">
      <c r="A1507" s="39"/>
      <c r="B1507" s="1279"/>
      <c r="C1507" s="1279"/>
      <c r="E1507" s="67"/>
      <c r="F1507" s="67"/>
      <c r="G1507" s="68"/>
    </row>
    <row r="1508" spans="1:7" s="1280" customFormat="1" x14ac:dyDescent="0.25">
      <c r="A1508" s="39"/>
      <c r="B1508" s="1279"/>
      <c r="C1508" s="1279"/>
      <c r="E1508" s="67"/>
      <c r="F1508" s="67"/>
      <c r="G1508" s="68"/>
    </row>
    <row r="1509" spans="1:7" s="1280" customFormat="1" x14ac:dyDescent="0.25">
      <c r="A1509" s="39"/>
      <c r="B1509" s="1279"/>
      <c r="C1509" s="1279"/>
      <c r="E1509" s="67"/>
      <c r="F1509" s="67"/>
      <c r="G1509" s="68"/>
    </row>
    <row r="1510" spans="1:7" s="1280" customFormat="1" x14ac:dyDescent="0.25">
      <c r="A1510" s="39"/>
      <c r="B1510" s="1279"/>
      <c r="C1510" s="1279"/>
      <c r="E1510" s="67"/>
      <c r="F1510" s="67"/>
      <c r="G1510" s="68"/>
    </row>
    <row r="1511" spans="1:7" s="1280" customFormat="1" x14ac:dyDescent="0.25">
      <c r="A1511" s="39"/>
      <c r="B1511" s="1279"/>
      <c r="C1511" s="1279"/>
      <c r="E1511" s="67"/>
      <c r="F1511" s="67"/>
      <c r="G1511" s="68"/>
    </row>
    <row r="1512" spans="1:7" s="1280" customFormat="1" x14ac:dyDescent="0.25">
      <c r="A1512" s="39"/>
      <c r="B1512" s="1279"/>
      <c r="C1512" s="1279"/>
      <c r="E1512" s="67"/>
      <c r="F1512" s="67"/>
      <c r="G1512" s="68"/>
    </row>
    <row r="1513" spans="1:7" s="1280" customFormat="1" x14ac:dyDescent="0.25">
      <c r="A1513" s="39"/>
      <c r="B1513" s="1279"/>
      <c r="C1513" s="1279"/>
      <c r="E1513" s="67"/>
      <c r="F1513" s="67"/>
      <c r="G1513" s="68"/>
    </row>
    <row r="1514" spans="1:7" s="1280" customFormat="1" x14ac:dyDescent="0.25">
      <c r="A1514" s="39"/>
      <c r="B1514" s="1279"/>
      <c r="C1514" s="1279"/>
      <c r="E1514" s="67"/>
      <c r="F1514" s="67"/>
      <c r="G1514" s="68"/>
    </row>
    <row r="1515" spans="1:7" s="1280" customFormat="1" x14ac:dyDescent="0.25">
      <c r="A1515" s="39"/>
      <c r="B1515" s="1279"/>
      <c r="C1515" s="1279"/>
      <c r="E1515" s="67"/>
      <c r="F1515" s="67"/>
      <c r="G1515" s="68"/>
    </row>
    <row r="1516" spans="1:7" s="1280" customFormat="1" x14ac:dyDescent="0.25">
      <c r="A1516" s="39"/>
      <c r="B1516" s="1279"/>
      <c r="C1516" s="1279"/>
      <c r="E1516" s="67"/>
      <c r="F1516" s="67"/>
      <c r="G1516" s="68"/>
    </row>
    <row r="1517" spans="1:7" s="1280" customFormat="1" x14ac:dyDescent="0.25">
      <c r="A1517" s="39"/>
      <c r="B1517" s="1279"/>
      <c r="C1517" s="1279"/>
      <c r="E1517" s="67"/>
      <c r="F1517" s="67"/>
      <c r="G1517" s="68"/>
    </row>
    <row r="1518" spans="1:7" s="1280" customFormat="1" x14ac:dyDescent="0.25">
      <c r="A1518" s="39"/>
      <c r="B1518" s="1279"/>
      <c r="C1518" s="1279"/>
      <c r="E1518" s="67"/>
      <c r="F1518" s="67"/>
      <c r="G1518" s="68"/>
    </row>
    <row r="1519" spans="1:7" s="1280" customFormat="1" x14ac:dyDescent="0.25">
      <c r="A1519" s="39"/>
      <c r="B1519" s="1279"/>
      <c r="C1519" s="1279"/>
      <c r="E1519" s="67"/>
      <c r="F1519" s="67"/>
      <c r="G1519" s="68"/>
    </row>
    <row r="1520" spans="1:7" s="1280" customFormat="1" x14ac:dyDescent="0.25">
      <c r="A1520" s="39"/>
      <c r="B1520" s="1279"/>
      <c r="C1520" s="1279"/>
      <c r="E1520" s="67"/>
      <c r="F1520" s="67"/>
      <c r="G1520" s="68"/>
    </row>
    <row r="1521" spans="1:7" s="1280" customFormat="1" x14ac:dyDescent="0.25">
      <c r="A1521" s="39"/>
      <c r="B1521" s="1279"/>
      <c r="C1521" s="1279"/>
      <c r="E1521" s="67"/>
      <c r="F1521" s="67"/>
      <c r="G1521" s="68"/>
    </row>
    <row r="1522" spans="1:7" s="1280" customFormat="1" x14ac:dyDescent="0.25">
      <c r="A1522" s="39"/>
      <c r="B1522" s="1279"/>
      <c r="C1522" s="1279"/>
      <c r="E1522" s="67"/>
      <c r="F1522" s="67"/>
      <c r="G1522" s="68"/>
    </row>
    <row r="1523" spans="1:7" s="1280" customFormat="1" x14ac:dyDescent="0.25">
      <c r="A1523" s="39"/>
      <c r="B1523" s="1279"/>
      <c r="C1523" s="1279"/>
      <c r="E1523" s="67"/>
      <c r="F1523" s="67"/>
      <c r="G1523" s="68"/>
    </row>
    <row r="1524" spans="1:7" s="1280" customFormat="1" x14ac:dyDescent="0.25">
      <c r="A1524" s="39"/>
      <c r="B1524" s="1279"/>
      <c r="C1524" s="1279"/>
      <c r="E1524" s="67"/>
      <c r="F1524" s="67"/>
      <c r="G1524" s="68"/>
    </row>
    <row r="1525" spans="1:7" s="1280" customFormat="1" x14ac:dyDescent="0.25">
      <c r="A1525" s="39"/>
      <c r="B1525" s="1279"/>
      <c r="C1525" s="1279"/>
      <c r="E1525" s="67"/>
      <c r="F1525" s="67"/>
      <c r="G1525" s="68"/>
    </row>
    <row r="1526" spans="1:7" s="1280" customFormat="1" x14ac:dyDescent="0.25">
      <c r="A1526" s="39"/>
      <c r="B1526" s="1279"/>
      <c r="C1526" s="1279"/>
      <c r="E1526" s="67"/>
      <c r="F1526" s="67"/>
      <c r="G1526" s="68"/>
    </row>
    <row r="1527" spans="1:7" s="1280" customFormat="1" x14ac:dyDescent="0.25">
      <c r="A1527" s="39"/>
      <c r="B1527" s="1279"/>
      <c r="C1527" s="1279"/>
      <c r="E1527" s="67"/>
      <c r="F1527" s="67"/>
      <c r="G1527" s="68"/>
    </row>
    <row r="1528" spans="1:7" s="1280" customFormat="1" x14ac:dyDescent="0.25">
      <c r="A1528" s="39"/>
      <c r="B1528" s="1279"/>
      <c r="C1528" s="1279"/>
      <c r="E1528" s="67"/>
      <c r="F1528" s="67"/>
      <c r="G1528" s="68"/>
    </row>
    <row r="1529" spans="1:7" s="1280" customFormat="1" x14ac:dyDescent="0.25">
      <c r="A1529" s="39"/>
      <c r="B1529" s="1279"/>
      <c r="C1529" s="1279"/>
      <c r="E1529" s="67"/>
      <c r="F1529" s="67"/>
      <c r="G1529" s="68"/>
    </row>
    <row r="1530" spans="1:7" s="1280" customFormat="1" x14ac:dyDescent="0.25">
      <c r="A1530" s="39"/>
      <c r="B1530" s="1279"/>
      <c r="C1530" s="1279"/>
      <c r="E1530" s="67"/>
      <c r="F1530" s="67"/>
      <c r="G1530" s="68"/>
    </row>
    <row r="1531" spans="1:7" s="1280" customFormat="1" x14ac:dyDescent="0.25">
      <c r="A1531" s="39"/>
      <c r="B1531" s="1279"/>
      <c r="C1531" s="1279"/>
      <c r="E1531" s="67"/>
      <c r="F1531" s="67"/>
      <c r="G1531" s="68"/>
    </row>
    <row r="1532" spans="1:7" s="1280" customFormat="1" x14ac:dyDescent="0.25">
      <c r="A1532" s="39"/>
      <c r="B1532" s="1279"/>
      <c r="C1532" s="1279"/>
      <c r="E1532" s="67"/>
      <c r="F1532" s="67"/>
      <c r="G1532" s="68"/>
    </row>
    <row r="1533" spans="1:7" s="1280" customFormat="1" x14ac:dyDescent="0.25">
      <c r="A1533" s="39"/>
      <c r="B1533" s="1279"/>
      <c r="C1533" s="1279"/>
      <c r="E1533" s="67"/>
      <c r="F1533" s="67"/>
      <c r="G1533" s="68"/>
    </row>
    <row r="1534" spans="1:7" s="1280" customFormat="1" x14ac:dyDescent="0.25">
      <c r="A1534" s="39"/>
      <c r="B1534" s="1279"/>
      <c r="C1534" s="1279"/>
      <c r="E1534" s="67"/>
      <c r="F1534" s="67"/>
      <c r="G1534" s="68"/>
    </row>
    <row r="1535" spans="1:7" s="1280" customFormat="1" x14ac:dyDescent="0.25">
      <c r="A1535" s="39"/>
      <c r="B1535" s="1279"/>
      <c r="C1535" s="1279"/>
      <c r="E1535" s="67"/>
      <c r="F1535" s="67"/>
      <c r="G1535" s="68"/>
    </row>
    <row r="1536" spans="1:7" s="1280" customFormat="1" x14ac:dyDescent="0.25">
      <c r="A1536" s="39"/>
      <c r="B1536" s="1279"/>
      <c r="C1536" s="1279"/>
      <c r="E1536" s="67"/>
      <c r="F1536" s="67"/>
      <c r="G1536" s="68"/>
    </row>
    <row r="1537" spans="1:7" s="1280" customFormat="1" x14ac:dyDescent="0.25">
      <c r="A1537" s="39"/>
      <c r="B1537" s="1279"/>
      <c r="C1537" s="1279"/>
      <c r="E1537" s="67"/>
      <c r="F1537" s="67"/>
      <c r="G1537" s="68"/>
    </row>
    <row r="1538" spans="1:7" s="1280" customFormat="1" x14ac:dyDescent="0.25">
      <c r="A1538" s="39"/>
      <c r="B1538" s="1279"/>
      <c r="C1538" s="1279"/>
      <c r="E1538" s="67"/>
      <c r="F1538" s="67"/>
      <c r="G1538" s="68"/>
    </row>
    <row r="1539" spans="1:7" s="1280" customFormat="1" x14ac:dyDescent="0.25">
      <c r="A1539" s="39"/>
      <c r="B1539" s="1279"/>
      <c r="C1539" s="1279"/>
      <c r="E1539" s="67"/>
      <c r="F1539" s="67"/>
      <c r="G1539" s="68"/>
    </row>
    <row r="1540" spans="1:7" s="1280" customFormat="1" x14ac:dyDescent="0.25">
      <c r="A1540" s="39"/>
      <c r="B1540" s="1279"/>
      <c r="C1540" s="1279"/>
      <c r="E1540" s="67"/>
      <c r="F1540" s="67"/>
      <c r="G1540" s="68"/>
    </row>
    <row r="1541" spans="1:7" s="1280" customFormat="1" x14ac:dyDescent="0.25">
      <c r="A1541" s="39"/>
      <c r="B1541" s="1279"/>
      <c r="C1541" s="1279"/>
      <c r="E1541" s="67"/>
      <c r="F1541" s="67"/>
      <c r="G1541" s="68"/>
    </row>
    <row r="1542" spans="1:7" s="1280" customFormat="1" x14ac:dyDescent="0.25">
      <c r="A1542" s="39"/>
      <c r="B1542" s="1279"/>
      <c r="C1542" s="1279"/>
      <c r="E1542" s="67"/>
      <c r="F1542" s="67"/>
      <c r="G1542" s="68"/>
    </row>
    <row r="1543" spans="1:7" s="1280" customFormat="1" x14ac:dyDescent="0.25">
      <c r="A1543" s="39"/>
      <c r="B1543" s="1279"/>
      <c r="C1543" s="1279"/>
      <c r="E1543" s="67"/>
      <c r="F1543" s="67"/>
      <c r="G1543" s="68"/>
    </row>
    <row r="1544" spans="1:7" s="1280" customFormat="1" x14ac:dyDescent="0.25">
      <c r="A1544" s="39"/>
      <c r="B1544" s="1279"/>
      <c r="C1544" s="1279"/>
      <c r="E1544" s="67"/>
      <c r="F1544" s="67"/>
      <c r="G1544" s="68"/>
    </row>
    <row r="1545" spans="1:7" s="1280" customFormat="1" x14ac:dyDescent="0.25">
      <c r="A1545" s="39"/>
      <c r="B1545" s="1279"/>
      <c r="C1545" s="1279"/>
      <c r="E1545" s="67"/>
      <c r="F1545" s="67"/>
      <c r="G1545" s="68"/>
    </row>
    <row r="1546" spans="1:7" s="1280" customFormat="1" x14ac:dyDescent="0.25">
      <c r="A1546" s="39"/>
      <c r="B1546" s="1279"/>
      <c r="C1546" s="1279"/>
      <c r="E1546" s="67"/>
      <c r="F1546" s="67"/>
      <c r="G1546" s="68"/>
    </row>
    <row r="1547" spans="1:7" s="1280" customFormat="1" x14ac:dyDescent="0.25">
      <c r="A1547" s="39"/>
      <c r="B1547" s="1279"/>
      <c r="C1547" s="1279"/>
      <c r="E1547" s="67"/>
      <c r="F1547" s="67"/>
      <c r="G1547" s="68"/>
    </row>
    <row r="1548" spans="1:7" s="1280" customFormat="1" x14ac:dyDescent="0.25">
      <c r="A1548" s="39"/>
      <c r="B1548" s="1279"/>
      <c r="C1548" s="1279"/>
      <c r="E1548" s="67"/>
      <c r="F1548" s="67"/>
      <c r="G1548" s="68"/>
    </row>
    <row r="1549" spans="1:7" s="1280" customFormat="1" x14ac:dyDescent="0.25">
      <c r="A1549" s="39"/>
      <c r="B1549" s="1279"/>
      <c r="C1549" s="1279"/>
      <c r="E1549" s="67"/>
      <c r="F1549" s="67"/>
      <c r="G1549" s="68"/>
    </row>
    <row r="1550" spans="1:7" s="1280" customFormat="1" x14ac:dyDescent="0.25">
      <c r="A1550" s="39"/>
      <c r="B1550" s="1279"/>
      <c r="C1550" s="1279"/>
      <c r="E1550" s="67"/>
      <c r="F1550" s="67"/>
      <c r="G1550" s="68"/>
    </row>
    <row r="1551" spans="1:7" s="1280" customFormat="1" x14ac:dyDescent="0.25">
      <c r="A1551" s="39"/>
      <c r="B1551" s="1279"/>
      <c r="C1551" s="1279"/>
      <c r="E1551" s="67"/>
      <c r="F1551" s="67"/>
      <c r="G1551" s="68"/>
    </row>
    <row r="1552" spans="1:7" s="1280" customFormat="1" x14ac:dyDescent="0.25">
      <c r="A1552" s="39"/>
      <c r="B1552" s="1279"/>
      <c r="C1552" s="1279"/>
      <c r="E1552" s="67"/>
      <c r="F1552" s="67"/>
      <c r="G1552" s="68"/>
    </row>
    <row r="1553" spans="1:7" s="1280" customFormat="1" x14ac:dyDescent="0.25">
      <c r="A1553" s="39"/>
      <c r="B1553" s="1279"/>
      <c r="C1553" s="1279"/>
      <c r="E1553" s="67"/>
      <c r="F1553" s="67"/>
      <c r="G1553" s="68"/>
    </row>
    <row r="1554" spans="1:7" s="1280" customFormat="1" x14ac:dyDescent="0.25">
      <c r="A1554" s="39"/>
      <c r="B1554" s="1279"/>
      <c r="C1554" s="1279"/>
      <c r="E1554" s="67"/>
      <c r="F1554" s="67"/>
      <c r="G1554" s="68"/>
    </row>
    <row r="1555" spans="1:7" s="1280" customFormat="1" x14ac:dyDescent="0.25">
      <c r="A1555" s="39"/>
      <c r="B1555" s="1279"/>
      <c r="C1555" s="1279"/>
      <c r="E1555" s="67"/>
      <c r="F1555" s="67"/>
      <c r="G1555" s="68"/>
    </row>
    <row r="1556" spans="1:7" s="1280" customFormat="1" x14ac:dyDescent="0.25">
      <c r="A1556" s="39"/>
      <c r="B1556" s="1279"/>
      <c r="C1556" s="1279"/>
      <c r="E1556" s="67"/>
      <c r="F1556" s="67"/>
      <c r="G1556" s="68"/>
    </row>
    <row r="1557" spans="1:7" s="1280" customFormat="1" x14ac:dyDescent="0.25">
      <c r="A1557" s="39"/>
      <c r="B1557" s="1279"/>
      <c r="C1557" s="1279"/>
      <c r="E1557" s="67"/>
      <c r="F1557" s="67"/>
      <c r="G1557" s="68"/>
    </row>
    <row r="1558" spans="1:7" s="1280" customFormat="1" x14ac:dyDescent="0.25">
      <c r="A1558" s="39"/>
      <c r="B1558" s="1279"/>
      <c r="C1558" s="1279"/>
      <c r="E1558" s="67"/>
      <c r="F1558" s="67"/>
      <c r="G1558" s="68"/>
    </row>
    <row r="1559" spans="1:7" s="1280" customFormat="1" x14ac:dyDescent="0.25">
      <c r="A1559" s="39"/>
      <c r="B1559" s="1279"/>
      <c r="C1559" s="1279"/>
      <c r="E1559" s="67"/>
      <c r="F1559" s="67"/>
      <c r="G1559" s="68"/>
    </row>
    <row r="1560" spans="1:7" s="1280" customFormat="1" x14ac:dyDescent="0.25">
      <c r="A1560" s="39"/>
      <c r="B1560" s="1279"/>
      <c r="C1560" s="1279"/>
      <c r="E1560" s="67"/>
      <c r="F1560" s="67"/>
      <c r="G1560" s="68"/>
    </row>
    <row r="1561" spans="1:7" s="1280" customFormat="1" x14ac:dyDescent="0.25">
      <c r="A1561" s="39"/>
      <c r="B1561" s="1279"/>
      <c r="C1561" s="1279"/>
      <c r="E1561" s="67"/>
      <c r="F1561" s="67"/>
      <c r="G1561" s="68"/>
    </row>
    <row r="1562" spans="1:7" s="1280" customFormat="1" x14ac:dyDescent="0.25">
      <c r="A1562" s="39"/>
      <c r="B1562" s="1279"/>
      <c r="C1562" s="1279"/>
      <c r="E1562" s="67"/>
      <c r="F1562" s="67"/>
      <c r="G1562" s="68"/>
    </row>
    <row r="1563" spans="1:7" s="1280" customFormat="1" x14ac:dyDescent="0.25">
      <c r="A1563" s="39"/>
      <c r="B1563" s="1279"/>
      <c r="C1563" s="1279"/>
      <c r="E1563" s="67"/>
      <c r="F1563" s="67"/>
      <c r="G1563" s="68"/>
    </row>
    <row r="1564" spans="1:7" s="1280" customFormat="1" x14ac:dyDescent="0.25">
      <c r="A1564" s="39"/>
      <c r="B1564" s="1279"/>
      <c r="C1564" s="1279"/>
      <c r="E1564" s="67"/>
      <c r="F1564" s="67"/>
      <c r="G1564" s="68"/>
    </row>
    <row r="1565" spans="1:7" s="1280" customFormat="1" x14ac:dyDescent="0.25">
      <c r="A1565" s="39"/>
      <c r="B1565" s="1279"/>
      <c r="C1565" s="1279"/>
      <c r="E1565" s="67"/>
      <c r="F1565" s="67"/>
      <c r="G1565" s="68"/>
    </row>
    <row r="1566" spans="1:7" s="1280" customFormat="1" x14ac:dyDescent="0.25">
      <c r="A1566" s="39"/>
      <c r="B1566" s="1279"/>
      <c r="C1566" s="1279"/>
      <c r="E1566" s="67"/>
      <c r="F1566" s="67"/>
      <c r="G1566" s="68"/>
    </row>
    <row r="1567" spans="1:7" s="1280" customFormat="1" x14ac:dyDescent="0.25">
      <c r="A1567" s="39"/>
      <c r="B1567" s="1279"/>
      <c r="C1567" s="1279"/>
      <c r="E1567" s="67"/>
      <c r="F1567" s="67"/>
      <c r="G1567" s="68"/>
    </row>
    <row r="1568" spans="1:7" s="1280" customFormat="1" x14ac:dyDescent="0.25">
      <c r="A1568" s="39"/>
      <c r="B1568" s="1279"/>
      <c r="C1568" s="1279"/>
      <c r="E1568" s="67"/>
      <c r="F1568" s="67"/>
      <c r="G1568" s="68"/>
    </row>
    <row r="1569" spans="1:7" s="1280" customFormat="1" x14ac:dyDescent="0.25">
      <c r="A1569" s="39"/>
      <c r="B1569" s="1279"/>
      <c r="C1569" s="1279"/>
      <c r="E1569" s="67"/>
      <c r="F1569" s="67"/>
      <c r="G1569" s="68"/>
    </row>
    <row r="1570" spans="1:7" s="1280" customFormat="1" x14ac:dyDescent="0.25">
      <c r="A1570" s="39"/>
      <c r="B1570" s="1279"/>
      <c r="C1570" s="1279"/>
      <c r="E1570" s="67"/>
      <c r="F1570" s="67"/>
      <c r="G1570" s="68"/>
    </row>
    <row r="1571" spans="1:7" s="1280" customFormat="1" x14ac:dyDescent="0.25">
      <c r="A1571" s="39"/>
      <c r="B1571" s="1279"/>
      <c r="C1571" s="1279"/>
      <c r="E1571" s="67"/>
      <c r="F1571" s="67"/>
      <c r="G1571" s="68"/>
    </row>
    <row r="1572" spans="1:7" s="1280" customFormat="1" x14ac:dyDescent="0.25">
      <c r="A1572" s="39"/>
      <c r="B1572" s="1279"/>
      <c r="C1572" s="1279"/>
      <c r="E1572" s="67"/>
      <c r="F1572" s="67"/>
      <c r="G1572" s="68"/>
    </row>
    <row r="1573" spans="1:7" s="1280" customFormat="1" x14ac:dyDescent="0.25">
      <c r="A1573" s="39"/>
      <c r="B1573" s="1279"/>
      <c r="C1573" s="1279"/>
      <c r="E1573" s="67"/>
      <c r="F1573" s="67"/>
      <c r="G1573" s="68"/>
    </row>
    <row r="1574" spans="1:7" s="1280" customFormat="1" x14ac:dyDescent="0.25">
      <c r="A1574" s="39"/>
      <c r="B1574" s="1279"/>
      <c r="C1574" s="1279"/>
      <c r="E1574" s="67"/>
      <c r="F1574" s="67"/>
      <c r="G1574" s="68"/>
    </row>
    <row r="1575" spans="1:7" s="1280" customFormat="1" x14ac:dyDescent="0.25">
      <c r="A1575" s="39"/>
      <c r="B1575" s="1279"/>
      <c r="C1575" s="1279"/>
      <c r="E1575" s="67"/>
      <c r="F1575" s="67"/>
      <c r="G1575" s="68"/>
    </row>
    <row r="1576" spans="1:7" s="1280" customFormat="1" x14ac:dyDescent="0.25">
      <c r="A1576" s="39"/>
      <c r="B1576" s="1279"/>
      <c r="C1576" s="1279"/>
      <c r="E1576" s="67"/>
      <c r="F1576" s="67"/>
      <c r="G1576" s="68"/>
    </row>
    <row r="1577" spans="1:7" s="1280" customFormat="1" x14ac:dyDescent="0.25">
      <c r="A1577" s="39"/>
      <c r="B1577" s="1279"/>
      <c r="C1577" s="1279"/>
      <c r="E1577" s="67"/>
      <c r="F1577" s="67"/>
      <c r="G1577" s="68"/>
    </row>
    <row r="1578" spans="1:7" s="1280" customFormat="1" x14ac:dyDescent="0.25">
      <c r="A1578" s="39"/>
      <c r="B1578" s="1279"/>
      <c r="C1578" s="1279"/>
      <c r="E1578" s="67"/>
      <c r="F1578" s="67"/>
      <c r="G1578" s="68"/>
    </row>
    <row r="1579" spans="1:7" s="1280" customFormat="1" x14ac:dyDescent="0.25">
      <c r="A1579" s="39"/>
      <c r="B1579" s="1279"/>
      <c r="C1579" s="1279"/>
      <c r="E1579" s="67"/>
      <c r="F1579" s="67"/>
      <c r="G1579" s="68"/>
    </row>
    <row r="1580" spans="1:7" s="1280" customFormat="1" x14ac:dyDescent="0.25">
      <c r="A1580" s="39"/>
      <c r="B1580" s="1279"/>
      <c r="C1580" s="1279"/>
      <c r="E1580" s="67"/>
      <c r="F1580" s="67"/>
      <c r="G1580" s="68"/>
    </row>
    <row r="1581" spans="1:7" s="1280" customFormat="1" x14ac:dyDescent="0.25">
      <c r="A1581" s="39"/>
      <c r="B1581" s="1279"/>
      <c r="C1581" s="1279"/>
      <c r="E1581" s="67"/>
      <c r="F1581" s="67"/>
      <c r="G1581" s="68"/>
    </row>
    <row r="1582" spans="1:7" s="1280" customFormat="1" x14ac:dyDescent="0.25">
      <c r="A1582" s="39"/>
      <c r="B1582" s="1279"/>
      <c r="C1582" s="1279"/>
      <c r="E1582" s="67"/>
      <c r="F1582" s="67"/>
      <c r="G1582" s="68"/>
    </row>
    <row r="1583" spans="1:7" s="1280" customFormat="1" x14ac:dyDescent="0.25">
      <c r="A1583" s="39"/>
      <c r="B1583" s="1279"/>
      <c r="C1583" s="1279"/>
      <c r="E1583" s="67"/>
      <c r="F1583" s="67"/>
      <c r="G1583" s="68"/>
    </row>
    <row r="1584" spans="1:7" s="1280" customFormat="1" x14ac:dyDescent="0.25">
      <c r="A1584" s="39"/>
      <c r="B1584" s="1279"/>
      <c r="C1584" s="1279"/>
      <c r="E1584" s="67"/>
      <c r="F1584" s="67"/>
      <c r="G1584" s="68"/>
    </row>
    <row r="1585" spans="1:7" s="1280" customFormat="1" x14ac:dyDescent="0.25">
      <c r="A1585" s="39"/>
      <c r="B1585" s="1279"/>
      <c r="C1585" s="1279"/>
      <c r="E1585" s="67"/>
      <c r="F1585" s="67"/>
      <c r="G1585" s="68"/>
    </row>
    <row r="1586" spans="1:7" s="1280" customFormat="1" x14ac:dyDescent="0.25">
      <c r="A1586" s="39"/>
      <c r="B1586" s="1279"/>
      <c r="C1586" s="1279"/>
      <c r="E1586" s="67"/>
      <c r="F1586" s="67"/>
      <c r="G1586" s="68"/>
    </row>
    <row r="1587" spans="1:7" s="1280" customFormat="1" x14ac:dyDescent="0.25">
      <c r="A1587" s="39"/>
      <c r="B1587" s="1279"/>
      <c r="C1587" s="1279"/>
      <c r="E1587" s="67"/>
      <c r="F1587" s="67"/>
      <c r="G1587" s="68"/>
    </row>
    <row r="1588" spans="1:7" s="1280" customFormat="1" x14ac:dyDescent="0.25">
      <c r="A1588" s="39"/>
      <c r="B1588" s="1279"/>
      <c r="C1588" s="1279"/>
      <c r="E1588" s="67"/>
      <c r="F1588" s="67"/>
      <c r="G1588" s="68"/>
    </row>
    <row r="1589" spans="1:7" s="1280" customFormat="1" x14ac:dyDescent="0.25">
      <c r="A1589" s="39"/>
      <c r="B1589" s="1279"/>
      <c r="C1589" s="1279"/>
      <c r="E1589" s="67"/>
      <c r="F1589" s="67"/>
      <c r="G1589" s="68"/>
    </row>
    <row r="1590" spans="1:7" s="1280" customFormat="1" x14ac:dyDescent="0.25">
      <c r="A1590" s="39"/>
      <c r="B1590" s="1279"/>
      <c r="C1590" s="1279"/>
      <c r="E1590" s="67"/>
      <c r="F1590" s="67"/>
      <c r="G1590" s="68"/>
    </row>
    <row r="1591" spans="1:7" s="1280" customFormat="1" x14ac:dyDescent="0.25">
      <c r="A1591" s="39"/>
      <c r="B1591" s="1279"/>
      <c r="C1591" s="1279"/>
      <c r="E1591" s="67"/>
      <c r="F1591" s="67"/>
      <c r="G1591" s="68"/>
    </row>
    <row r="1592" spans="1:7" s="1280" customFormat="1" x14ac:dyDescent="0.25">
      <c r="A1592" s="39"/>
      <c r="B1592" s="1279"/>
      <c r="C1592" s="1279"/>
      <c r="E1592" s="67"/>
      <c r="F1592" s="67"/>
      <c r="G1592" s="68"/>
    </row>
    <row r="1593" spans="1:7" s="1280" customFormat="1" x14ac:dyDescent="0.25">
      <c r="A1593" s="39"/>
      <c r="B1593" s="1279"/>
      <c r="C1593" s="1279"/>
      <c r="E1593" s="67"/>
      <c r="F1593" s="67"/>
      <c r="G1593" s="68"/>
    </row>
    <row r="1594" spans="1:7" s="1280" customFormat="1" x14ac:dyDescent="0.25">
      <c r="A1594" s="39"/>
      <c r="B1594" s="1279"/>
      <c r="C1594" s="1279"/>
      <c r="E1594" s="67"/>
      <c r="F1594" s="67"/>
      <c r="G1594" s="68"/>
    </row>
    <row r="1595" spans="1:7" s="1280" customFormat="1" x14ac:dyDescent="0.25">
      <c r="A1595" s="39"/>
      <c r="B1595" s="1279"/>
      <c r="C1595" s="1279"/>
      <c r="E1595" s="67"/>
      <c r="F1595" s="67"/>
      <c r="G1595" s="68"/>
    </row>
    <row r="1596" spans="1:7" s="1280" customFormat="1" x14ac:dyDescent="0.25">
      <c r="A1596" s="39"/>
      <c r="B1596" s="1279"/>
      <c r="C1596" s="1279"/>
      <c r="E1596" s="67"/>
      <c r="F1596" s="67"/>
      <c r="G1596" s="68"/>
    </row>
    <row r="1597" spans="1:7" s="1280" customFormat="1" x14ac:dyDescent="0.25">
      <c r="A1597" s="39"/>
      <c r="B1597" s="1279"/>
      <c r="C1597" s="1279"/>
      <c r="E1597" s="67"/>
      <c r="F1597" s="67"/>
      <c r="G1597" s="68"/>
    </row>
    <row r="1598" spans="1:7" s="1280" customFormat="1" x14ac:dyDescent="0.25">
      <c r="A1598" s="39"/>
      <c r="B1598" s="1279"/>
      <c r="C1598" s="1279"/>
      <c r="E1598" s="67"/>
      <c r="F1598" s="67"/>
      <c r="G1598" s="68"/>
    </row>
    <row r="1599" spans="1:7" s="1280" customFormat="1" x14ac:dyDescent="0.25">
      <c r="A1599" s="39"/>
      <c r="B1599" s="1279"/>
      <c r="C1599" s="1279"/>
      <c r="E1599" s="67"/>
      <c r="F1599" s="67"/>
      <c r="G1599" s="68"/>
    </row>
    <row r="1600" spans="1:7" s="1280" customFormat="1" x14ac:dyDescent="0.25">
      <c r="A1600" s="39"/>
      <c r="B1600" s="1279"/>
      <c r="C1600" s="1279"/>
      <c r="E1600" s="67"/>
      <c r="F1600" s="67"/>
      <c r="G1600" s="68"/>
    </row>
    <row r="1601" spans="1:7" s="1280" customFormat="1" x14ac:dyDescent="0.25">
      <c r="A1601" s="39"/>
      <c r="B1601" s="1279"/>
      <c r="C1601" s="1279"/>
      <c r="E1601" s="67"/>
      <c r="F1601" s="67"/>
      <c r="G1601" s="68"/>
    </row>
    <row r="1602" spans="1:7" s="1280" customFormat="1" x14ac:dyDescent="0.25">
      <c r="A1602" s="39"/>
      <c r="B1602" s="1279"/>
      <c r="C1602" s="1279"/>
      <c r="E1602" s="67"/>
      <c r="F1602" s="67"/>
      <c r="G1602" s="68"/>
    </row>
    <row r="1603" spans="1:7" s="1280" customFormat="1" x14ac:dyDescent="0.25">
      <c r="A1603" s="39"/>
      <c r="B1603" s="1279"/>
      <c r="C1603" s="1279"/>
      <c r="E1603" s="67"/>
      <c r="F1603" s="67"/>
      <c r="G1603" s="68"/>
    </row>
    <row r="1604" spans="1:7" s="1280" customFormat="1" x14ac:dyDescent="0.25">
      <c r="A1604" s="39"/>
      <c r="B1604" s="1279"/>
      <c r="C1604" s="1279"/>
      <c r="E1604" s="67"/>
      <c r="F1604" s="67"/>
      <c r="G1604" s="68"/>
    </row>
    <row r="1605" spans="1:7" s="1280" customFormat="1" x14ac:dyDescent="0.25">
      <c r="A1605" s="39"/>
      <c r="B1605" s="1279"/>
      <c r="C1605" s="1279"/>
      <c r="E1605" s="67"/>
      <c r="F1605" s="67"/>
      <c r="G1605" s="68"/>
    </row>
    <row r="1606" spans="1:7" s="1280" customFormat="1" x14ac:dyDescent="0.25">
      <c r="A1606" s="39"/>
      <c r="B1606" s="1279"/>
      <c r="C1606" s="1279"/>
      <c r="E1606" s="67"/>
      <c r="F1606" s="67"/>
      <c r="G1606" s="68"/>
    </row>
    <row r="1607" spans="1:7" s="1280" customFormat="1" x14ac:dyDescent="0.25">
      <c r="A1607" s="39"/>
      <c r="B1607" s="1279"/>
      <c r="C1607" s="1279"/>
      <c r="E1607" s="67"/>
      <c r="F1607" s="67"/>
      <c r="G1607" s="68"/>
    </row>
    <row r="1608" spans="1:7" s="1280" customFormat="1" x14ac:dyDescent="0.25">
      <c r="A1608" s="39"/>
      <c r="B1608" s="1279"/>
      <c r="C1608" s="1279"/>
      <c r="E1608" s="67"/>
      <c r="F1608" s="67"/>
      <c r="G1608" s="68"/>
    </row>
    <row r="1609" spans="1:7" s="1280" customFormat="1" x14ac:dyDescent="0.25">
      <c r="A1609" s="39"/>
      <c r="B1609" s="1279"/>
      <c r="C1609" s="1279"/>
      <c r="E1609" s="67"/>
      <c r="F1609" s="67"/>
      <c r="G1609" s="68"/>
    </row>
    <row r="1610" spans="1:7" s="1280" customFormat="1" x14ac:dyDescent="0.25">
      <c r="A1610" s="39"/>
      <c r="B1610" s="1279"/>
      <c r="C1610" s="1279"/>
      <c r="E1610" s="67"/>
      <c r="F1610" s="67"/>
      <c r="G1610" s="68"/>
    </row>
    <row r="1611" spans="1:7" s="1280" customFormat="1" x14ac:dyDescent="0.25">
      <c r="A1611" s="39"/>
      <c r="B1611" s="1279"/>
      <c r="C1611" s="1279"/>
      <c r="E1611" s="67"/>
      <c r="F1611" s="67"/>
      <c r="G1611" s="68"/>
    </row>
    <row r="1612" spans="1:7" s="1280" customFormat="1" x14ac:dyDescent="0.25">
      <c r="A1612" s="39"/>
      <c r="B1612" s="1279"/>
      <c r="C1612" s="1279"/>
      <c r="E1612" s="67"/>
      <c r="F1612" s="67"/>
      <c r="G1612" s="68"/>
    </row>
    <row r="1613" spans="1:7" s="1280" customFormat="1" x14ac:dyDescent="0.25">
      <c r="A1613" s="39"/>
      <c r="B1613" s="1279"/>
      <c r="C1613" s="1279"/>
      <c r="E1613" s="67"/>
      <c r="F1613" s="67"/>
      <c r="G1613" s="68"/>
    </row>
    <row r="1614" spans="1:7" s="1280" customFormat="1" x14ac:dyDescent="0.25">
      <c r="A1614" s="39"/>
      <c r="B1614" s="1279"/>
      <c r="C1614" s="1279"/>
      <c r="E1614" s="67"/>
      <c r="F1614" s="67"/>
      <c r="G1614" s="68"/>
    </row>
    <row r="1615" spans="1:7" s="1280" customFormat="1" x14ac:dyDescent="0.25">
      <c r="A1615" s="39"/>
      <c r="B1615" s="1279"/>
      <c r="C1615" s="1279"/>
      <c r="E1615" s="67"/>
      <c r="F1615" s="67"/>
      <c r="G1615" s="68"/>
    </row>
    <row r="1616" spans="1:7" s="1280" customFormat="1" x14ac:dyDescent="0.25">
      <c r="A1616" s="39"/>
      <c r="B1616" s="1279"/>
      <c r="C1616" s="1279"/>
      <c r="E1616" s="67"/>
      <c r="F1616" s="67"/>
      <c r="G1616" s="68"/>
    </row>
    <row r="1617" spans="1:7" s="1280" customFormat="1" x14ac:dyDescent="0.25">
      <c r="A1617" s="39"/>
      <c r="B1617" s="1279"/>
      <c r="C1617" s="1279"/>
      <c r="E1617" s="67"/>
      <c r="F1617" s="67"/>
      <c r="G1617" s="68"/>
    </row>
    <row r="1618" spans="1:7" s="1280" customFormat="1" x14ac:dyDescent="0.25">
      <c r="A1618" s="39"/>
      <c r="B1618" s="1279"/>
      <c r="C1618" s="1279"/>
      <c r="E1618" s="67"/>
      <c r="F1618" s="67"/>
      <c r="G1618" s="68"/>
    </row>
    <row r="1619" spans="1:7" s="1280" customFormat="1" x14ac:dyDescent="0.25">
      <c r="A1619" s="39"/>
      <c r="B1619" s="1279"/>
      <c r="C1619" s="1279"/>
      <c r="E1619" s="67"/>
      <c r="F1619" s="67"/>
      <c r="G1619" s="68"/>
    </row>
    <row r="1620" spans="1:7" s="1280" customFormat="1" x14ac:dyDescent="0.25">
      <c r="A1620" s="39"/>
      <c r="B1620" s="1279"/>
      <c r="C1620" s="1279"/>
      <c r="E1620" s="67"/>
      <c r="F1620" s="67"/>
      <c r="G1620" s="68"/>
    </row>
    <row r="1621" spans="1:7" s="1280" customFormat="1" x14ac:dyDescent="0.25">
      <c r="A1621" s="39"/>
      <c r="B1621" s="1279"/>
      <c r="C1621" s="1279"/>
      <c r="E1621" s="67"/>
      <c r="F1621" s="67"/>
      <c r="G1621" s="68"/>
    </row>
    <row r="1622" spans="1:7" s="1280" customFormat="1" x14ac:dyDescent="0.25">
      <c r="A1622" s="39"/>
      <c r="B1622" s="1279"/>
      <c r="C1622" s="1279"/>
      <c r="E1622" s="67"/>
      <c r="F1622" s="67"/>
      <c r="G1622" s="68"/>
    </row>
    <row r="1623" spans="1:7" s="1280" customFormat="1" x14ac:dyDescent="0.25">
      <c r="A1623" s="39"/>
      <c r="B1623" s="1279"/>
      <c r="C1623" s="1279"/>
      <c r="E1623" s="67"/>
      <c r="F1623" s="67"/>
      <c r="G1623" s="68"/>
    </row>
    <row r="1624" spans="1:7" s="1280" customFormat="1" x14ac:dyDescent="0.25">
      <c r="A1624" s="39"/>
      <c r="B1624" s="1279"/>
      <c r="C1624" s="1279"/>
      <c r="E1624" s="67"/>
      <c r="F1624" s="67"/>
      <c r="G1624" s="68"/>
    </row>
    <row r="1625" spans="1:7" s="1280" customFormat="1" x14ac:dyDescent="0.25">
      <c r="A1625" s="39"/>
      <c r="B1625" s="1279"/>
      <c r="C1625" s="1279"/>
      <c r="E1625" s="67"/>
      <c r="F1625" s="67"/>
      <c r="G1625" s="68"/>
    </row>
    <row r="1626" spans="1:7" s="1280" customFormat="1" x14ac:dyDescent="0.25">
      <c r="A1626" s="39"/>
      <c r="B1626" s="1279"/>
      <c r="C1626" s="1279"/>
      <c r="E1626" s="67"/>
      <c r="F1626" s="67"/>
      <c r="G1626" s="68"/>
    </row>
    <row r="1627" spans="1:7" s="1280" customFormat="1" x14ac:dyDescent="0.25">
      <c r="A1627" s="39"/>
      <c r="B1627" s="1279"/>
      <c r="C1627" s="1279"/>
      <c r="E1627" s="67"/>
      <c r="F1627" s="67"/>
      <c r="G1627" s="68"/>
    </row>
    <row r="1628" spans="1:7" s="1280" customFormat="1" x14ac:dyDescent="0.25">
      <c r="A1628" s="39"/>
      <c r="B1628" s="1279"/>
      <c r="C1628" s="1279"/>
      <c r="E1628" s="67"/>
      <c r="F1628" s="67"/>
      <c r="G1628" s="68"/>
    </row>
    <row r="1629" spans="1:7" s="1280" customFormat="1" x14ac:dyDescent="0.25">
      <c r="A1629" s="39"/>
      <c r="B1629" s="1279"/>
      <c r="C1629" s="1279"/>
      <c r="E1629" s="67"/>
      <c r="F1629" s="67"/>
      <c r="G1629" s="68"/>
    </row>
    <row r="1630" spans="1:7" s="1280" customFormat="1" x14ac:dyDescent="0.25">
      <c r="A1630" s="39"/>
      <c r="B1630" s="1279"/>
      <c r="C1630" s="1279"/>
      <c r="E1630" s="67"/>
      <c r="F1630" s="67"/>
      <c r="G1630" s="68"/>
    </row>
    <row r="1631" spans="1:7" s="1280" customFormat="1" x14ac:dyDescent="0.25">
      <c r="A1631" s="39"/>
      <c r="B1631" s="1279"/>
      <c r="C1631" s="1279"/>
      <c r="E1631" s="67"/>
      <c r="F1631" s="67"/>
      <c r="G1631" s="68"/>
    </row>
    <row r="1632" spans="1:7" s="1280" customFormat="1" x14ac:dyDescent="0.25">
      <c r="A1632" s="39"/>
      <c r="B1632" s="1279"/>
      <c r="C1632" s="1279"/>
      <c r="E1632" s="67"/>
      <c r="F1632" s="67"/>
      <c r="G1632" s="68"/>
    </row>
    <row r="1633" spans="1:7" s="1280" customFormat="1" x14ac:dyDescent="0.25">
      <c r="A1633" s="39"/>
      <c r="B1633" s="1279"/>
      <c r="C1633" s="1279"/>
      <c r="E1633" s="67"/>
      <c r="F1633" s="67"/>
      <c r="G1633" s="68"/>
    </row>
    <row r="1634" spans="1:7" s="1280" customFormat="1" x14ac:dyDescent="0.25">
      <c r="A1634" s="39"/>
      <c r="B1634" s="1279"/>
      <c r="C1634" s="1279"/>
      <c r="E1634" s="67"/>
      <c r="F1634" s="67"/>
      <c r="G1634" s="68"/>
    </row>
    <row r="1635" spans="1:7" s="1280" customFormat="1" x14ac:dyDescent="0.25">
      <c r="A1635" s="39"/>
      <c r="B1635" s="1279"/>
      <c r="C1635" s="1279"/>
      <c r="E1635" s="67"/>
      <c r="F1635" s="67"/>
      <c r="G1635" s="68"/>
    </row>
    <row r="1636" spans="1:7" s="1280" customFormat="1" x14ac:dyDescent="0.25">
      <c r="A1636" s="39"/>
      <c r="B1636" s="1279"/>
      <c r="C1636" s="1279"/>
      <c r="E1636" s="67"/>
      <c r="F1636" s="67"/>
      <c r="G1636" s="68"/>
    </row>
    <row r="1637" spans="1:7" s="1280" customFormat="1" x14ac:dyDescent="0.25">
      <c r="A1637" s="39"/>
      <c r="B1637" s="1279"/>
      <c r="C1637" s="1279"/>
      <c r="E1637" s="67"/>
      <c r="F1637" s="67"/>
      <c r="G1637" s="68"/>
    </row>
    <row r="1638" spans="1:7" s="1280" customFormat="1" x14ac:dyDescent="0.25">
      <c r="A1638" s="39"/>
      <c r="B1638" s="1279"/>
      <c r="C1638" s="1279"/>
      <c r="E1638" s="67"/>
      <c r="F1638" s="67"/>
      <c r="G1638" s="68"/>
    </row>
    <row r="1639" spans="1:7" s="1280" customFormat="1" x14ac:dyDescent="0.25">
      <c r="A1639" s="39"/>
      <c r="B1639" s="1279"/>
      <c r="C1639" s="1279"/>
      <c r="E1639" s="67"/>
      <c r="F1639" s="67"/>
      <c r="G1639" s="68"/>
    </row>
    <row r="1640" spans="1:7" s="1280" customFormat="1" x14ac:dyDescent="0.25">
      <c r="A1640" s="39"/>
      <c r="B1640" s="1279"/>
      <c r="C1640" s="1279"/>
      <c r="E1640" s="67"/>
      <c r="F1640" s="67"/>
      <c r="G1640" s="68"/>
    </row>
    <row r="1641" spans="1:7" s="1280" customFormat="1" x14ac:dyDescent="0.25">
      <c r="A1641" s="39"/>
      <c r="B1641" s="1279"/>
      <c r="C1641" s="1279"/>
      <c r="E1641" s="67"/>
      <c r="F1641" s="67"/>
      <c r="G1641" s="68"/>
    </row>
    <row r="1642" spans="1:7" s="1280" customFormat="1" x14ac:dyDescent="0.25">
      <c r="A1642" s="39"/>
      <c r="B1642" s="1279"/>
      <c r="C1642" s="1279"/>
      <c r="E1642" s="67"/>
      <c r="F1642" s="67"/>
      <c r="G1642" s="68"/>
    </row>
    <row r="1643" spans="1:7" s="1280" customFormat="1" x14ac:dyDescent="0.25">
      <c r="A1643" s="39"/>
      <c r="B1643" s="1279"/>
      <c r="C1643" s="1279"/>
      <c r="E1643" s="67"/>
      <c r="F1643" s="67"/>
      <c r="G1643" s="68"/>
    </row>
    <row r="1644" spans="1:7" s="1280" customFormat="1" x14ac:dyDescent="0.25">
      <c r="A1644" s="39"/>
      <c r="B1644" s="1279"/>
      <c r="C1644" s="1279"/>
      <c r="E1644" s="67"/>
      <c r="F1644" s="67"/>
      <c r="G1644" s="68"/>
    </row>
    <row r="1645" spans="1:7" s="1280" customFormat="1" x14ac:dyDescent="0.25">
      <c r="A1645" s="39"/>
      <c r="B1645" s="1279"/>
      <c r="C1645" s="1279"/>
      <c r="E1645" s="67"/>
      <c r="F1645" s="67"/>
      <c r="G1645" s="68"/>
    </row>
    <row r="1646" spans="1:7" s="1280" customFormat="1" x14ac:dyDescent="0.25">
      <c r="A1646" s="39"/>
      <c r="B1646" s="1279"/>
      <c r="C1646" s="1279"/>
      <c r="E1646" s="67"/>
      <c r="F1646" s="67"/>
      <c r="G1646" s="68"/>
    </row>
    <row r="1647" spans="1:7" s="1280" customFormat="1" x14ac:dyDescent="0.25">
      <c r="A1647" s="39"/>
      <c r="B1647" s="1279"/>
      <c r="C1647" s="1279"/>
      <c r="E1647" s="67"/>
      <c r="F1647" s="67"/>
      <c r="G1647" s="68"/>
    </row>
    <row r="1648" spans="1:7" s="1280" customFormat="1" x14ac:dyDescent="0.25">
      <c r="A1648" s="39"/>
      <c r="B1648" s="1279"/>
      <c r="C1648" s="1279"/>
      <c r="E1648" s="67"/>
      <c r="F1648" s="67"/>
      <c r="G1648" s="68"/>
    </row>
    <row r="1649" spans="1:7" s="1280" customFormat="1" x14ac:dyDescent="0.25">
      <c r="A1649" s="39"/>
      <c r="B1649" s="1279"/>
      <c r="C1649" s="1279"/>
      <c r="E1649" s="67"/>
      <c r="F1649" s="67"/>
      <c r="G1649" s="68"/>
    </row>
    <row r="1650" spans="1:7" s="1280" customFormat="1" x14ac:dyDescent="0.25">
      <c r="A1650" s="39"/>
      <c r="B1650" s="1279"/>
      <c r="C1650" s="1279"/>
      <c r="E1650" s="67"/>
      <c r="F1650" s="67"/>
      <c r="G1650" s="68"/>
    </row>
    <row r="1651" spans="1:7" s="1280" customFormat="1" x14ac:dyDescent="0.25">
      <c r="A1651" s="39"/>
      <c r="B1651" s="1279"/>
      <c r="C1651" s="1279"/>
      <c r="E1651" s="67"/>
      <c r="F1651" s="67"/>
      <c r="G1651" s="68"/>
    </row>
    <row r="1652" spans="1:7" s="1280" customFormat="1" x14ac:dyDescent="0.25">
      <c r="A1652" s="39"/>
      <c r="B1652" s="1279"/>
      <c r="C1652" s="1279"/>
      <c r="E1652" s="67"/>
      <c r="F1652" s="67"/>
      <c r="G1652" s="68"/>
    </row>
    <row r="1653" spans="1:7" s="1280" customFormat="1" x14ac:dyDescent="0.25">
      <c r="A1653" s="39"/>
      <c r="B1653" s="1279"/>
      <c r="C1653" s="1279"/>
      <c r="E1653" s="67"/>
      <c r="F1653" s="67"/>
      <c r="G1653" s="68"/>
    </row>
    <row r="1654" spans="1:7" s="1280" customFormat="1" x14ac:dyDescent="0.25">
      <c r="A1654" s="39"/>
      <c r="B1654" s="1279"/>
      <c r="C1654" s="1279"/>
      <c r="E1654" s="67"/>
      <c r="F1654" s="67"/>
      <c r="G1654" s="68"/>
    </row>
    <row r="1655" spans="1:7" s="1280" customFormat="1" x14ac:dyDescent="0.25">
      <c r="A1655" s="39"/>
      <c r="B1655" s="1279"/>
      <c r="C1655" s="1279"/>
      <c r="E1655" s="67"/>
      <c r="F1655" s="67"/>
      <c r="G1655" s="68"/>
    </row>
    <row r="1656" spans="1:7" s="1280" customFormat="1" x14ac:dyDescent="0.25">
      <c r="A1656" s="39"/>
      <c r="B1656" s="1279"/>
      <c r="C1656" s="1279"/>
      <c r="E1656" s="67"/>
      <c r="F1656" s="67"/>
      <c r="G1656" s="68"/>
    </row>
    <row r="1657" spans="1:7" s="1280" customFormat="1" x14ac:dyDescent="0.25">
      <c r="A1657" s="39"/>
      <c r="B1657" s="1279"/>
      <c r="C1657" s="1279"/>
      <c r="E1657" s="67"/>
      <c r="F1657" s="67"/>
      <c r="G1657" s="68"/>
    </row>
    <row r="1658" spans="1:7" s="1280" customFormat="1" x14ac:dyDescent="0.25">
      <c r="A1658" s="39"/>
      <c r="B1658" s="1279"/>
      <c r="C1658" s="1279"/>
      <c r="E1658" s="67"/>
      <c r="F1658" s="67"/>
      <c r="G1658" s="68"/>
    </row>
    <row r="1659" spans="1:7" s="1280" customFormat="1" x14ac:dyDescent="0.25">
      <c r="A1659" s="39"/>
      <c r="B1659" s="1279"/>
      <c r="C1659" s="1279"/>
      <c r="E1659" s="67"/>
      <c r="F1659" s="67"/>
      <c r="G1659" s="68"/>
    </row>
    <row r="1660" spans="1:7" s="1280" customFormat="1" x14ac:dyDescent="0.25">
      <c r="A1660" s="39"/>
      <c r="B1660" s="1279"/>
      <c r="C1660" s="1279"/>
      <c r="E1660" s="67"/>
      <c r="F1660" s="67"/>
      <c r="G1660" s="68"/>
    </row>
    <row r="1661" spans="1:7" s="1280" customFormat="1" x14ac:dyDescent="0.25">
      <c r="A1661" s="39"/>
      <c r="B1661" s="1279"/>
      <c r="C1661" s="1279"/>
      <c r="E1661" s="67"/>
      <c r="F1661" s="67"/>
      <c r="G1661" s="68"/>
    </row>
    <row r="1662" spans="1:7" s="1280" customFormat="1" x14ac:dyDescent="0.25">
      <c r="A1662" s="39"/>
      <c r="B1662" s="1279"/>
      <c r="C1662" s="1279"/>
      <c r="E1662" s="67"/>
      <c r="F1662" s="67"/>
      <c r="G1662" s="68"/>
    </row>
    <row r="1663" spans="1:7" s="1280" customFormat="1" x14ac:dyDescent="0.25">
      <c r="A1663" s="39"/>
      <c r="B1663" s="1279"/>
      <c r="C1663" s="1279"/>
      <c r="E1663" s="67"/>
      <c r="F1663" s="67"/>
      <c r="G1663" s="68"/>
    </row>
    <row r="1664" spans="1:7" s="1280" customFormat="1" x14ac:dyDescent="0.25">
      <c r="A1664" s="39"/>
      <c r="B1664" s="1279"/>
      <c r="C1664" s="1279"/>
      <c r="E1664" s="67"/>
      <c r="F1664" s="67"/>
      <c r="G1664" s="68"/>
    </row>
    <row r="1665" spans="1:7" s="1280" customFormat="1" x14ac:dyDescent="0.25">
      <c r="A1665" s="39"/>
      <c r="B1665" s="1279"/>
      <c r="C1665" s="1279"/>
      <c r="E1665" s="67"/>
      <c r="F1665" s="67"/>
      <c r="G1665" s="68"/>
    </row>
    <row r="1666" spans="1:7" s="1280" customFormat="1" x14ac:dyDescent="0.25">
      <c r="A1666" s="39"/>
      <c r="B1666" s="1279"/>
      <c r="C1666" s="1279"/>
      <c r="E1666" s="67"/>
      <c r="F1666" s="67"/>
      <c r="G1666" s="68"/>
    </row>
    <row r="1667" spans="1:7" s="1280" customFormat="1" x14ac:dyDescent="0.25">
      <c r="A1667" s="39"/>
      <c r="B1667" s="1279"/>
      <c r="C1667" s="1279"/>
      <c r="E1667" s="67"/>
      <c r="F1667" s="67"/>
      <c r="G1667" s="68"/>
    </row>
    <row r="1668" spans="1:7" s="1280" customFormat="1" x14ac:dyDescent="0.25">
      <c r="A1668" s="39"/>
      <c r="B1668" s="1279"/>
      <c r="C1668" s="1279"/>
      <c r="E1668" s="67"/>
      <c r="F1668" s="67"/>
      <c r="G1668" s="68"/>
    </row>
    <row r="1669" spans="1:7" s="1280" customFormat="1" x14ac:dyDescent="0.25">
      <c r="A1669" s="39"/>
      <c r="B1669" s="1279"/>
      <c r="C1669" s="1279"/>
      <c r="E1669" s="67"/>
      <c r="F1669" s="67"/>
      <c r="G1669" s="68"/>
    </row>
    <row r="1670" spans="1:7" s="1280" customFormat="1" x14ac:dyDescent="0.25">
      <c r="A1670" s="39"/>
      <c r="B1670" s="1279"/>
      <c r="C1670" s="1279"/>
      <c r="E1670" s="67"/>
      <c r="F1670" s="67"/>
      <c r="G1670" s="68"/>
    </row>
    <row r="1671" spans="1:7" s="1280" customFormat="1" x14ac:dyDescent="0.25">
      <c r="A1671" s="39"/>
      <c r="B1671" s="1279"/>
      <c r="C1671" s="1279"/>
      <c r="E1671" s="67"/>
      <c r="F1671" s="67"/>
      <c r="G1671" s="68"/>
    </row>
    <row r="1672" spans="1:7" s="1280" customFormat="1" x14ac:dyDescent="0.25">
      <c r="A1672" s="39"/>
      <c r="B1672" s="1279"/>
      <c r="C1672" s="1279"/>
      <c r="E1672" s="67"/>
      <c r="F1672" s="67"/>
      <c r="G1672" s="68"/>
    </row>
    <row r="1673" spans="1:7" s="1280" customFormat="1" x14ac:dyDescent="0.25">
      <c r="A1673" s="39"/>
      <c r="B1673" s="1279"/>
      <c r="C1673" s="1279"/>
      <c r="E1673" s="67"/>
      <c r="F1673" s="67"/>
      <c r="G1673" s="68"/>
    </row>
    <row r="1674" spans="1:7" s="1280" customFormat="1" x14ac:dyDescent="0.25">
      <c r="A1674" s="39"/>
      <c r="B1674" s="1279"/>
      <c r="C1674" s="1279"/>
      <c r="E1674" s="67"/>
      <c r="F1674" s="67"/>
      <c r="G1674" s="68"/>
    </row>
    <row r="1675" spans="1:7" s="1280" customFormat="1" x14ac:dyDescent="0.25">
      <c r="A1675" s="39"/>
      <c r="B1675" s="1279"/>
      <c r="C1675" s="1279"/>
      <c r="E1675" s="67"/>
      <c r="F1675" s="67"/>
      <c r="G1675" s="68"/>
    </row>
    <row r="1676" spans="1:7" s="1280" customFormat="1" x14ac:dyDescent="0.25">
      <c r="A1676" s="39"/>
      <c r="B1676" s="1279"/>
      <c r="C1676" s="1279"/>
      <c r="E1676" s="67"/>
      <c r="F1676" s="67"/>
      <c r="G1676" s="68"/>
    </row>
    <row r="1677" spans="1:7" s="1280" customFormat="1" x14ac:dyDescent="0.25">
      <c r="A1677" s="39"/>
      <c r="B1677" s="1279"/>
      <c r="C1677" s="1279"/>
      <c r="E1677" s="67"/>
      <c r="F1677" s="67"/>
      <c r="G1677" s="68"/>
    </row>
    <row r="1678" spans="1:7" s="1280" customFormat="1" x14ac:dyDescent="0.25">
      <c r="A1678" s="39"/>
      <c r="B1678" s="1279"/>
      <c r="C1678" s="1279"/>
      <c r="E1678" s="67"/>
      <c r="F1678" s="67"/>
      <c r="G1678" s="68"/>
    </row>
    <row r="1679" spans="1:7" s="1280" customFormat="1" x14ac:dyDescent="0.25">
      <c r="A1679" s="39"/>
      <c r="B1679" s="1279"/>
      <c r="C1679" s="1279"/>
      <c r="E1679" s="67"/>
      <c r="F1679" s="67"/>
      <c r="G1679" s="68"/>
    </row>
    <row r="1680" spans="1:7" s="1280" customFormat="1" x14ac:dyDescent="0.25">
      <c r="A1680" s="39"/>
      <c r="B1680" s="1279"/>
      <c r="C1680" s="1279"/>
      <c r="E1680" s="67"/>
      <c r="F1680" s="67"/>
      <c r="G1680" s="68"/>
    </row>
    <row r="1681" spans="1:7" s="1280" customFormat="1" x14ac:dyDescent="0.25">
      <c r="A1681" s="39"/>
      <c r="B1681" s="1279"/>
      <c r="C1681" s="1279"/>
      <c r="E1681" s="67"/>
      <c r="F1681" s="67"/>
      <c r="G1681" s="68"/>
    </row>
    <row r="1682" spans="1:7" s="1280" customFormat="1" x14ac:dyDescent="0.25">
      <c r="A1682" s="39"/>
      <c r="B1682" s="1279"/>
      <c r="C1682" s="1279"/>
      <c r="E1682" s="67"/>
      <c r="F1682" s="67"/>
      <c r="G1682" s="68"/>
    </row>
    <row r="1683" spans="1:7" s="1280" customFormat="1" x14ac:dyDescent="0.25">
      <c r="A1683" s="39"/>
      <c r="B1683" s="1279"/>
      <c r="C1683" s="1279"/>
      <c r="E1683" s="67"/>
      <c r="F1683" s="67"/>
      <c r="G1683" s="68"/>
    </row>
    <row r="1684" spans="1:7" s="1280" customFormat="1" x14ac:dyDescent="0.25">
      <c r="A1684" s="39"/>
      <c r="B1684" s="1279"/>
      <c r="C1684" s="1279"/>
      <c r="E1684" s="67"/>
      <c r="F1684" s="67"/>
      <c r="G1684" s="68"/>
    </row>
    <row r="1685" spans="1:7" s="1280" customFormat="1" x14ac:dyDescent="0.25">
      <c r="A1685" s="39"/>
      <c r="B1685" s="1279"/>
      <c r="C1685" s="1279"/>
      <c r="E1685" s="67"/>
      <c r="F1685" s="67"/>
      <c r="G1685" s="68"/>
    </row>
    <row r="1686" spans="1:7" s="1280" customFormat="1" x14ac:dyDescent="0.25">
      <c r="A1686" s="39"/>
      <c r="B1686" s="1279"/>
      <c r="C1686" s="1279"/>
      <c r="E1686" s="67"/>
      <c r="F1686" s="67"/>
      <c r="G1686" s="68"/>
    </row>
    <row r="1687" spans="1:7" s="1280" customFormat="1" x14ac:dyDescent="0.25">
      <c r="A1687" s="39"/>
      <c r="B1687" s="1279"/>
      <c r="C1687" s="1279"/>
      <c r="E1687" s="67"/>
      <c r="F1687" s="67"/>
      <c r="G1687" s="68"/>
    </row>
    <row r="1688" spans="1:7" s="1280" customFormat="1" x14ac:dyDescent="0.25">
      <c r="A1688" s="39"/>
      <c r="B1688" s="1279"/>
      <c r="C1688" s="1279"/>
      <c r="E1688" s="67"/>
      <c r="F1688" s="67"/>
      <c r="G1688" s="68"/>
    </row>
    <row r="1689" spans="1:7" s="1280" customFormat="1" x14ac:dyDescent="0.25">
      <c r="A1689" s="39"/>
      <c r="B1689" s="1279"/>
      <c r="C1689" s="1279"/>
      <c r="E1689" s="67"/>
      <c r="F1689" s="67"/>
      <c r="G1689" s="68"/>
    </row>
    <row r="1690" spans="1:7" s="1280" customFormat="1" x14ac:dyDescent="0.25">
      <c r="A1690" s="39"/>
      <c r="B1690" s="1279"/>
      <c r="C1690" s="1279"/>
      <c r="E1690" s="67"/>
      <c r="F1690" s="67"/>
      <c r="G1690" s="68"/>
    </row>
    <row r="1691" spans="1:7" s="1280" customFormat="1" x14ac:dyDescent="0.25">
      <c r="A1691" s="39"/>
      <c r="B1691" s="1279"/>
      <c r="C1691" s="1279"/>
      <c r="E1691" s="67"/>
      <c r="F1691" s="67"/>
      <c r="G1691" s="68"/>
    </row>
    <row r="1692" spans="1:7" s="1280" customFormat="1" x14ac:dyDescent="0.25">
      <c r="A1692" s="39"/>
      <c r="B1692" s="1279"/>
      <c r="C1692" s="1279"/>
      <c r="E1692" s="67"/>
      <c r="F1692" s="67"/>
      <c r="G1692" s="68"/>
    </row>
    <row r="1693" spans="1:7" s="1280" customFormat="1" x14ac:dyDescent="0.25">
      <c r="A1693" s="39"/>
      <c r="B1693" s="1279"/>
      <c r="C1693" s="1279"/>
      <c r="E1693" s="67"/>
      <c r="F1693" s="67"/>
      <c r="G1693" s="68"/>
    </row>
    <row r="1694" spans="1:7" s="1280" customFormat="1" x14ac:dyDescent="0.25">
      <c r="A1694" s="39"/>
      <c r="B1694" s="1279"/>
      <c r="C1694" s="1279"/>
      <c r="E1694" s="67"/>
      <c r="F1694" s="67"/>
      <c r="G1694" s="68"/>
    </row>
    <row r="1695" spans="1:7" s="1280" customFormat="1" x14ac:dyDescent="0.25">
      <c r="A1695" s="39"/>
      <c r="B1695" s="1279"/>
      <c r="C1695" s="1279"/>
      <c r="E1695" s="67"/>
      <c r="F1695" s="67"/>
      <c r="G1695" s="68"/>
    </row>
    <row r="1696" spans="1:7" s="1280" customFormat="1" x14ac:dyDescent="0.25">
      <c r="A1696" s="39"/>
      <c r="B1696" s="1279"/>
      <c r="C1696" s="1279"/>
      <c r="E1696" s="67"/>
      <c r="F1696" s="67"/>
      <c r="G1696" s="68"/>
    </row>
    <row r="1697" spans="1:7" s="1280" customFormat="1" x14ac:dyDescent="0.25">
      <c r="A1697" s="39"/>
      <c r="B1697" s="1279"/>
      <c r="C1697" s="1279"/>
      <c r="E1697" s="67"/>
      <c r="F1697" s="67"/>
      <c r="G1697" s="68"/>
    </row>
    <row r="1698" spans="1:7" s="1280" customFormat="1" x14ac:dyDescent="0.25">
      <c r="A1698" s="39"/>
      <c r="B1698" s="1279"/>
      <c r="C1698" s="1279"/>
      <c r="E1698" s="67"/>
      <c r="F1698" s="67"/>
      <c r="G1698" s="68"/>
    </row>
    <row r="1699" spans="1:7" s="1280" customFormat="1" x14ac:dyDescent="0.25">
      <c r="A1699" s="39"/>
      <c r="B1699" s="1279"/>
      <c r="C1699" s="1279"/>
      <c r="E1699" s="67"/>
      <c r="F1699" s="67"/>
      <c r="G1699" s="68"/>
    </row>
    <row r="1700" spans="1:7" s="1280" customFormat="1" x14ac:dyDescent="0.25">
      <c r="A1700" s="39"/>
      <c r="B1700" s="1279"/>
      <c r="C1700" s="1279"/>
      <c r="E1700" s="67"/>
      <c r="F1700" s="67"/>
      <c r="G1700" s="68"/>
    </row>
    <row r="1701" spans="1:7" s="1280" customFormat="1" x14ac:dyDescent="0.25">
      <c r="A1701" s="39"/>
      <c r="B1701" s="1279"/>
      <c r="C1701" s="1279"/>
      <c r="E1701" s="67"/>
      <c r="F1701" s="67"/>
      <c r="G1701" s="68"/>
    </row>
    <row r="1702" spans="1:7" s="1280" customFormat="1" x14ac:dyDescent="0.25">
      <c r="A1702" s="39"/>
      <c r="B1702" s="1279"/>
      <c r="C1702" s="1279"/>
      <c r="E1702" s="67"/>
      <c r="F1702" s="67"/>
      <c r="G1702" s="68"/>
    </row>
    <row r="1703" spans="1:7" s="1280" customFormat="1" x14ac:dyDescent="0.25">
      <c r="A1703" s="39"/>
      <c r="B1703" s="1279"/>
      <c r="C1703" s="1279"/>
      <c r="E1703" s="67"/>
      <c r="F1703" s="67"/>
      <c r="G1703" s="68"/>
    </row>
    <row r="1704" spans="1:7" s="1280" customFormat="1" x14ac:dyDescent="0.25">
      <c r="A1704" s="39"/>
      <c r="B1704" s="1279"/>
      <c r="C1704" s="1279"/>
      <c r="E1704" s="67"/>
      <c r="F1704" s="67"/>
      <c r="G1704" s="68"/>
    </row>
    <row r="1705" spans="1:7" s="1280" customFormat="1" x14ac:dyDescent="0.25">
      <c r="A1705" s="39"/>
      <c r="B1705" s="1279"/>
      <c r="C1705" s="1279"/>
      <c r="E1705" s="67"/>
      <c r="F1705" s="67"/>
      <c r="G1705" s="68"/>
    </row>
    <row r="1706" spans="1:7" s="1280" customFormat="1" x14ac:dyDescent="0.25">
      <c r="A1706" s="39"/>
      <c r="B1706" s="1279"/>
      <c r="C1706" s="1279"/>
      <c r="E1706" s="67"/>
      <c r="F1706" s="67"/>
      <c r="G1706" s="68"/>
    </row>
    <row r="1707" spans="1:7" s="1280" customFormat="1" x14ac:dyDescent="0.25">
      <c r="A1707" s="39"/>
      <c r="B1707" s="1279"/>
      <c r="C1707" s="1279"/>
      <c r="E1707" s="67"/>
      <c r="F1707" s="67"/>
      <c r="G1707" s="68"/>
    </row>
    <row r="1708" spans="1:7" s="1280" customFormat="1" x14ac:dyDescent="0.25">
      <c r="A1708" s="39"/>
      <c r="B1708" s="1279"/>
      <c r="C1708" s="1279"/>
      <c r="E1708" s="67"/>
      <c r="F1708" s="67"/>
      <c r="G1708" s="68"/>
    </row>
    <row r="1709" spans="1:7" s="1280" customFormat="1" x14ac:dyDescent="0.25">
      <c r="A1709" s="39"/>
      <c r="B1709" s="1279"/>
      <c r="C1709" s="1279"/>
      <c r="E1709" s="67"/>
      <c r="F1709" s="67"/>
      <c r="G1709" s="68"/>
    </row>
    <row r="1710" spans="1:7" s="1280" customFormat="1" x14ac:dyDescent="0.25">
      <c r="A1710" s="39"/>
      <c r="B1710" s="1279"/>
      <c r="C1710" s="1279"/>
      <c r="E1710" s="67"/>
      <c r="F1710" s="67"/>
      <c r="G1710" s="68"/>
    </row>
    <row r="1711" spans="1:7" s="1280" customFormat="1" x14ac:dyDescent="0.25">
      <c r="A1711" s="39"/>
      <c r="B1711" s="1279"/>
      <c r="C1711" s="1279"/>
      <c r="E1711" s="67"/>
      <c r="F1711" s="67"/>
      <c r="G1711" s="68"/>
    </row>
    <row r="1712" spans="1:7" s="1280" customFormat="1" x14ac:dyDescent="0.25">
      <c r="A1712" s="39"/>
      <c r="B1712" s="1279"/>
      <c r="C1712" s="1279"/>
      <c r="E1712" s="67"/>
      <c r="F1712" s="67"/>
      <c r="G1712" s="68"/>
    </row>
    <row r="1713" spans="1:7" s="1280" customFormat="1" x14ac:dyDescent="0.25">
      <c r="A1713" s="39"/>
      <c r="B1713" s="1279"/>
      <c r="C1713" s="1279"/>
      <c r="E1713" s="67"/>
      <c r="F1713" s="67"/>
      <c r="G1713" s="68"/>
    </row>
    <row r="1714" spans="1:7" s="1280" customFormat="1" x14ac:dyDescent="0.25">
      <c r="A1714" s="39"/>
      <c r="B1714" s="1279"/>
      <c r="C1714" s="1279"/>
      <c r="E1714" s="67"/>
      <c r="F1714" s="67"/>
      <c r="G1714" s="68"/>
    </row>
    <row r="1715" spans="1:7" s="1280" customFormat="1" x14ac:dyDescent="0.25">
      <c r="A1715" s="39"/>
      <c r="B1715" s="1279"/>
      <c r="C1715" s="1279"/>
      <c r="E1715" s="67"/>
      <c r="F1715" s="67"/>
      <c r="G1715" s="68"/>
    </row>
    <row r="1716" spans="1:7" s="1280" customFormat="1" x14ac:dyDescent="0.25">
      <c r="A1716" s="39"/>
      <c r="B1716" s="1279"/>
      <c r="C1716" s="1279"/>
      <c r="E1716" s="67"/>
      <c r="F1716" s="67"/>
      <c r="G1716" s="68"/>
    </row>
    <row r="1717" spans="1:7" s="1280" customFormat="1" x14ac:dyDescent="0.25">
      <c r="A1717" s="39"/>
      <c r="B1717" s="1279"/>
      <c r="C1717" s="1279"/>
      <c r="E1717" s="67"/>
      <c r="F1717" s="67"/>
      <c r="G1717" s="68"/>
    </row>
    <row r="1718" spans="1:7" s="1280" customFormat="1" x14ac:dyDescent="0.25">
      <c r="A1718" s="39"/>
      <c r="B1718" s="1279"/>
      <c r="C1718" s="1279"/>
      <c r="E1718" s="67"/>
      <c r="F1718" s="67"/>
      <c r="G1718" s="68"/>
    </row>
    <row r="1719" spans="1:7" s="1280" customFormat="1" x14ac:dyDescent="0.25">
      <c r="A1719" s="39"/>
      <c r="B1719" s="1279"/>
      <c r="C1719" s="1279"/>
      <c r="E1719" s="67"/>
      <c r="F1719" s="67"/>
      <c r="G1719" s="68"/>
    </row>
    <row r="1720" spans="1:7" s="1280" customFormat="1" x14ac:dyDescent="0.25">
      <c r="A1720" s="39"/>
      <c r="B1720" s="1279"/>
      <c r="C1720" s="1279"/>
      <c r="E1720" s="67"/>
      <c r="F1720" s="67"/>
      <c r="G1720" s="68"/>
    </row>
    <row r="1721" spans="1:7" s="1280" customFormat="1" x14ac:dyDescent="0.25">
      <c r="A1721" s="39"/>
      <c r="B1721" s="1279"/>
      <c r="C1721" s="1279"/>
      <c r="E1721" s="67"/>
      <c r="F1721" s="67"/>
      <c r="G1721" s="68"/>
    </row>
    <row r="1722" spans="1:7" s="1280" customFormat="1" x14ac:dyDescent="0.25">
      <c r="A1722" s="39"/>
      <c r="B1722" s="1279"/>
      <c r="C1722" s="1279"/>
      <c r="E1722" s="67"/>
      <c r="F1722" s="67"/>
      <c r="G1722" s="68"/>
    </row>
    <row r="1723" spans="1:7" s="1280" customFormat="1" x14ac:dyDescent="0.25">
      <c r="A1723" s="39"/>
      <c r="B1723" s="1279"/>
      <c r="C1723" s="1279"/>
      <c r="E1723" s="67"/>
      <c r="F1723" s="67"/>
      <c r="G1723" s="68"/>
    </row>
    <row r="1724" spans="1:7" s="1280" customFormat="1" x14ac:dyDescent="0.25">
      <c r="A1724" s="39"/>
      <c r="B1724" s="1279"/>
      <c r="C1724" s="1279"/>
      <c r="E1724" s="67"/>
      <c r="F1724" s="67"/>
      <c r="G1724" s="68"/>
    </row>
    <row r="1725" spans="1:7" s="1280" customFormat="1" x14ac:dyDescent="0.25">
      <c r="A1725" s="39"/>
      <c r="B1725" s="1279"/>
      <c r="C1725" s="1279"/>
      <c r="E1725" s="67"/>
      <c r="F1725" s="67"/>
      <c r="G1725" s="68"/>
    </row>
    <row r="1726" spans="1:7" s="1280" customFormat="1" x14ac:dyDescent="0.25">
      <c r="A1726" s="39"/>
      <c r="B1726" s="1279"/>
      <c r="C1726" s="1279"/>
      <c r="E1726" s="67"/>
      <c r="F1726" s="67"/>
      <c r="G1726" s="68"/>
    </row>
    <row r="1727" spans="1:7" s="1280" customFormat="1" x14ac:dyDescent="0.25">
      <c r="A1727" s="39"/>
      <c r="B1727" s="1279"/>
      <c r="C1727" s="1279"/>
      <c r="E1727" s="67"/>
      <c r="F1727" s="67"/>
      <c r="G1727" s="68"/>
    </row>
    <row r="1728" spans="1:7" s="1280" customFormat="1" x14ac:dyDescent="0.25">
      <c r="A1728" s="39"/>
      <c r="B1728" s="1279"/>
      <c r="C1728" s="1279"/>
      <c r="E1728" s="67"/>
      <c r="F1728" s="67"/>
      <c r="G1728" s="68"/>
    </row>
    <row r="1729" spans="1:7" s="1280" customFormat="1" x14ac:dyDescent="0.25">
      <c r="A1729" s="39"/>
      <c r="B1729" s="1279"/>
      <c r="C1729" s="1279"/>
      <c r="E1729" s="67"/>
      <c r="F1729" s="67"/>
      <c r="G1729" s="68"/>
    </row>
    <row r="1730" spans="1:7" s="1280" customFormat="1" x14ac:dyDescent="0.25">
      <c r="A1730" s="39"/>
      <c r="B1730" s="1279"/>
      <c r="C1730" s="1279"/>
      <c r="E1730" s="67"/>
      <c r="F1730" s="67"/>
      <c r="G1730" s="68"/>
    </row>
    <row r="1731" spans="1:7" s="1280" customFormat="1" x14ac:dyDescent="0.25">
      <c r="A1731" s="39"/>
      <c r="B1731" s="1279"/>
      <c r="C1731" s="1279"/>
      <c r="E1731" s="67"/>
      <c r="F1731" s="67"/>
      <c r="G1731" s="68"/>
    </row>
    <row r="1732" spans="1:7" s="1280" customFormat="1" x14ac:dyDescent="0.25">
      <c r="A1732" s="39"/>
      <c r="B1732" s="1279"/>
      <c r="C1732" s="1279"/>
      <c r="E1732" s="67"/>
      <c r="F1732" s="67"/>
      <c r="G1732" s="68"/>
    </row>
    <row r="1733" spans="1:7" s="1280" customFormat="1" x14ac:dyDescent="0.25">
      <c r="A1733" s="39"/>
      <c r="B1733" s="1279"/>
      <c r="C1733" s="1279"/>
      <c r="E1733" s="67"/>
      <c r="F1733" s="67"/>
      <c r="G1733" s="68"/>
    </row>
    <row r="1734" spans="1:7" s="1280" customFormat="1" x14ac:dyDescent="0.25">
      <c r="A1734" s="39"/>
      <c r="B1734" s="1279"/>
      <c r="C1734" s="1279"/>
      <c r="E1734" s="67"/>
      <c r="F1734" s="67"/>
      <c r="G1734" s="68"/>
    </row>
    <row r="1735" spans="1:7" s="1280" customFormat="1" x14ac:dyDescent="0.25">
      <c r="A1735" s="39"/>
      <c r="B1735" s="1279"/>
      <c r="C1735" s="1279"/>
      <c r="E1735" s="67"/>
      <c r="F1735" s="67"/>
      <c r="G1735" s="68"/>
    </row>
    <row r="1736" spans="1:7" s="1280" customFormat="1" x14ac:dyDescent="0.25">
      <c r="A1736" s="39"/>
      <c r="B1736" s="1279"/>
      <c r="C1736" s="1279"/>
      <c r="E1736" s="67"/>
      <c r="F1736" s="67"/>
      <c r="G1736" s="68"/>
    </row>
    <row r="1737" spans="1:7" s="1280" customFormat="1" x14ac:dyDescent="0.25">
      <c r="A1737" s="39"/>
      <c r="B1737" s="1279"/>
      <c r="C1737" s="1279"/>
      <c r="E1737" s="67"/>
      <c r="F1737" s="67"/>
      <c r="G1737" s="68"/>
    </row>
    <row r="1738" spans="1:7" s="1280" customFormat="1" x14ac:dyDescent="0.25">
      <c r="A1738" s="39"/>
      <c r="B1738" s="1279"/>
      <c r="C1738" s="1279"/>
      <c r="E1738" s="67"/>
      <c r="F1738" s="67"/>
      <c r="G1738" s="68"/>
    </row>
    <row r="1739" spans="1:7" s="1280" customFormat="1" x14ac:dyDescent="0.25">
      <c r="A1739" s="39"/>
      <c r="B1739" s="1279"/>
      <c r="C1739" s="1279"/>
      <c r="E1739" s="67"/>
      <c r="F1739" s="67"/>
      <c r="G1739" s="68"/>
    </row>
    <row r="1740" spans="1:7" s="1280" customFormat="1" x14ac:dyDescent="0.25">
      <c r="A1740" s="39"/>
      <c r="B1740" s="1279"/>
      <c r="C1740" s="1279"/>
      <c r="E1740" s="67"/>
      <c r="F1740" s="67"/>
      <c r="G1740" s="68"/>
    </row>
    <row r="1741" spans="1:7" s="1280" customFormat="1" x14ac:dyDescent="0.25">
      <c r="A1741" s="39"/>
      <c r="B1741" s="1279"/>
      <c r="C1741" s="1279"/>
      <c r="E1741" s="67"/>
      <c r="F1741" s="67"/>
      <c r="G1741" s="68"/>
    </row>
    <row r="1742" spans="1:7" s="1280" customFormat="1" x14ac:dyDescent="0.25">
      <c r="A1742" s="39"/>
      <c r="B1742" s="1279"/>
      <c r="C1742" s="1279"/>
      <c r="E1742" s="67"/>
      <c r="F1742" s="67"/>
      <c r="G1742" s="68"/>
    </row>
    <row r="1743" spans="1:7" s="1280" customFormat="1" x14ac:dyDescent="0.25">
      <c r="A1743" s="39"/>
      <c r="B1743" s="1279"/>
      <c r="C1743" s="1279"/>
      <c r="E1743" s="67"/>
      <c r="F1743" s="67"/>
      <c r="G1743" s="68"/>
    </row>
    <row r="1744" spans="1:7" s="1280" customFormat="1" x14ac:dyDescent="0.25">
      <c r="A1744" s="39"/>
      <c r="B1744" s="1279"/>
      <c r="C1744" s="1279"/>
      <c r="E1744" s="67"/>
      <c r="F1744" s="67"/>
      <c r="G1744" s="68"/>
    </row>
    <row r="1745" spans="1:7" s="1280" customFormat="1" x14ac:dyDescent="0.25">
      <c r="A1745" s="39"/>
      <c r="B1745" s="1279"/>
      <c r="C1745" s="1279"/>
      <c r="E1745" s="67"/>
      <c r="F1745" s="67"/>
      <c r="G1745" s="68"/>
    </row>
    <row r="1746" spans="1:7" s="1280" customFormat="1" x14ac:dyDescent="0.25">
      <c r="A1746" s="39"/>
      <c r="B1746" s="1279"/>
      <c r="C1746" s="1279"/>
      <c r="E1746" s="67"/>
      <c r="F1746" s="67"/>
      <c r="G1746" s="68"/>
    </row>
    <row r="1747" spans="1:7" s="1280" customFormat="1" x14ac:dyDescent="0.25">
      <c r="A1747" s="39"/>
      <c r="B1747" s="1279"/>
      <c r="C1747" s="1279"/>
      <c r="E1747" s="67"/>
      <c r="F1747" s="67"/>
      <c r="G1747" s="68"/>
    </row>
    <row r="1748" spans="1:7" s="1280" customFormat="1" x14ac:dyDescent="0.25">
      <c r="A1748" s="39"/>
      <c r="B1748" s="1279"/>
      <c r="C1748" s="1279"/>
      <c r="E1748" s="67"/>
      <c r="F1748" s="67"/>
      <c r="G1748" s="68"/>
    </row>
    <row r="1749" spans="1:7" s="1280" customFormat="1" x14ac:dyDescent="0.25">
      <c r="A1749" s="39"/>
      <c r="B1749" s="1279"/>
      <c r="C1749" s="1279"/>
      <c r="E1749" s="67"/>
      <c r="F1749" s="67"/>
      <c r="G1749" s="68"/>
    </row>
    <row r="1750" spans="1:7" s="1280" customFormat="1" x14ac:dyDescent="0.25">
      <c r="A1750" s="39"/>
      <c r="B1750" s="1279"/>
      <c r="C1750" s="1279"/>
      <c r="E1750" s="67"/>
      <c r="F1750" s="67"/>
      <c r="G1750" s="68"/>
    </row>
    <row r="1751" spans="1:7" s="1280" customFormat="1" x14ac:dyDescent="0.25">
      <c r="A1751" s="39"/>
      <c r="B1751" s="1279"/>
      <c r="C1751" s="1279"/>
      <c r="E1751" s="67"/>
      <c r="F1751" s="67"/>
      <c r="G1751" s="68"/>
    </row>
    <row r="1752" spans="1:7" s="1280" customFormat="1" x14ac:dyDescent="0.25">
      <c r="A1752" s="39"/>
      <c r="B1752" s="1279"/>
      <c r="C1752" s="1279"/>
      <c r="E1752" s="67"/>
      <c r="F1752" s="67"/>
      <c r="G1752" s="68"/>
    </row>
    <row r="1753" spans="1:7" s="1280" customFormat="1" x14ac:dyDescent="0.25">
      <c r="A1753" s="39"/>
      <c r="B1753" s="1279"/>
      <c r="C1753" s="1279"/>
      <c r="E1753" s="67"/>
      <c r="F1753" s="67"/>
      <c r="G1753" s="68"/>
    </row>
    <row r="1754" spans="1:7" s="1280" customFormat="1" x14ac:dyDescent="0.25">
      <c r="A1754" s="39"/>
      <c r="B1754" s="1279"/>
      <c r="C1754" s="1279"/>
      <c r="E1754" s="67"/>
      <c r="F1754" s="67"/>
      <c r="G1754" s="68"/>
    </row>
    <row r="1755" spans="1:7" s="1280" customFormat="1" x14ac:dyDescent="0.25">
      <c r="A1755" s="39"/>
      <c r="B1755" s="1279"/>
      <c r="C1755" s="1279"/>
      <c r="E1755" s="67"/>
      <c r="F1755" s="67"/>
      <c r="G1755" s="68"/>
    </row>
    <row r="1756" spans="1:7" s="1280" customFormat="1" x14ac:dyDescent="0.25">
      <c r="A1756" s="39"/>
      <c r="B1756" s="1279"/>
      <c r="C1756" s="1279"/>
      <c r="E1756" s="67"/>
      <c r="F1756" s="67"/>
      <c r="G1756" s="68"/>
    </row>
    <row r="1757" spans="1:7" s="1280" customFormat="1" x14ac:dyDescent="0.25">
      <c r="A1757" s="39"/>
      <c r="B1757" s="1279"/>
      <c r="C1757" s="1279"/>
      <c r="E1757" s="67"/>
      <c r="F1757" s="67"/>
      <c r="G1757" s="68"/>
    </row>
    <row r="1758" spans="1:7" s="1280" customFormat="1" x14ac:dyDescent="0.25">
      <c r="A1758" s="39"/>
      <c r="B1758" s="1279"/>
      <c r="C1758" s="1279"/>
      <c r="E1758" s="67"/>
      <c r="F1758" s="67"/>
      <c r="G1758" s="68"/>
    </row>
    <row r="1759" spans="1:7" s="1280" customFormat="1" x14ac:dyDescent="0.25">
      <c r="A1759" s="39"/>
      <c r="B1759" s="1279"/>
      <c r="C1759" s="1279"/>
      <c r="E1759" s="67"/>
      <c r="F1759" s="67"/>
      <c r="G1759" s="68"/>
    </row>
    <row r="1760" spans="1:7" s="1280" customFormat="1" x14ac:dyDescent="0.25">
      <c r="A1760" s="39"/>
      <c r="B1760" s="1279"/>
      <c r="C1760" s="1279"/>
      <c r="E1760" s="67"/>
      <c r="F1760" s="67"/>
      <c r="G1760" s="68"/>
    </row>
    <row r="1761" spans="1:7" s="1280" customFormat="1" x14ac:dyDescent="0.25">
      <c r="A1761" s="39"/>
      <c r="B1761" s="1279"/>
      <c r="C1761" s="1279"/>
      <c r="E1761" s="67"/>
      <c r="F1761" s="67"/>
      <c r="G1761" s="68"/>
    </row>
    <row r="1762" spans="1:7" s="1280" customFormat="1" x14ac:dyDescent="0.25">
      <c r="A1762" s="39"/>
      <c r="B1762" s="1279"/>
      <c r="C1762" s="1279"/>
      <c r="E1762" s="67"/>
      <c r="F1762" s="67"/>
      <c r="G1762" s="68"/>
    </row>
    <row r="1763" spans="1:7" s="1280" customFormat="1" x14ac:dyDescent="0.25">
      <c r="A1763" s="39"/>
      <c r="B1763" s="1279"/>
      <c r="C1763" s="1279"/>
      <c r="E1763" s="67"/>
      <c r="F1763" s="67"/>
      <c r="G1763" s="68"/>
    </row>
    <row r="1764" spans="1:7" s="1280" customFormat="1" x14ac:dyDescent="0.25">
      <c r="A1764" s="39"/>
      <c r="B1764" s="1279"/>
      <c r="C1764" s="1279"/>
      <c r="E1764" s="67"/>
      <c r="F1764" s="67"/>
      <c r="G1764" s="68"/>
    </row>
    <row r="1765" spans="1:7" s="1280" customFormat="1" x14ac:dyDescent="0.25">
      <c r="A1765" s="39"/>
      <c r="B1765" s="1279"/>
      <c r="C1765" s="1279"/>
      <c r="E1765" s="67"/>
      <c r="F1765" s="67"/>
      <c r="G1765" s="68"/>
    </row>
    <row r="1766" spans="1:7" s="1280" customFormat="1" x14ac:dyDescent="0.25">
      <c r="A1766" s="39"/>
      <c r="B1766" s="1279"/>
      <c r="C1766" s="1279"/>
      <c r="E1766" s="67"/>
      <c r="F1766" s="67"/>
      <c r="G1766" s="68"/>
    </row>
    <row r="1767" spans="1:7" s="1280" customFormat="1" x14ac:dyDescent="0.25">
      <c r="A1767" s="39"/>
      <c r="B1767" s="1279"/>
      <c r="C1767" s="1279"/>
      <c r="E1767" s="67"/>
      <c r="F1767" s="67"/>
      <c r="G1767" s="68"/>
    </row>
    <row r="1768" spans="1:7" s="1280" customFormat="1" x14ac:dyDescent="0.25">
      <c r="A1768" s="39"/>
      <c r="B1768" s="1279"/>
      <c r="C1768" s="1279"/>
      <c r="E1768" s="67"/>
      <c r="F1768" s="67"/>
      <c r="G1768" s="68"/>
    </row>
    <row r="1769" spans="1:7" s="1280" customFormat="1" x14ac:dyDescent="0.25">
      <c r="A1769" s="39"/>
      <c r="B1769" s="1279"/>
      <c r="C1769" s="1279"/>
      <c r="E1769" s="67"/>
      <c r="F1769" s="67"/>
      <c r="G1769" s="68"/>
    </row>
    <row r="1770" spans="1:7" s="1280" customFormat="1" x14ac:dyDescent="0.25">
      <c r="A1770" s="39"/>
      <c r="B1770" s="1279"/>
      <c r="C1770" s="1279"/>
      <c r="E1770" s="67"/>
      <c r="F1770" s="67"/>
      <c r="G1770" s="68"/>
    </row>
    <row r="1771" spans="1:7" s="1280" customFormat="1" x14ac:dyDescent="0.25">
      <c r="A1771" s="39"/>
      <c r="B1771" s="1279"/>
      <c r="C1771" s="1279"/>
      <c r="E1771" s="67"/>
      <c r="F1771" s="67"/>
      <c r="G1771" s="68"/>
    </row>
    <row r="1772" spans="1:7" s="1280" customFormat="1" x14ac:dyDescent="0.25">
      <c r="A1772" s="39"/>
      <c r="B1772" s="1279"/>
      <c r="C1772" s="1279"/>
      <c r="E1772" s="67"/>
      <c r="F1772" s="67"/>
      <c r="G1772" s="68"/>
    </row>
    <row r="1773" spans="1:7" s="1280" customFormat="1" x14ac:dyDescent="0.25">
      <c r="A1773" s="39"/>
      <c r="B1773" s="1279"/>
      <c r="C1773" s="1279"/>
      <c r="E1773" s="67"/>
      <c r="F1773" s="67"/>
      <c r="G1773" s="68"/>
    </row>
    <row r="1774" spans="1:7" s="1280" customFormat="1" x14ac:dyDescent="0.25">
      <c r="A1774" s="39"/>
      <c r="B1774" s="1279"/>
      <c r="C1774" s="1279"/>
      <c r="E1774" s="67"/>
      <c r="F1774" s="67"/>
      <c r="G1774" s="68"/>
    </row>
    <row r="1775" spans="1:7" s="1280" customFormat="1" x14ac:dyDescent="0.25">
      <c r="A1775" s="39"/>
      <c r="B1775" s="1279"/>
      <c r="C1775" s="1279"/>
      <c r="E1775" s="67"/>
      <c r="F1775" s="67"/>
      <c r="G1775" s="68"/>
    </row>
    <row r="1776" spans="1:7" s="1280" customFormat="1" x14ac:dyDescent="0.25">
      <c r="A1776" s="39"/>
      <c r="B1776" s="1279"/>
      <c r="C1776" s="1279"/>
      <c r="E1776" s="67"/>
      <c r="F1776" s="67"/>
      <c r="G1776" s="68"/>
    </row>
    <row r="1777" spans="1:7" s="1280" customFormat="1" x14ac:dyDescent="0.25">
      <c r="A1777" s="39"/>
      <c r="B1777" s="1279"/>
      <c r="C1777" s="1279"/>
      <c r="E1777" s="67"/>
      <c r="F1777" s="67"/>
      <c r="G1777" s="68"/>
    </row>
    <row r="1778" spans="1:7" s="1280" customFormat="1" x14ac:dyDescent="0.25">
      <c r="A1778" s="39"/>
      <c r="B1778" s="1279"/>
      <c r="C1778" s="1279"/>
      <c r="E1778" s="67"/>
      <c r="F1778" s="67"/>
      <c r="G1778" s="68"/>
    </row>
    <row r="1779" spans="1:7" s="1280" customFormat="1" x14ac:dyDescent="0.25">
      <c r="A1779" s="39"/>
      <c r="B1779" s="1279"/>
      <c r="C1779" s="1279"/>
      <c r="E1779" s="67"/>
      <c r="F1779" s="67"/>
      <c r="G1779" s="68"/>
    </row>
    <row r="1780" spans="1:7" s="1280" customFormat="1" x14ac:dyDescent="0.25">
      <c r="A1780" s="39"/>
      <c r="B1780" s="1279"/>
      <c r="C1780" s="1279"/>
      <c r="E1780" s="67"/>
      <c r="F1780" s="67"/>
      <c r="G1780" s="68"/>
    </row>
    <row r="1781" spans="1:7" s="1280" customFormat="1" x14ac:dyDescent="0.25">
      <c r="A1781" s="39"/>
      <c r="B1781" s="1279"/>
      <c r="C1781" s="1279"/>
      <c r="E1781" s="67"/>
      <c r="F1781" s="67"/>
      <c r="G1781" s="68"/>
    </row>
    <row r="1782" spans="1:7" s="1280" customFormat="1" x14ac:dyDescent="0.25">
      <c r="A1782" s="39"/>
      <c r="B1782" s="1279"/>
      <c r="C1782" s="1279"/>
      <c r="E1782" s="67"/>
      <c r="F1782" s="67"/>
      <c r="G1782" s="68"/>
    </row>
    <row r="1783" spans="1:7" s="1280" customFormat="1" x14ac:dyDescent="0.25">
      <c r="A1783" s="39"/>
      <c r="B1783" s="1279"/>
      <c r="C1783" s="1279"/>
      <c r="E1783" s="67"/>
      <c r="F1783" s="67"/>
      <c r="G1783" s="68"/>
    </row>
    <row r="1784" spans="1:7" s="1280" customFormat="1" x14ac:dyDescent="0.25">
      <c r="A1784" s="39"/>
      <c r="B1784" s="1279"/>
      <c r="C1784" s="1279"/>
      <c r="E1784" s="67"/>
      <c r="F1784" s="67"/>
      <c r="G1784" s="68"/>
    </row>
    <row r="1785" spans="1:7" s="1280" customFormat="1" x14ac:dyDescent="0.25">
      <c r="A1785" s="39"/>
      <c r="B1785" s="1279"/>
      <c r="C1785" s="1279"/>
      <c r="E1785" s="67"/>
      <c r="F1785" s="67"/>
      <c r="G1785" s="68"/>
    </row>
    <row r="1786" spans="1:7" s="1280" customFormat="1" x14ac:dyDescent="0.25">
      <c r="A1786" s="39"/>
      <c r="B1786" s="1279"/>
      <c r="C1786" s="1279"/>
      <c r="E1786" s="67"/>
      <c r="F1786" s="67"/>
      <c r="G1786" s="68"/>
    </row>
    <row r="1787" spans="1:7" s="1280" customFormat="1" x14ac:dyDescent="0.25">
      <c r="A1787" s="39"/>
      <c r="B1787" s="1279"/>
      <c r="C1787" s="1279"/>
      <c r="E1787" s="67"/>
      <c r="F1787" s="67"/>
      <c r="G1787" s="68"/>
    </row>
    <row r="1788" spans="1:7" s="1280" customFormat="1" x14ac:dyDescent="0.25">
      <c r="A1788" s="39"/>
      <c r="B1788" s="1279"/>
      <c r="C1788" s="1279"/>
      <c r="E1788" s="67"/>
      <c r="F1788" s="67"/>
      <c r="G1788" s="68"/>
    </row>
    <row r="1789" spans="1:7" s="1280" customFormat="1" x14ac:dyDescent="0.25">
      <c r="A1789" s="39"/>
      <c r="B1789" s="1279"/>
      <c r="C1789" s="1279"/>
      <c r="E1789" s="67"/>
      <c r="F1789" s="67"/>
      <c r="G1789" s="68"/>
    </row>
    <row r="1790" spans="1:7" s="1280" customFormat="1" x14ac:dyDescent="0.25">
      <c r="A1790" s="39"/>
      <c r="B1790" s="1279"/>
      <c r="C1790" s="1279"/>
      <c r="E1790" s="67"/>
      <c r="F1790" s="67"/>
      <c r="G1790" s="68"/>
    </row>
    <row r="1791" spans="1:7" s="1280" customFormat="1" x14ac:dyDescent="0.25">
      <c r="A1791" s="39"/>
      <c r="B1791" s="1279"/>
      <c r="C1791" s="1279"/>
      <c r="E1791" s="67"/>
      <c r="F1791" s="67"/>
      <c r="G1791" s="68"/>
    </row>
    <row r="1792" spans="1:7" s="1280" customFormat="1" x14ac:dyDescent="0.25">
      <c r="A1792" s="39"/>
      <c r="B1792" s="1279"/>
      <c r="C1792" s="1279"/>
      <c r="E1792" s="67"/>
      <c r="F1792" s="67"/>
      <c r="G1792" s="68"/>
    </row>
    <row r="1793" spans="1:7" s="1280" customFormat="1" x14ac:dyDescent="0.25">
      <c r="A1793" s="39"/>
      <c r="B1793" s="1279"/>
      <c r="C1793" s="1279"/>
      <c r="E1793" s="67"/>
      <c r="F1793" s="67"/>
      <c r="G1793" s="68"/>
    </row>
    <row r="1794" spans="1:7" s="1280" customFormat="1" x14ac:dyDescent="0.25">
      <c r="A1794" s="39"/>
      <c r="B1794" s="1279"/>
      <c r="C1794" s="1279"/>
      <c r="E1794" s="67"/>
      <c r="F1794" s="67"/>
      <c r="G1794" s="68"/>
    </row>
    <row r="1795" spans="1:7" s="1280" customFormat="1" x14ac:dyDescent="0.25">
      <c r="A1795" s="39"/>
      <c r="B1795" s="1279"/>
      <c r="C1795" s="1279"/>
      <c r="E1795" s="67"/>
      <c r="F1795" s="67"/>
      <c r="G1795" s="68"/>
    </row>
    <row r="1796" spans="1:7" s="1280" customFormat="1" x14ac:dyDescent="0.25">
      <c r="A1796" s="39"/>
      <c r="B1796" s="1279"/>
      <c r="C1796" s="1279"/>
      <c r="E1796" s="67"/>
      <c r="F1796" s="67"/>
      <c r="G1796" s="68"/>
    </row>
    <row r="1797" spans="1:7" s="1280" customFormat="1" x14ac:dyDescent="0.25">
      <c r="A1797" s="39"/>
      <c r="B1797" s="1279"/>
      <c r="C1797" s="1279"/>
      <c r="E1797" s="67"/>
      <c r="F1797" s="67"/>
      <c r="G1797" s="68"/>
    </row>
    <row r="1798" spans="1:7" s="1280" customFormat="1" x14ac:dyDescent="0.25">
      <c r="A1798" s="39"/>
      <c r="B1798" s="1279"/>
      <c r="C1798" s="1279"/>
      <c r="E1798" s="67"/>
      <c r="F1798" s="67"/>
      <c r="G1798" s="68"/>
    </row>
    <row r="1799" spans="1:7" s="1280" customFormat="1" x14ac:dyDescent="0.25">
      <c r="A1799" s="39"/>
      <c r="B1799" s="1279"/>
      <c r="C1799" s="1279"/>
      <c r="E1799" s="67"/>
      <c r="F1799" s="67"/>
      <c r="G1799" s="68"/>
    </row>
    <row r="1800" spans="1:7" s="1280" customFormat="1" x14ac:dyDescent="0.25">
      <c r="A1800" s="39"/>
      <c r="B1800" s="1279"/>
      <c r="C1800" s="1279"/>
      <c r="E1800" s="67"/>
      <c r="F1800" s="67"/>
      <c r="G1800" s="68"/>
    </row>
    <row r="1801" spans="1:7" s="1280" customFormat="1" x14ac:dyDescent="0.25">
      <c r="A1801" s="39"/>
      <c r="B1801" s="1279"/>
      <c r="C1801" s="1279"/>
      <c r="E1801" s="67"/>
      <c r="F1801" s="67"/>
      <c r="G1801" s="68"/>
    </row>
    <row r="1802" spans="1:7" s="1280" customFormat="1" x14ac:dyDescent="0.25">
      <c r="A1802" s="39"/>
      <c r="B1802" s="1279"/>
      <c r="C1802" s="1279"/>
      <c r="E1802" s="67"/>
      <c r="F1802" s="67"/>
      <c r="G1802" s="68"/>
    </row>
    <row r="1803" spans="1:7" s="1280" customFormat="1" x14ac:dyDescent="0.25">
      <c r="A1803" s="39"/>
      <c r="B1803" s="1279"/>
      <c r="C1803" s="1279"/>
      <c r="E1803" s="67"/>
      <c r="F1803" s="67"/>
      <c r="G1803" s="68"/>
    </row>
    <row r="1804" spans="1:7" s="1280" customFormat="1" x14ac:dyDescent="0.25">
      <c r="A1804" s="39"/>
      <c r="B1804" s="1279"/>
      <c r="C1804" s="1279"/>
      <c r="E1804" s="67"/>
      <c r="F1804" s="67"/>
      <c r="G1804" s="68"/>
    </row>
    <row r="1805" spans="1:7" s="1280" customFormat="1" x14ac:dyDescent="0.25">
      <c r="A1805" s="39"/>
      <c r="B1805" s="1279"/>
      <c r="C1805" s="1279"/>
      <c r="E1805" s="67"/>
      <c r="F1805" s="67"/>
      <c r="G1805" s="68"/>
    </row>
    <row r="1806" spans="1:7" s="1280" customFormat="1" x14ac:dyDescent="0.25">
      <c r="A1806" s="39"/>
      <c r="B1806" s="1279"/>
      <c r="C1806" s="1279"/>
      <c r="E1806" s="67"/>
      <c r="F1806" s="67"/>
      <c r="G1806" s="68"/>
    </row>
    <row r="1807" spans="1:7" s="1280" customFormat="1" x14ac:dyDescent="0.25">
      <c r="A1807" s="39"/>
      <c r="B1807" s="1279"/>
      <c r="C1807" s="1279"/>
      <c r="E1807" s="67"/>
      <c r="F1807" s="67"/>
      <c r="G1807" s="68"/>
    </row>
    <row r="1808" spans="1:7" s="1280" customFormat="1" x14ac:dyDescent="0.25">
      <c r="A1808" s="39"/>
      <c r="B1808" s="1279"/>
      <c r="C1808" s="1279"/>
      <c r="E1808" s="67"/>
      <c r="F1808" s="67"/>
      <c r="G1808" s="68"/>
    </row>
    <row r="1809" spans="1:7" s="1280" customFormat="1" x14ac:dyDescent="0.25">
      <c r="A1809" s="39"/>
      <c r="B1809" s="1279"/>
      <c r="C1809" s="1279"/>
      <c r="E1809" s="67"/>
      <c r="F1809" s="67"/>
      <c r="G1809" s="68"/>
    </row>
    <row r="1810" spans="1:7" s="1280" customFormat="1" x14ac:dyDescent="0.25">
      <c r="A1810" s="39"/>
      <c r="B1810" s="1279"/>
      <c r="C1810" s="1279"/>
      <c r="E1810" s="67"/>
      <c r="F1810" s="67"/>
      <c r="G1810" s="68"/>
    </row>
    <row r="1811" spans="1:7" s="1280" customFormat="1" x14ac:dyDescent="0.25">
      <c r="A1811" s="39"/>
      <c r="B1811" s="1279"/>
      <c r="C1811" s="1279"/>
      <c r="E1811" s="67"/>
      <c r="F1811" s="67"/>
      <c r="G1811" s="68"/>
    </row>
    <row r="1812" spans="1:7" s="1280" customFormat="1" x14ac:dyDescent="0.25">
      <c r="A1812" s="39"/>
      <c r="B1812" s="1279"/>
      <c r="C1812" s="1279"/>
      <c r="E1812" s="67"/>
      <c r="F1812" s="67"/>
      <c r="G1812" s="68"/>
    </row>
    <row r="1813" spans="1:7" s="1280" customFormat="1" x14ac:dyDescent="0.25">
      <c r="A1813" s="39"/>
      <c r="B1813" s="1279"/>
      <c r="C1813" s="1279"/>
      <c r="E1813" s="67"/>
      <c r="F1813" s="67"/>
      <c r="G1813" s="68"/>
    </row>
    <row r="1814" spans="1:7" s="1280" customFormat="1" x14ac:dyDescent="0.25">
      <c r="A1814" s="39"/>
      <c r="B1814" s="1279"/>
      <c r="C1814" s="1279"/>
      <c r="E1814" s="67"/>
      <c r="F1814" s="67"/>
      <c r="G1814" s="68"/>
    </row>
    <row r="1815" spans="1:7" s="1280" customFormat="1" x14ac:dyDescent="0.25">
      <c r="A1815" s="39"/>
      <c r="B1815" s="1279"/>
      <c r="C1815" s="1279"/>
      <c r="E1815" s="67"/>
      <c r="F1815" s="67"/>
      <c r="G1815" s="68"/>
    </row>
    <row r="1816" spans="1:7" s="1280" customFormat="1" x14ac:dyDescent="0.25">
      <c r="A1816" s="39"/>
      <c r="B1816" s="1279"/>
      <c r="C1816" s="1279"/>
      <c r="E1816" s="67"/>
      <c r="F1816" s="67"/>
      <c r="G1816" s="68"/>
    </row>
    <row r="1817" spans="1:7" s="1280" customFormat="1" x14ac:dyDescent="0.25">
      <c r="A1817" s="39"/>
      <c r="B1817" s="1279"/>
      <c r="C1817" s="1279"/>
      <c r="E1817" s="67"/>
      <c r="F1817" s="67"/>
      <c r="G1817" s="68"/>
    </row>
    <row r="1818" spans="1:7" s="1280" customFormat="1" x14ac:dyDescent="0.25">
      <c r="A1818" s="39"/>
      <c r="B1818" s="1279"/>
      <c r="C1818" s="1279"/>
      <c r="E1818" s="67"/>
      <c r="F1818" s="67"/>
      <c r="G1818" s="68"/>
    </row>
    <row r="1819" spans="1:7" s="1280" customFormat="1" x14ac:dyDescent="0.25">
      <c r="A1819" s="39"/>
      <c r="B1819" s="1279"/>
      <c r="C1819" s="1279"/>
      <c r="E1819" s="67"/>
      <c r="F1819" s="67"/>
      <c r="G1819" s="68"/>
    </row>
    <row r="1820" spans="1:7" s="1280" customFormat="1" x14ac:dyDescent="0.25">
      <c r="A1820" s="39"/>
      <c r="B1820" s="1279"/>
      <c r="C1820" s="1279"/>
      <c r="E1820" s="67"/>
      <c r="F1820" s="67"/>
      <c r="G1820" s="68"/>
    </row>
    <row r="1821" spans="1:7" s="1280" customFormat="1" x14ac:dyDescent="0.25">
      <c r="A1821" s="39"/>
      <c r="B1821" s="1279"/>
      <c r="C1821" s="1279"/>
      <c r="E1821" s="67"/>
      <c r="F1821" s="67"/>
      <c r="G1821" s="68"/>
    </row>
    <row r="1822" spans="1:7" s="1280" customFormat="1" x14ac:dyDescent="0.25">
      <c r="A1822" s="39"/>
      <c r="B1822" s="1279"/>
      <c r="C1822" s="1279"/>
      <c r="E1822" s="67"/>
      <c r="F1822" s="67"/>
      <c r="G1822" s="68"/>
    </row>
    <row r="1823" spans="1:7" s="1280" customFormat="1" x14ac:dyDescent="0.25">
      <c r="A1823" s="39"/>
      <c r="B1823" s="1279"/>
      <c r="C1823" s="1279"/>
      <c r="E1823" s="67"/>
      <c r="F1823" s="67"/>
      <c r="G1823" s="68"/>
    </row>
    <row r="1824" spans="1:7" s="1280" customFormat="1" x14ac:dyDescent="0.25">
      <c r="A1824" s="39"/>
      <c r="B1824" s="1279"/>
      <c r="C1824" s="1279"/>
      <c r="E1824" s="67"/>
      <c r="F1824" s="67"/>
      <c r="G1824" s="68"/>
    </row>
    <row r="1825" spans="1:7" s="1280" customFormat="1" x14ac:dyDescent="0.25">
      <c r="A1825" s="39"/>
      <c r="B1825" s="1279"/>
      <c r="C1825" s="1279"/>
      <c r="E1825" s="67"/>
      <c r="F1825" s="67"/>
      <c r="G1825" s="68"/>
    </row>
    <row r="1826" spans="1:7" s="1280" customFormat="1" x14ac:dyDescent="0.25">
      <c r="A1826" s="39"/>
      <c r="B1826" s="1279"/>
      <c r="C1826" s="1279"/>
      <c r="E1826" s="67"/>
      <c r="F1826" s="67"/>
      <c r="G1826" s="68"/>
    </row>
    <row r="1827" spans="1:7" s="1280" customFormat="1" x14ac:dyDescent="0.25">
      <c r="A1827" s="39"/>
      <c r="B1827" s="1279"/>
      <c r="C1827" s="1279"/>
      <c r="E1827" s="67"/>
      <c r="F1827" s="67"/>
      <c r="G1827" s="68"/>
    </row>
    <row r="1828" spans="1:7" s="1280" customFormat="1" x14ac:dyDescent="0.25">
      <c r="A1828" s="39"/>
      <c r="B1828" s="1279"/>
      <c r="C1828" s="1279"/>
      <c r="E1828" s="67"/>
      <c r="F1828" s="67"/>
      <c r="G1828" s="68"/>
    </row>
    <row r="1829" spans="1:7" s="1280" customFormat="1" x14ac:dyDescent="0.25">
      <c r="A1829" s="39"/>
      <c r="B1829" s="1279"/>
      <c r="C1829" s="1279"/>
      <c r="E1829" s="67"/>
      <c r="F1829" s="67"/>
      <c r="G1829" s="68"/>
    </row>
    <row r="1830" spans="1:7" s="1280" customFormat="1" x14ac:dyDescent="0.25">
      <c r="A1830" s="39"/>
      <c r="B1830" s="1279"/>
      <c r="C1830" s="1279"/>
      <c r="E1830" s="67"/>
      <c r="F1830" s="67"/>
      <c r="G1830" s="68"/>
    </row>
    <row r="1831" spans="1:7" s="1280" customFormat="1" x14ac:dyDescent="0.25">
      <c r="A1831" s="39"/>
      <c r="B1831" s="1279"/>
      <c r="C1831" s="1279"/>
      <c r="E1831" s="67"/>
      <c r="F1831" s="67"/>
      <c r="G1831" s="68"/>
    </row>
    <row r="1832" spans="1:7" s="1280" customFormat="1" x14ac:dyDescent="0.25">
      <c r="A1832" s="39"/>
      <c r="B1832" s="1279"/>
      <c r="C1832" s="1279"/>
      <c r="E1832" s="67"/>
      <c r="F1832" s="67"/>
      <c r="G1832" s="68"/>
    </row>
    <row r="1833" spans="1:7" s="1280" customFormat="1" x14ac:dyDescent="0.25">
      <c r="A1833" s="39"/>
      <c r="B1833" s="1279"/>
      <c r="C1833" s="1279"/>
      <c r="E1833" s="67"/>
      <c r="F1833" s="67"/>
      <c r="G1833" s="68"/>
    </row>
    <row r="1834" spans="1:7" s="1280" customFormat="1" x14ac:dyDescent="0.25">
      <c r="A1834" s="39"/>
      <c r="B1834" s="1279"/>
      <c r="C1834" s="1279"/>
      <c r="E1834" s="67"/>
      <c r="F1834" s="67"/>
      <c r="G1834" s="68"/>
    </row>
    <row r="1835" spans="1:7" s="1280" customFormat="1" x14ac:dyDescent="0.25">
      <c r="A1835" s="39"/>
      <c r="B1835" s="1279"/>
      <c r="C1835" s="1279"/>
      <c r="E1835" s="67"/>
      <c r="F1835" s="67"/>
      <c r="G1835" s="68"/>
    </row>
    <row r="1836" spans="1:7" s="1280" customFormat="1" x14ac:dyDescent="0.25">
      <c r="A1836" s="39"/>
      <c r="B1836" s="1279"/>
      <c r="C1836" s="1279"/>
      <c r="E1836" s="67"/>
      <c r="F1836" s="67"/>
      <c r="G1836" s="68"/>
    </row>
    <row r="1837" spans="1:7" s="1280" customFormat="1" x14ac:dyDescent="0.25">
      <c r="A1837" s="39"/>
      <c r="B1837" s="1279"/>
      <c r="C1837" s="1279"/>
      <c r="E1837" s="67"/>
      <c r="F1837" s="67"/>
      <c r="G1837" s="68"/>
    </row>
    <row r="1838" spans="1:7" s="1280" customFormat="1" x14ac:dyDescent="0.25">
      <c r="A1838" s="39"/>
      <c r="B1838" s="1279"/>
      <c r="C1838" s="1279"/>
      <c r="E1838" s="67"/>
      <c r="F1838" s="67"/>
      <c r="G1838" s="68"/>
    </row>
    <row r="1839" spans="1:7" s="1280" customFormat="1" x14ac:dyDescent="0.25">
      <c r="A1839" s="39"/>
      <c r="B1839" s="1279"/>
      <c r="C1839" s="1279"/>
      <c r="E1839" s="67"/>
      <c r="F1839" s="67"/>
      <c r="G1839" s="68"/>
    </row>
    <row r="1840" spans="1:7" s="1280" customFormat="1" x14ac:dyDescent="0.25">
      <c r="A1840" s="39"/>
      <c r="B1840" s="1279"/>
      <c r="C1840" s="1279"/>
      <c r="E1840" s="67"/>
      <c r="F1840" s="67"/>
      <c r="G1840" s="68"/>
    </row>
    <row r="1841" spans="1:7" s="1280" customFormat="1" x14ac:dyDescent="0.25">
      <c r="A1841" s="39"/>
      <c r="B1841" s="1279"/>
      <c r="C1841" s="1279"/>
      <c r="E1841" s="67"/>
      <c r="F1841" s="67"/>
      <c r="G1841" s="68"/>
    </row>
    <row r="1842" spans="1:7" s="1280" customFormat="1" x14ac:dyDescent="0.25">
      <c r="A1842" s="39"/>
      <c r="B1842" s="1279"/>
      <c r="C1842" s="1279"/>
      <c r="E1842" s="67"/>
      <c r="F1842" s="67"/>
      <c r="G1842" s="68"/>
    </row>
    <row r="1843" spans="1:7" s="1280" customFormat="1" x14ac:dyDescent="0.25">
      <c r="A1843" s="39"/>
      <c r="B1843" s="1279"/>
      <c r="C1843" s="1279"/>
      <c r="E1843" s="67"/>
      <c r="F1843" s="67"/>
      <c r="G1843" s="68"/>
    </row>
    <row r="1844" spans="1:7" s="1280" customFormat="1" x14ac:dyDescent="0.25">
      <c r="A1844" s="39"/>
      <c r="B1844" s="1279"/>
      <c r="C1844" s="1279"/>
      <c r="E1844" s="67"/>
      <c r="F1844" s="67"/>
      <c r="G1844" s="68"/>
    </row>
    <row r="1845" spans="1:7" s="1280" customFormat="1" x14ac:dyDescent="0.25">
      <c r="A1845" s="39"/>
      <c r="B1845" s="1279"/>
      <c r="C1845" s="1279"/>
      <c r="E1845" s="67"/>
      <c r="F1845" s="67"/>
      <c r="G1845" s="68"/>
    </row>
    <row r="1846" spans="1:7" s="1280" customFormat="1" x14ac:dyDescent="0.25">
      <c r="A1846" s="39"/>
      <c r="B1846" s="1279"/>
      <c r="C1846" s="1279"/>
      <c r="E1846" s="67"/>
      <c r="F1846" s="67"/>
      <c r="G1846" s="68"/>
    </row>
    <row r="1847" spans="1:7" s="1280" customFormat="1" x14ac:dyDescent="0.25">
      <c r="A1847" s="39"/>
      <c r="B1847" s="1279"/>
      <c r="C1847" s="1279"/>
      <c r="E1847" s="67"/>
      <c r="F1847" s="67"/>
      <c r="G1847" s="68"/>
    </row>
    <row r="1848" spans="1:7" s="1280" customFormat="1" x14ac:dyDescent="0.25">
      <c r="A1848" s="39"/>
      <c r="B1848" s="1279"/>
      <c r="C1848" s="1279"/>
      <c r="E1848" s="67"/>
      <c r="F1848" s="67"/>
      <c r="G1848" s="68"/>
    </row>
    <row r="1849" spans="1:7" s="1280" customFormat="1" x14ac:dyDescent="0.25">
      <c r="A1849" s="39"/>
      <c r="B1849" s="1279"/>
      <c r="C1849" s="1279"/>
      <c r="E1849" s="67"/>
      <c r="F1849" s="67"/>
      <c r="G1849" s="68"/>
    </row>
    <row r="1850" spans="1:7" s="1280" customFormat="1" x14ac:dyDescent="0.25">
      <c r="A1850" s="39"/>
      <c r="B1850" s="1279"/>
      <c r="C1850" s="1279"/>
      <c r="E1850" s="67"/>
      <c r="F1850" s="67"/>
      <c r="G1850" s="68"/>
    </row>
    <row r="1851" spans="1:7" s="1280" customFormat="1" x14ac:dyDescent="0.25">
      <c r="A1851" s="39"/>
      <c r="B1851" s="1279"/>
      <c r="C1851" s="1279"/>
      <c r="E1851" s="67"/>
      <c r="F1851" s="67"/>
      <c r="G1851" s="68"/>
    </row>
    <row r="1852" spans="1:7" s="1280" customFormat="1" x14ac:dyDescent="0.25">
      <c r="A1852" s="39"/>
      <c r="B1852" s="1279"/>
      <c r="C1852" s="1279"/>
      <c r="E1852" s="67"/>
      <c r="F1852" s="67"/>
      <c r="G1852" s="68"/>
    </row>
    <row r="1853" spans="1:7" s="1280" customFormat="1" x14ac:dyDescent="0.25">
      <c r="A1853" s="39"/>
      <c r="B1853" s="1279"/>
      <c r="C1853" s="1279"/>
      <c r="E1853" s="67"/>
      <c r="F1853" s="67"/>
      <c r="G1853" s="68"/>
    </row>
    <row r="1854" spans="1:7" s="1280" customFormat="1" x14ac:dyDescent="0.25">
      <c r="A1854" s="39"/>
      <c r="B1854" s="1279"/>
      <c r="C1854" s="1279"/>
      <c r="E1854" s="67"/>
      <c r="F1854" s="67"/>
      <c r="G1854" s="68"/>
    </row>
    <row r="1855" spans="1:7" s="1280" customFormat="1" x14ac:dyDescent="0.25">
      <c r="A1855" s="39"/>
      <c r="B1855" s="1279"/>
      <c r="C1855" s="1279"/>
      <c r="E1855" s="67"/>
      <c r="F1855" s="67"/>
      <c r="G1855" s="68"/>
    </row>
    <row r="1856" spans="1:7" s="1280" customFormat="1" x14ac:dyDescent="0.25">
      <c r="A1856" s="39"/>
      <c r="B1856" s="1279"/>
      <c r="C1856" s="1279"/>
      <c r="E1856" s="67"/>
      <c r="F1856" s="67"/>
      <c r="G1856" s="68"/>
    </row>
    <row r="1857" spans="1:7" s="1280" customFormat="1" x14ac:dyDescent="0.25">
      <c r="A1857" s="39"/>
      <c r="B1857" s="1279"/>
      <c r="C1857" s="1279"/>
      <c r="E1857" s="67"/>
      <c r="F1857" s="67"/>
      <c r="G1857" s="68"/>
    </row>
    <row r="1858" spans="1:7" s="1280" customFormat="1" x14ac:dyDescent="0.25">
      <c r="A1858" s="39"/>
      <c r="B1858" s="1279"/>
      <c r="C1858" s="1279"/>
      <c r="E1858" s="67"/>
      <c r="F1858" s="67"/>
      <c r="G1858" s="68"/>
    </row>
    <row r="1859" spans="1:7" s="1280" customFormat="1" x14ac:dyDescent="0.25">
      <c r="A1859" s="39"/>
      <c r="B1859" s="1279"/>
      <c r="C1859" s="1279"/>
      <c r="E1859" s="67"/>
      <c r="F1859" s="67"/>
      <c r="G1859" s="68"/>
    </row>
    <row r="1860" spans="1:7" s="1280" customFormat="1" x14ac:dyDescent="0.25">
      <c r="A1860" s="39"/>
      <c r="B1860" s="1279"/>
      <c r="C1860" s="1279"/>
      <c r="E1860" s="67"/>
      <c r="F1860" s="67"/>
      <c r="G1860" s="68"/>
    </row>
    <row r="1861" spans="1:7" s="1280" customFormat="1" x14ac:dyDescent="0.25">
      <c r="A1861" s="39"/>
      <c r="B1861" s="1279"/>
      <c r="C1861" s="1279"/>
      <c r="E1861" s="67"/>
      <c r="F1861" s="67"/>
      <c r="G1861" s="68"/>
    </row>
    <row r="1862" spans="1:7" s="1280" customFormat="1" x14ac:dyDescent="0.25">
      <c r="A1862" s="39"/>
      <c r="B1862" s="1279"/>
      <c r="C1862" s="1279"/>
      <c r="E1862" s="67"/>
      <c r="F1862" s="67"/>
      <c r="G1862" s="68"/>
    </row>
    <row r="1863" spans="1:7" s="1280" customFormat="1" x14ac:dyDescent="0.25">
      <c r="A1863" s="39"/>
      <c r="B1863" s="1279"/>
      <c r="C1863" s="1279"/>
      <c r="E1863" s="67"/>
      <c r="F1863" s="67"/>
      <c r="G1863" s="68"/>
    </row>
    <row r="1864" spans="1:7" s="1280" customFormat="1" x14ac:dyDescent="0.25">
      <c r="A1864" s="39"/>
      <c r="B1864" s="1279"/>
      <c r="C1864" s="1279"/>
      <c r="E1864" s="67"/>
      <c r="F1864" s="67"/>
      <c r="G1864" s="68"/>
    </row>
    <row r="1865" spans="1:7" s="1280" customFormat="1" x14ac:dyDescent="0.25">
      <c r="A1865" s="39"/>
      <c r="B1865" s="1279"/>
      <c r="C1865" s="1279"/>
      <c r="E1865" s="67"/>
      <c r="F1865" s="67"/>
      <c r="G1865" s="68"/>
    </row>
    <row r="1866" spans="1:7" s="1280" customFormat="1" x14ac:dyDescent="0.25">
      <c r="A1866" s="39"/>
      <c r="B1866" s="1279"/>
      <c r="C1866" s="1279"/>
      <c r="E1866" s="67"/>
      <c r="F1866" s="67"/>
      <c r="G1866" s="68"/>
    </row>
    <row r="1867" spans="1:7" s="1280" customFormat="1" x14ac:dyDescent="0.25">
      <c r="A1867" s="39"/>
      <c r="B1867" s="1279"/>
      <c r="C1867" s="1279"/>
      <c r="E1867" s="67"/>
      <c r="F1867" s="67"/>
      <c r="G1867" s="68"/>
    </row>
    <row r="1868" spans="1:7" s="1280" customFormat="1" x14ac:dyDescent="0.25">
      <c r="A1868" s="39"/>
      <c r="B1868" s="1279"/>
      <c r="C1868" s="1279"/>
      <c r="E1868" s="67"/>
      <c r="F1868" s="67"/>
      <c r="G1868" s="68"/>
    </row>
    <row r="1869" spans="1:7" s="1280" customFormat="1" x14ac:dyDescent="0.25">
      <c r="A1869" s="39"/>
      <c r="B1869" s="1279"/>
      <c r="C1869" s="1279"/>
      <c r="E1869" s="67"/>
      <c r="F1869" s="67"/>
      <c r="G1869" s="68"/>
    </row>
    <row r="1870" spans="1:7" s="1280" customFormat="1" x14ac:dyDescent="0.25">
      <c r="A1870" s="39"/>
      <c r="B1870" s="1279"/>
      <c r="C1870" s="1279"/>
      <c r="E1870" s="67"/>
      <c r="F1870" s="67"/>
      <c r="G1870" s="68"/>
    </row>
    <row r="1871" spans="1:7" s="1280" customFormat="1" x14ac:dyDescent="0.25">
      <c r="A1871" s="39"/>
      <c r="B1871" s="1279"/>
      <c r="C1871" s="1279"/>
      <c r="E1871" s="67"/>
      <c r="F1871" s="67"/>
      <c r="G1871" s="68"/>
    </row>
    <row r="1872" spans="1:7" s="1280" customFormat="1" x14ac:dyDescent="0.25">
      <c r="A1872" s="39"/>
      <c r="B1872" s="1279"/>
      <c r="C1872" s="1279"/>
      <c r="E1872" s="67"/>
      <c r="F1872" s="67"/>
      <c r="G1872" s="68"/>
    </row>
    <row r="1873" spans="1:7" s="1280" customFormat="1" x14ac:dyDescent="0.25">
      <c r="A1873" s="39"/>
      <c r="B1873" s="1279"/>
      <c r="C1873" s="1279"/>
      <c r="E1873" s="67"/>
      <c r="F1873" s="67"/>
      <c r="G1873" s="68"/>
    </row>
    <row r="1874" spans="1:7" s="1280" customFormat="1" x14ac:dyDescent="0.25">
      <c r="A1874" s="39"/>
      <c r="B1874" s="1279"/>
      <c r="C1874" s="1279"/>
      <c r="E1874" s="67"/>
      <c r="F1874" s="67"/>
      <c r="G1874" s="68"/>
    </row>
    <row r="1875" spans="1:7" s="1280" customFormat="1" x14ac:dyDescent="0.25">
      <c r="A1875" s="39"/>
      <c r="B1875" s="1279"/>
      <c r="C1875" s="1279"/>
      <c r="E1875" s="67"/>
      <c r="F1875" s="67"/>
      <c r="G1875" s="68"/>
    </row>
    <row r="1876" spans="1:7" s="1280" customFormat="1" x14ac:dyDescent="0.25">
      <c r="A1876" s="39"/>
      <c r="B1876" s="1279"/>
      <c r="C1876" s="1279"/>
      <c r="E1876" s="67"/>
      <c r="F1876" s="67"/>
      <c r="G1876" s="68"/>
    </row>
    <row r="1877" spans="1:7" s="1280" customFormat="1" x14ac:dyDescent="0.25">
      <c r="A1877" s="39"/>
      <c r="B1877" s="1279"/>
      <c r="C1877" s="1279"/>
      <c r="E1877" s="67"/>
      <c r="F1877" s="67"/>
      <c r="G1877" s="68"/>
    </row>
    <row r="1878" spans="1:7" s="1280" customFormat="1" x14ac:dyDescent="0.25">
      <c r="A1878" s="39"/>
      <c r="B1878" s="1279"/>
      <c r="C1878" s="1279"/>
      <c r="E1878" s="67"/>
      <c r="F1878" s="67"/>
      <c r="G1878" s="68"/>
    </row>
    <row r="1879" spans="1:7" s="1280" customFormat="1" x14ac:dyDescent="0.25">
      <c r="A1879" s="39"/>
      <c r="B1879" s="1279"/>
      <c r="C1879" s="1279"/>
      <c r="E1879" s="67"/>
      <c r="F1879" s="67"/>
      <c r="G1879" s="68"/>
    </row>
    <row r="1880" spans="1:7" s="1280" customFormat="1" x14ac:dyDescent="0.25">
      <c r="A1880" s="39"/>
      <c r="B1880" s="1279"/>
      <c r="C1880" s="1279"/>
      <c r="E1880" s="67"/>
      <c r="F1880" s="67"/>
      <c r="G1880" s="68"/>
    </row>
    <row r="1881" spans="1:7" s="1280" customFormat="1" x14ac:dyDescent="0.25">
      <c r="A1881" s="39"/>
      <c r="B1881" s="1279"/>
      <c r="C1881" s="1279"/>
      <c r="E1881" s="67"/>
      <c r="F1881" s="67"/>
      <c r="G1881" s="68"/>
    </row>
    <row r="1882" spans="1:7" s="1280" customFormat="1" x14ac:dyDescent="0.25">
      <c r="A1882" s="39"/>
      <c r="B1882" s="1279"/>
      <c r="C1882" s="1279"/>
      <c r="E1882" s="67"/>
      <c r="F1882" s="67"/>
      <c r="G1882" s="68"/>
    </row>
    <row r="1883" spans="1:7" s="1280" customFormat="1" x14ac:dyDescent="0.25">
      <c r="A1883" s="39"/>
      <c r="B1883" s="1279"/>
      <c r="C1883" s="1279"/>
      <c r="E1883" s="67"/>
      <c r="F1883" s="67"/>
      <c r="G1883" s="68"/>
    </row>
    <row r="1884" spans="1:7" s="1280" customFormat="1" x14ac:dyDescent="0.25">
      <c r="A1884" s="39"/>
      <c r="B1884" s="1279"/>
      <c r="C1884" s="1279"/>
      <c r="E1884" s="67"/>
      <c r="F1884" s="67"/>
      <c r="G1884" s="68"/>
    </row>
    <row r="1885" spans="1:7" s="1280" customFormat="1" x14ac:dyDescent="0.25">
      <c r="A1885" s="39"/>
      <c r="B1885" s="1279"/>
      <c r="C1885" s="1279"/>
      <c r="E1885" s="67"/>
      <c r="F1885" s="67"/>
      <c r="G1885" s="68"/>
    </row>
    <row r="1886" spans="1:7" s="1280" customFormat="1" x14ac:dyDescent="0.25">
      <c r="A1886" s="39"/>
      <c r="B1886" s="1279"/>
      <c r="C1886" s="1279"/>
      <c r="E1886" s="67"/>
      <c r="F1886" s="67"/>
      <c r="G1886" s="68"/>
    </row>
    <row r="1887" spans="1:7" s="1280" customFormat="1" x14ac:dyDescent="0.25">
      <c r="A1887" s="39"/>
      <c r="B1887" s="1279"/>
      <c r="C1887" s="1279"/>
      <c r="E1887" s="67"/>
      <c r="F1887" s="67"/>
      <c r="G1887" s="68"/>
    </row>
    <row r="1888" spans="1:7" s="1280" customFormat="1" x14ac:dyDescent="0.25">
      <c r="A1888" s="39"/>
      <c r="B1888" s="1279"/>
      <c r="C1888" s="1279"/>
      <c r="E1888" s="67"/>
      <c r="F1888" s="67"/>
      <c r="G1888" s="68"/>
    </row>
    <row r="1889" spans="1:7" s="1280" customFormat="1" x14ac:dyDescent="0.25">
      <c r="A1889" s="39"/>
      <c r="B1889" s="1279"/>
      <c r="C1889" s="1279"/>
      <c r="E1889" s="67"/>
      <c r="F1889" s="67"/>
      <c r="G1889" s="68"/>
    </row>
    <row r="1890" spans="1:7" s="1280" customFormat="1" x14ac:dyDescent="0.25">
      <c r="A1890" s="39"/>
      <c r="B1890" s="1279"/>
      <c r="C1890" s="1279"/>
      <c r="E1890" s="67"/>
      <c r="F1890" s="67"/>
      <c r="G1890" s="68"/>
    </row>
    <row r="1891" spans="1:7" s="1280" customFormat="1" x14ac:dyDescent="0.25">
      <c r="A1891" s="39"/>
      <c r="B1891" s="1279"/>
      <c r="C1891" s="1279"/>
      <c r="E1891" s="67"/>
      <c r="F1891" s="67"/>
      <c r="G1891" s="68"/>
    </row>
    <row r="1892" spans="1:7" s="1280" customFormat="1" x14ac:dyDescent="0.25">
      <c r="A1892" s="39"/>
      <c r="B1892" s="1279"/>
      <c r="C1892" s="1279"/>
      <c r="E1892" s="67"/>
      <c r="F1892" s="67"/>
      <c r="G1892" s="68"/>
    </row>
    <row r="1893" spans="1:7" s="1280" customFormat="1" x14ac:dyDescent="0.25">
      <c r="A1893" s="39"/>
      <c r="B1893" s="1279"/>
      <c r="C1893" s="1279"/>
      <c r="E1893" s="67"/>
      <c r="F1893" s="67"/>
      <c r="G1893" s="68"/>
    </row>
    <row r="1894" spans="1:7" s="1280" customFormat="1" x14ac:dyDescent="0.25">
      <c r="A1894" s="39"/>
      <c r="B1894" s="1279"/>
      <c r="C1894" s="1279"/>
      <c r="E1894" s="67"/>
      <c r="F1894" s="67"/>
      <c r="G1894" s="68"/>
    </row>
    <row r="1895" spans="1:7" s="1280" customFormat="1" x14ac:dyDescent="0.25">
      <c r="A1895" s="39"/>
      <c r="B1895" s="1279"/>
      <c r="C1895" s="1279"/>
      <c r="E1895" s="67"/>
      <c r="F1895" s="67"/>
      <c r="G1895" s="68"/>
    </row>
    <row r="1896" spans="1:7" s="1280" customFormat="1" x14ac:dyDescent="0.25">
      <c r="A1896" s="39"/>
      <c r="B1896" s="1279"/>
      <c r="C1896" s="1279"/>
      <c r="E1896" s="67"/>
      <c r="F1896" s="67"/>
      <c r="G1896" s="68"/>
    </row>
    <row r="1897" spans="1:7" s="1280" customFormat="1" x14ac:dyDescent="0.25">
      <c r="A1897" s="39"/>
      <c r="B1897" s="1279"/>
      <c r="C1897" s="1279"/>
      <c r="E1897" s="67"/>
      <c r="F1897" s="67"/>
      <c r="G1897" s="68"/>
    </row>
    <row r="1898" spans="1:7" s="1280" customFormat="1" x14ac:dyDescent="0.25">
      <c r="A1898" s="39"/>
      <c r="B1898" s="1279"/>
      <c r="C1898" s="1279"/>
      <c r="E1898" s="67"/>
      <c r="F1898" s="67"/>
      <c r="G1898" s="68"/>
    </row>
    <row r="1899" spans="1:7" s="1280" customFormat="1" x14ac:dyDescent="0.25">
      <c r="A1899" s="39"/>
      <c r="B1899" s="1279"/>
      <c r="C1899" s="1279"/>
      <c r="E1899" s="67"/>
      <c r="F1899" s="67"/>
      <c r="G1899" s="68"/>
    </row>
    <row r="1900" spans="1:7" s="1280" customFormat="1" x14ac:dyDescent="0.25">
      <c r="A1900" s="39"/>
      <c r="B1900" s="1279"/>
      <c r="C1900" s="1279"/>
      <c r="E1900" s="67"/>
      <c r="F1900" s="67"/>
      <c r="G1900" s="68"/>
    </row>
    <row r="1901" spans="1:7" s="1280" customFormat="1" x14ac:dyDescent="0.25">
      <c r="A1901" s="39"/>
      <c r="B1901" s="1279"/>
      <c r="C1901" s="1279"/>
      <c r="E1901" s="67"/>
      <c r="F1901" s="67"/>
      <c r="G1901" s="68"/>
    </row>
    <row r="1902" spans="1:7" s="1280" customFormat="1" x14ac:dyDescent="0.25">
      <c r="A1902" s="39"/>
      <c r="B1902" s="1279"/>
      <c r="C1902" s="1279"/>
      <c r="E1902" s="67"/>
      <c r="F1902" s="67"/>
      <c r="G1902" s="68"/>
    </row>
    <row r="1903" spans="1:7" s="1280" customFormat="1" x14ac:dyDescent="0.25">
      <c r="A1903" s="39"/>
      <c r="B1903" s="1279"/>
      <c r="C1903" s="1279"/>
      <c r="E1903" s="67"/>
      <c r="F1903" s="67"/>
      <c r="G1903" s="68"/>
    </row>
    <row r="1904" spans="1:7" s="1280" customFormat="1" x14ac:dyDescent="0.25">
      <c r="A1904" s="39"/>
      <c r="B1904" s="1279"/>
      <c r="C1904" s="1279"/>
      <c r="E1904" s="67"/>
      <c r="F1904" s="67"/>
      <c r="G1904" s="68"/>
    </row>
    <row r="1905" spans="1:7" s="1280" customFormat="1" x14ac:dyDescent="0.25">
      <c r="A1905" s="39"/>
      <c r="B1905" s="1279"/>
      <c r="C1905" s="1279"/>
      <c r="E1905" s="67"/>
      <c r="F1905" s="67"/>
      <c r="G1905" s="68"/>
    </row>
    <row r="1906" spans="1:7" s="1280" customFormat="1" x14ac:dyDescent="0.25">
      <c r="A1906" s="39"/>
      <c r="B1906" s="1279"/>
      <c r="C1906" s="1279"/>
      <c r="E1906" s="67"/>
      <c r="F1906" s="67"/>
      <c r="G1906" s="68"/>
    </row>
    <row r="1907" spans="1:7" s="1280" customFormat="1" x14ac:dyDescent="0.25">
      <c r="A1907" s="39"/>
      <c r="B1907" s="1279"/>
      <c r="C1907" s="1279"/>
      <c r="E1907" s="67"/>
      <c r="F1907" s="67"/>
      <c r="G1907" s="68"/>
    </row>
    <row r="1908" spans="1:7" s="1280" customFormat="1" x14ac:dyDescent="0.25">
      <c r="A1908" s="39"/>
      <c r="B1908" s="1279"/>
      <c r="C1908" s="1279"/>
      <c r="E1908" s="67"/>
      <c r="F1908" s="67"/>
      <c r="G1908" s="68"/>
    </row>
    <row r="1909" spans="1:7" s="1280" customFormat="1" x14ac:dyDescent="0.25">
      <c r="A1909" s="39"/>
      <c r="B1909" s="1279"/>
      <c r="C1909" s="1279"/>
      <c r="E1909" s="67"/>
      <c r="F1909" s="67"/>
      <c r="G1909" s="68"/>
    </row>
    <row r="1910" spans="1:7" s="1280" customFormat="1" x14ac:dyDescent="0.25">
      <c r="A1910" s="39"/>
      <c r="B1910" s="1279"/>
      <c r="C1910" s="1279"/>
      <c r="E1910" s="67"/>
      <c r="F1910" s="67"/>
      <c r="G1910" s="68"/>
    </row>
    <row r="1911" spans="1:7" s="1280" customFormat="1" x14ac:dyDescent="0.25">
      <c r="A1911" s="39"/>
      <c r="B1911" s="1279"/>
      <c r="C1911" s="1279"/>
      <c r="E1911" s="67"/>
      <c r="F1911" s="67"/>
      <c r="G1911" s="68"/>
    </row>
    <row r="1912" spans="1:7" s="1280" customFormat="1" x14ac:dyDescent="0.25">
      <c r="A1912" s="39"/>
      <c r="B1912" s="1279"/>
      <c r="C1912" s="1279"/>
      <c r="E1912" s="67"/>
      <c r="F1912" s="67"/>
      <c r="G1912" s="68"/>
    </row>
    <row r="1913" spans="1:7" s="1280" customFormat="1" x14ac:dyDescent="0.25">
      <c r="A1913" s="39"/>
      <c r="B1913" s="1279"/>
      <c r="C1913" s="1279"/>
      <c r="E1913" s="67"/>
      <c r="F1913" s="67"/>
      <c r="G1913" s="68"/>
    </row>
    <row r="1914" spans="1:7" s="1280" customFormat="1" x14ac:dyDescent="0.25">
      <c r="A1914" s="39"/>
      <c r="B1914" s="1279"/>
      <c r="C1914" s="1279"/>
      <c r="E1914" s="67"/>
      <c r="F1914" s="67"/>
      <c r="G1914" s="68"/>
    </row>
    <row r="1915" spans="1:7" s="1280" customFormat="1" x14ac:dyDescent="0.25">
      <c r="A1915" s="39"/>
      <c r="B1915" s="1279"/>
      <c r="C1915" s="1279"/>
      <c r="E1915" s="67"/>
      <c r="F1915" s="67"/>
      <c r="G1915" s="68"/>
    </row>
    <row r="1916" spans="1:7" s="1280" customFormat="1" x14ac:dyDescent="0.25">
      <c r="A1916" s="39"/>
      <c r="B1916" s="1279"/>
      <c r="C1916" s="1279"/>
      <c r="E1916" s="67"/>
      <c r="F1916" s="67"/>
      <c r="G1916" s="68"/>
    </row>
    <row r="1917" spans="1:7" s="1280" customFormat="1" x14ac:dyDescent="0.25">
      <c r="A1917" s="39"/>
      <c r="B1917" s="1279"/>
      <c r="C1917" s="1279"/>
      <c r="E1917" s="67"/>
      <c r="F1917" s="67"/>
      <c r="G1917" s="68"/>
    </row>
    <row r="1918" spans="1:7" s="1280" customFormat="1" x14ac:dyDescent="0.25">
      <c r="A1918" s="39"/>
      <c r="B1918" s="1279"/>
      <c r="C1918" s="1279"/>
      <c r="E1918" s="67"/>
      <c r="F1918" s="67"/>
      <c r="G1918" s="68"/>
    </row>
    <row r="1919" spans="1:7" s="1280" customFormat="1" x14ac:dyDescent="0.25">
      <c r="A1919" s="39"/>
      <c r="B1919" s="1279"/>
      <c r="C1919" s="1279"/>
      <c r="E1919" s="67"/>
      <c r="F1919" s="67"/>
      <c r="G1919" s="68"/>
    </row>
    <row r="1920" spans="1:7" s="1280" customFormat="1" x14ac:dyDescent="0.25">
      <c r="A1920" s="39"/>
      <c r="B1920" s="1279"/>
      <c r="C1920" s="1279"/>
      <c r="E1920" s="67"/>
      <c r="F1920" s="67"/>
      <c r="G1920" s="68"/>
    </row>
    <row r="1921" spans="1:7" s="1280" customFormat="1" x14ac:dyDescent="0.25">
      <c r="A1921" s="39"/>
      <c r="B1921" s="1279"/>
      <c r="C1921" s="1279"/>
      <c r="E1921" s="67"/>
      <c r="F1921" s="67"/>
      <c r="G1921" s="68"/>
    </row>
    <row r="1922" spans="1:7" s="1280" customFormat="1" x14ac:dyDescent="0.25">
      <c r="A1922" s="39"/>
      <c r="B1922" s="1279"/>
      <c r="C1922" s="1279"/>
      <c r="E1922" s="67"/>
      <c r="F1922" s="67"/>
      <c r="G1922" s="68"/>
    </row>
    <row r="1923" spans="1:7" s="1280" customFormat="1" x14ac:dyDescent="0.25">
      <c r="A1923" s="39"/>
      <c r="B1923" s="1279"/>
      <c r="C1923" s="1279"/>
      <c r="E1923" s="67"/>
      <c r="F1923" s="67"/>
      <c r="G1923" s="68"/>
    </row>
    <row r="1924" spans="1:7" s="1280" customFormat="1" x14ac:dyDescent="0.25">
      <c r="A1924" s="39"/>
      <c r="B1924" s="1279"/>
      <c r="C1924" s="1279"/>
      <c r="E1924" s="67"/>
      <c r="F1924" s="67"/>
      <c r="G1924" s="68"/>
    </row>
    <row r="1925" spans="1:7" s="1280" customFormat="1" x14ac:dyDescent="0.25">
      <c r="A1925" s="39"/>
      <c r="B1925" s="1279"/>
      <c r="C1925" s="1279"/>
      <c r="E1925" s="67"/>
      <c r="F1925" s="67"/>
      <c r="G1925" s="68"/>
    </row>
    <row r="1926" spans="1:7" s="1280" customFormat="1" x14ac:dyDescent="0.25">
      <c r="A1926" s="39"/>
      <c r="B1926" s="1279"/>
      <c r="C1926" s="1279"/>
      <c r="E1926" s="67"/>
      <c r="F1926" s="67"/>
      <c r="G1926" s="68"/>
    </row>
    <row r="1927" spans="1:7" s="1280" customFormat="1" x14ac:dyDescent="0.25">
      <c r="A1927" s="39"/>
      <c r="B1927" s="1279"/>
      <c r="C1927" s="1279"/>
      <c r="E1927" s="67"/>
      <c r="F1927" s="67"/>
      <c r="G1927" s="68"/>
    </row>
    <row r="1928" spans="1:7" s="1280" customFormat="1" x14ac:dyDescent="0.25">
      <c r="A1928" s="39"/>
      <c r="B1928" s="1279"/>
      <c r="C1928" s="1279"/>
      <c r="E1928" s="67"/>
      <c r="F1928" s="67"/>
      <c r="G1928" s="68"/>
    </row>
    <row r="1929" spans="1:7" s="1280" customFormat="1" x14ac:dyDescent="0.25">
      <c r="A1929" s="39"/>
      <c r="B1929" s="1279"/>
      <c r="C1929" s="1279"/>
      <c r="E1929" s="67"/>
      <c r="F1929" s="67"/>
      <c r="G1929" s="68"/>
    </row>
    <row r="1930" spans="1:7" s="1280" customFormat="1" x14ac:dyDescent="0.25">
      <c r="A1930" s="39"/>
      <c r="B1930" s="1279"/>
      <c r="C1930" s="1279"/>
      <c r="E1930" s="67"/>
      <c r="F1930" s="67"/>
      <c r="G1930" s="68"/>
    </row>
    <row r="1931" spans="1:7" s="1280" customFormat="1" x14ac:dyDescent="0.25">
      <c r="A1931" s="39"/>
      <c r="B1931" s="1279"/>
      <c r="C1931" s="1279"/>
      <c r="E1931" s="67"/>
      <c r="F1931" s="67"/>
      <c r="G1931" s="68"/>
    </row>
    <row r="1932" spans="1:7" s="1280" customFormat="1" x14ac:dyDescent="0.25">
      <c r="A1932" s="39"/>
      <c r="B1932" s="1279"/>
      <c r="C1932" s="1279"/>
      <c r="E1932" s="67"/>
      <c r="F1932" s="67"/>
      <c r="G1932" s="68"/>
    </row>
    <row r="1933" spans="1:7" s="1280" customFormat="1" x14ac:dyDescent="0.25">
      <c r="A1933" s="39"/>
      <c r="B1933" s="1279"/>
      <c r="C1933" s="1279"/>
      <c r="E1933" s="67"/>
      <c r="F1933" s="67"/>
      <c r="G1933" s="68"/>
    </row>
    <row r="1934" spans="1:7" s="1280" customFormat="1" x14ac:dyDescent="0.25">
      <c r="A1934" s="39"/>
      <c r="B1934" s="1279"/>
      <c r="C1934" s="1279"/>
      <c r="E1934" s="67"/>
      <c r="F1934" s="67"/>
      <c r="G1934" s="68"/>
    </row>
    <row r="1935" spans="1:7" s="1280" customFormat="1" x14ac:dyDescent="0.25">
      <c r="A1935" s="39"/>
      <c r="B1935" s="1279"/>
      <c r="C1935" s="1279"/>
      <c r="E1935" s="67"/>
      <c r="F1935" s="67"/>
      <c r="G1935" s="68"/>
    </row>
    <row r="1936" spans="1:7" s="1280" customFormat="1" x14ac:dyDescent="0.25">
      <c r="A1936" s="39"/>
      <c r="B1936" s="1279"/>
      <c r="C1936" s="1279"/>
      <c r="E1936" s="67"/>
      <c r="F1936" s="67"/>
      <c r="G1936" s="68"/>
    </row>
    <row r="1937" spans="1:7" s="1280" customFormat="1" x14ac:dyDescent="0.25">
      <c r="A1937" s="39"/>
      <c r="B1937" s="1279"/>
      <c r="C1937" s="1279"/>
      <c r="E1937" s="67"/>
      <c r="F1937" s="67"/>
      <c r="G1937" s="68"/>
    </row>
    <row r="1938" spans="1:7" s="1280" customFormat="1" x14ac:dyDescent="0.25">
      <c r="A1938" s="39"/>
      <c r="B1938" s="1279"/>
      <c r="C1938" s="1279"/>
      <c r="E1938" s="67"/>
      <c r="F1938" s="67"/>
      <c r="G1938" s="68"/>
    </row>
    <row r="1939" spans="1:7" s="1280" customFormat="1" x14ac:dyDescent="0.25">
      <c r="A1939" s="39"/>
      <c r="B1939" s="1279"/>
      <c r="C1939" s="1279"/>
      <c r="E1939" s="67"/>
      <c r="F1939" s="67"/>
      <c r="G1939" s="68"/>
    </row>
    <row r="1940" spans="1:7" s="1280" customFormat="1" x14ac:dyDescent="0.25">
      <c r="A1940" s="39"/>
      <c r="B1940" s="1279"/>
      <c r="C1940" s="1279"/>
      <c r="E1940" s="67"/>
      <c r="F1940" s="67"/>
      <c r="G1940" s="68"/>
    </row>
    <row r="1941" spans="1:7" s="1280" customFormat="1" x14ac:dyDescent="0.25">
      <c r="A1941" s="39"/>
      <c r="B1941" s="1279"/>
      <c r="C1941" s="1279"/>
      <c r="E1941" s="67"/>
      <c r="F1941" s="67"/>
      <c r="G1941" s="68"/>
    </row>
    <row r="1942" spans="1:7" s="1280" customFormat="1" x14ac:dyDescent="0.25">
      <c r="A1942" s="39"/>
      <c r="B1942" s="1279"/>
      <c r="C1942" s="1279"/>
      <c r="E1942" s="67"/>
      <c r="F1942" s="67"/>
      <c r="G1942" s="68"/>
    </row>
    <row r="1943" spans="1:7" s="1280" customFormat="1" x14ac:dyDescent="0.25">
      <c r="A1943" s="39"/>
      <c r="B1943" s="1279"/>
      <c r="C1943" s="1279"/>
      <c r="E1943" s="67"/>
      <c r="F1943" s="67"/>
      <c r="G1943" s="68"/>
    </row>
    <row r="1944" spans="1:7" s="1280" customFormat="1" x14ac:dyDescent="0.25">
      <c r="A1944" s="39"/>
      <c r="B1944" s="1279"/>
      <c r="C1944" s="1279"/>
      <c r="E1944" s="67"/>
      <c r="F1944" s="67"/>
      <c r="G1944" s="68"/>
    </row>
    <row r="1945" spans="1:7" s="1280" customFormat="1" x14ac:dyDescent="0.25">
      <c r="A1945" s="39"/>
      <c r="B1945" s="1279"/>
      <c r="C1945" s="1279"/>
      <c r="E1945" s="67"/>
      <c r="F1945" s="67"/>
      <c r="G1945" s="68"/>
    </row>
    <row r="1946" spans="1:7" s="1280" customFormat="1" x14ac:dyDescent="0.25">
      <c r="A1946" s="39"/>
      <c r="B1946" s="1279"/>
      <c r="C1946" s="1279"/>
      <c r="E1946" s="67"/>
      <c r="F1946" s="67"/>
      <c r="G1946" s="68"/>
    </row>
    <row r="1947" spans="1:7" s="1280" customFormat="1" x14ac:dyDescent="0.25">
      <c r="A1947" s="39"/>
      <c r="B1947" s="1279"/>
      <c r="C1947" s="1279"/>
      <c r="E1947" s="67"/>
      <c r="F1947" s="67"/>
      <c r="G1947" s="68"/>
    </row>
    <row r="1948" spans="1:7" s="1280" customFormat="1" x14ac:dyDescent="0.25">
      <c r="A1948" s="39"/>
      <c r="B1948" s="1279"/>
      <c r="C1948" s="1279"/>
      <c r="E1948" s="67"/>
      <c r="F1948" s="67"/>
      <c r="G1948" s="68"/>
    </row>
    <row r="1949" spans="1:7" s="1280" customFormat="1" x14ac:dyDescent="0.25">
      <c r="A1949" s="39"/>
      <c r="B1949" s="1279"/>
      <c r="C1949" s="1279"/>
      <c r="E1949" s="67"/>
      <c r="F1949" s="67"/>
      <c r="G1949" s="68"/>
    </row>
    <row r="1950" spans="1:7" s="1280" customFormat="1" x14ac:dyDescent="0.25">
      <c r="A1950" s="39"/>
      <c r="B1950" s="1279"/>
      <c r="C1950" s="1279"/>
      <c r="E1950" s="67"/>
      <c r="F1950" s="67"/>
      <c r="G1950" s="68"/>
    </row>
    <row r="1951" spans="1:7" s="1280" customFormat="1" x14ac:dyDescent="0.25">
      <c r="A1951" s="39"/>
      <c r="B1951" s="1279"/>
      <c r="C1951" s="1279"/>
      <c r="E1951" s="67"/>
      <c r="F1951" s="67"/>
      <c r="G1951" s="68"/>
    </row>
    <row r="1952" spans="1:7" s="1280" customFormat="1" x14ac:dyDescent="0.25">
      <c r="A1952" s="39"/>
      <c r="B1952" s="1279"/>
      <c r="C1952" s="1279"/>
      <c r="E1952" s="67"/>
      <c r="F1952" s="67"/>
      <c r="G1952" s="68"/>
    </row>
    <row r="1953" spans="1:7" s="1280" customFormat="1" x14ac:dyDescent="0.25">
      <c r="A1953" s="39"/>
      <c r="B1953" s="1279"/>
      <c r="C1953" s="1279"/>
      <c r="E1953" s="67"/>
      <c r="F1953" s="67"/>
      <c r="G1953" s="68"/>
    </row>
    <row r="1954" spans="1:7" s="1280" customFormat="1" x14ac:dyDescent="0.25">
      <c r="A1954" s="39"/>
      <c r="B1954" s="1279"/>
      <c r="C1954" s="1279"/>
      <c r="E1954" s="67"/>
      <c r="F1954" s="67"/>
      <c r="G1954" s="68"/>
    </row>
    <row r="1955" spans="1:7" s="1280" customFormat="1" x14ac:dyDescent="0.25">
      <c r="A1955" s="39"/>
      <c r="B1955" s="1279"/>
      <c r="C1955" s="1279"/>
      <c r="E1955" s="67"/>
      <c r="F1955" s="67"/>
      <c r="G1955" s="68"/>
    </row>
    <row r="1956" spans="1:7" s="1280" customFormat="1" x14ac:dyDescent="0.25">
      <c r="A1956" s="39"/>
      <c r="B1956" s="1279"/>
      <c r="C1956" s="1279"/>
      <c r="E1956" s="67"/>
      <c r="F1956" s="67"/>
      <c r="G1956" s="68"/>
    </row>
    <row r="1957" spans="1:7" x14ac:dyDescent="0.25">
      <c r="B1957" s="1279"/>
      <c r="C1957" s="1279"/>
      <c r="E1957" s="67"/>
      <c r="F1957" s="67"/>
    </row>
    <row r="1958" spans="1:7" x14ac:dyDescent="0.25">
      <c r="B1958" s="1279"/>
      <c r="C1958" s="1279"/>
      <c r="E1958" s="67"/>
      <c r="F1958" s="67"/>
    </row>
    <row r="1959" spans="1:7" x14ac:dyDescent="0.25">
      <c r="B1959" s="1279"/>
      <c r="C1959" s="1279"/>
      <c r="E1959" s="67"/>
      <c r="F1959" s="67"/>
    </row>
    <row r="1960" spans="1:7" x14ac:dyDescent="0.25">
      <c r="B1960" s="1279"/>
      <c r="C1960" s="1279"/>
      <c r="E1960" s="67"/>
      <c r="F1960" s="67"/>
    </row>
    <row r="1961" spans="1:7" x14ac:dyDescent="0.25">
      <c r="B1961" s="1279"/>
      <c r="C1961" s="1279"/>
      <c r="E1961" s="67"/>
      <c r="F1961" s="67"/>
    </row>
    <row r="1962" spans="1:7" x14ac:dyDescent="0.25">
      <c r="B1962" s="1279"/>
      <c r="C1962" s="1279"/>
      <c r="E1962" s="67"/>
      <c r="F1962" s="67"/>
    </row>
    <row r="1963" spans="1:7" x14ac:dyDescent="0.25">
      <c r="B1963" s="1279"/>
      <c r="C1963" s="1279"/>
      <c r="E1963" s="67"/>
      <c r="F1963" s="67"/>
    </row>
    <row r="1964" spans="1:7" x14ac:dyDescent="0.25">
      <c r="B1964" s="1279"/>
      <c r="C1964" s="1279"/>
      <c r="E1964" s="67"/>
      <c r="F1964" s="67"/>
    </row>
    <row r="1965" spans="1:7" x14ac:dyDescent="0.25">
      <c r="B1965" s="1279"/>
      <c r="C1965" s="1279"/>
      <c r="E1965" s="67"/>
      <c r="F1965" s="67"/>
    </row>
    <row r="1966" spans="1:7" x14ac:dyDescent="0.25">
      <c r="B1966" s="1279"/>
      <c r="C1966" s="1279"/>
      <c r="E1966" s="67"/>
      <c r="F1966" s="67"/>
    </row>
    <row r="1967" spans="1:7" x14ac:dyDescent="0.25">
      <c r="B1967" s="1279"/>
      <c r="C1967" s="1279"/>
      <c r="E1967" s="67"/>
      <c r="F1967" s="67"/>
    </row>
    <row r="1968" spans="1:7" x14ac:dyDescent="0.25">
      <c r="B1968" s="1279"/>
      <c r="C1968" s="1279"/>
      <c r="E1968" s="67"/>
      <c r="F1968" s="67"/>
    </row>
    <row r="1969" spans="2:6" x14ac:dyDescent="0.25">
      <c r="B1969" s="1279"/>
      <c r="C1969" s="1279"/>
      <c r="E1969" s="67"/>
      <c r="F1969" s="67"/>
    </row>
    <row r="1970" spans="2:6" x14ac:dyDescent="0.25">
      <c r="B1970" s="1279"/>
      <c r="C1970" s="1279"/>
      <c r="E1970" s="67"/>
      <c r="F1970" s="67"/>
    </row>
    <row r="1971" spans="2:6" x14ac:dyDescent="0.25">
      <c r="B1971" s="1279"/>
      <c r="C1971" s="1279"/>
      <c r="E1971" s="67"/>
      <c r="F1971" s="67"/>
    </row>
    <row r="1972" spans="2:6" x14ac:dyDescent="0.25">
      <c r="B1972" s="1279"/>
      <c r="C1972" s="1279"/>
      <c r="E1972" s="67"/>
      <c r="F1972" s="67"/>
    </row>
    <row r="1973" spans="2:6" x14ac:dyDescent="0.25">
      <c r="B1973" s="1279"/>
      <c r="C1973" s="1279"/>
      <c r="E1973" s="67"/>
      <c r="F1973" s="67"/>
    </row>
  </sheetData>
  <mergeCells count="4">
    <mergeCell ref="E86:G86"/>
    <mergeCell ref="B86:D86"/>
    <mergeCell ref="B2:D2"/>
    <mergeCell ref="E2:G2"/>
  </mergeCells>
  <printOptions horizontalCentered="1"/>
  <pageMargins left="0.15748031496062992" right="0.19685039370078741" top="0.70866141732283472" bottom="0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zoomScale="90" zoomScaleNormal="90" workbookViewId="0">
      <pane xSplit="2" ySplit="5" topLeftCell="D60" activePane="bottomRight" state="frozen"/>
      <selection activeCell="Y8" sqref="Y8"/>
      <selection pane="topRight" activeCell="Y8" sqref="Y8"/>
      <selection pane="bottomLeft" activeCell="Y8" sqref="Y8"/>
      <selection pane="bottomRight" activeCell="D64" sqref="D64"/>
    </sheetView>
  </sheetViews>
  <sheetFormatPr defaultColWidth="10.28515625" defaultRowHeight="15" x14ac:dyDescent="0.2"/>
  <cols>
    <col min="1" max="1" width="6.42578125" style="97" customWidth="1"/>
    <col min="2" max="2" width="53.7109375" style="98" customWidth="1"/>
    <col min="3" max="3" width="15.85546875" style="73" customWidth="1"/>
    <col min="4" max="4" width="14.28515625" style="73" customWidth="1"/>
    <col min="5" max="5" width="15.7109375" style="99" customWidth="1"/>
    <col min="6" max="7" width="15.85546875" style="73" customWidth="1"/>
    <col min="8" max="8" width="15.7109375" style="99" customWidth="1"/>
    <col min="9" max="16384" width="10.28515625" style="73"/>
  </cols>
  <sheetData>
    <row r="1" spans="1:8" ht="23.25" customHeight="1" thickBot="1" x14ac:dyDescent="0.3">
      <c r="A1" s="69"/>
      <c r="B1" s="70"/>
      <c r="C1" s="71"/>
      <c r="D1" s="71"/>
      <c r="E1" s="72"/>
      <c r="F1" s="71"/>
      <c r="G1" s="71"/>
      <c r="H1" s="72" t="s">
        <v>418</v>
      </c>
    </row>
    <row r="2" spans="1:8" s="74" customFormat="1" ht="43.5" customHeight="1" thickTop="1" x14ac:dyDescent="0.25">
      <c r="A2" s="1507" t="s">
        <v>73</v>
      </c>
      <c r="B2" s="1510" t="s">
        <v>74</v>
      </c>
      <c r="C2" s="1524" t="s">
        <v>644</v>
      </c>
      <c r="D2" s="1516"/>
      <c r="E2" s="1525"/>
      <c r="F2" s="1516" t="s">
        <v>656</v>
      </c>
      <c r="G2" s="1516"/>
      <c r="H2" s="1517"/>
    </row>
    <row r="3" spans="1:8" ht="39.75" customHeight="1" x14ac:dyDescent="0.2">
      <c r="A3" s="1508"/>
      <c r="B3" s="1511"/>
      <c r="C3" s="1526" t="s">
        <v>75</v>
      </c>
      <c r="D3" s="1521" t="s">
        <v>76</v>
      </c>
      <c r="E3" s="1521" t="s">
        <v>77</v>
      </c>
      <c r="F3" s="1518" t="s">
        <v>75</v>
      </c>
      <c r="G3" s="1521" t="s">
        <v>76</v>
      </c>
      <c r="H3" s="1513" t="s">
        <v>77</v>
      </c>
    </row>
    <row r="4" spans="1:8" ht="61.5" customHeight="1" x14ac:dyDescent="0.2">
      <c r="A4" s="1508"/>
      <c r="B4" s="1511"/>
      <c r="C4" s="1527"/>
      <c r="D4" s="1522"/>
      <c r="E4" s="1522"/>
      <c r="F4" s="1519"/>
      <c r="G4" s="1522"/>
      <c r="H4" s="1514"/>
    </row>
    <row r="5" spans="1:8" ht="21" customHeight="1" x14ac:dyDescent="0.2">
      <c r="A5" s="1509"/>
      <c r="B5" s="1512"/>
      <c r="C5" s="1528"/>
      <c r="D5" s="1523"/>
      <c r="E5" s="1523"/>
      <c r="F5" s="1520"/>
      <c r="G5" s="1523"/>
      <c r="H5" s="1515"/>
    </row>
    <row r="6" spans="1:8" ht="33" x14ac:dyDescent="0.2">
      <c r="A6" s="75"/>
      <c r="B6" s="76" t="s">
        <v>419</v>
      </c>
      <c r="C6" s="1295">
        <v>6650000</v>
      </c>
      <c r="D6" s="1290">
        <v>0</v>
      </c>
      <c r="E6" s="1296">
        <v>6650000</v>
      </c>
      <c r="F6" s="1289">
        <v>6650000</v>
      </c>
      <c r="G6" s="1290">
        <v>0</v>
      </c>
      <c r="H6" s="1291">
        <v>6650000</v>
      </c>
    </row>
    <row r="7" spans="1:8" ht="33" x14ac:dyDescent="0.2">
      <c r="A7" s="75"/>
      <c r="B7" s="76" t="s">
        <v>420</v>
      </c>
      <c r="C7" s="821">
        <v>3515000</v>
      </c>
      <c r="D7" s="348">
        <v>0</v>
      </c>
      <c r="E7" s="822">
        <v>3515000</v>
      </c>
      <c r="F7" s="571">
        <v>3515000</v>
      </c>
      <c r="G7" s="348">
        <v>0</v>
      </c>
      <c r="H7" s="662">
        <v>3515000</v>
      </c>
    </row>
    <row r="8" spans="1:8" ht="33" x14ac:dyDescent="0.2">
      <c r="A8" s="560"/>
      <c r="B8" s="77" t="s">
        <v>616</v>
      </c>
      <c r="C8" s="823">
        <v>11637500</v>
      </c>
      <c r="D8" s="350">
        <v>0</v>
      </c>
      <c r="E8" s="824">
        <v>11637500</v>
      </c>
      <c r="F8" s="565">
        <v>3967500</v>
      </c>
      <c r="G8" s="350">
        <v>0</v>
      </c>
      <c r="H8" s="663">
        <v>3967500</v>
      </c>
    </row>
    <row r="9" spans="1:8" s="81" customFormat="1" ht="33" x14ac:dyDescent="0.25">
      <c r="A9" s="560"/>
      <c r="B9" s="77" t="s">
        <v>976</v>
      </c>
      <c r="C9" s="823">
        <v>0</v>
      </c>
      <c r="D9" s="350">
        <v>0</v>
      </c>
      <c r="E9" s="824">
        <v>0</v>
      </c>
      <c r="F9" s="565">
        <v>2000000</v>
      </c>
      <c r="G9" s="350">
        <v>0</v>
      </c>
      <c r="H9" s="663">
        <v>2000000</v>
      </c>
    </row>
    <row r="10" spans="1:8" s="81" customFormat="1" ht="33" x14ac:dyDescent="0.25">
      <c r="A10" s="560">
        <v>1</v>
      </c>
      <c r="B10" s="561" t="s">
        <v>617</v>
      </c>
      <c r="C10" s="825">
        <v>21802500</v>
      </c>
      <c r="D10" s="665">
        <v>0</v>
      </c>
      <c r="E10" s="826">
        <v>21802500</v>
      </c>
      <c r="F10" s="664">
        <v>16132500</v>
      </c>
      <c r="G10" s="665">
        <v>0</v>
      </c>
      <c r="H10" s="666">
        <v>16132500</v>
      </c>
    </row>
    <row r="11" spans="1:8" s="81" customFormat="1" ht="32.25" customHeight="1" x14ac:dyDescent="0.25">
      <c r="A11" s="75"/>
      <c r="B11" s="76" t="s">
        <v>78</v>
      </c>
      <c r="C11" s="821">
        <v>14500000</v>
      </c>
      <c r="D11" s="348">
        <v>0</v>
      </c>
      <c r="E11" s="822">
        <v>14500000</v>
      </c>
      <c r="F11" s="571">
        <v>14500000</v>
      </c>
      <c r="G11" s="348">
        <v>0</v>
      </c>
      <c r="H11" s="662">
        <v>14500000</v>
      </c>
    </row>
    <row r="12" spans="1:8" s="578" customFormat="1" ht="33" customHeight="1" x14ac:dyDescent="0.25">
      <c r="A12" s="75"/>
      <c r="B12" s="76" t="s">
        <v>977</v>
      </c>
      <c r="C12" s="821">
        <v>0</v>
      </c>
      <c r="D12" s="348">
        <v>0</v>
      </c>
      <c r="E12" s="822">
        <v>0</v>
      </c>
      <c r="F12" s="571">
        <v>1291652</v>
      </c>
      <c r="G12" s="348">
        <v>0</v>
      </c>
      <c r="H12" s="662">
        <v>1291652</v>
      </c>
    </row>
    <row r="13" spans="1:8" ht="16.5" x14ac:dyDescent="0.2">
      <c r="A13" s="75"/>
      <c r="B13" s="76" t="s">
        <v>79</v>
      </c>
      <c r="C13" s="821">
        <v>12960000</v>
      </c>
      <c r="D13" s="348">
        <v>0</v>
      </c>
      <c r="E13" s="822">
        <v>12960000</v>
      </c>
      <c r="F13" s="571">
        <v>8166034</v>
      </c>
      <c r="G13" s="348">
        <v>0</v>
      </c>
      <c r="H13" s="662">
        <v>8166034</v>
      </c>
    </row>
    <row r="14" spans="1:8" ht="16.5" x14ac:dyDescent="0.2">
      <c r="A14" s="75"/>
      <c r="B14" s="76" t="s">
        <v>80</v>
      </c>
      <c r="C14" s="821">
        <v>29975000</v>
      </c>
      <c r="D14" s="348">
        <v>30000000</v>
      </c>
      <c r="E14" s="822">
        <v>59975000</v>
      </c>
      <c r="F14" s="571">
        <v>29975000</v>
      </c>
      <c r="G14" s="348">
        <v>30000000</v>
      </c>
      <c r="H14" s="662">
        <v>59975000</v>
      </c>
    </row>
    <row r="15" spans="1:8" ht="16.5" x14ac:dyDescent="0.2">
      <c r="A15" s="75"/>
      <c r="B15" s="76" t="s">
        <v>81</v>
      </c>
      <c r="C15" s="821">
        <v>1900000</v>
      </c>
      <c r="D15" s="348">
        <v>0</v>
      </c>
      <c r="E15" s="822">
        <v>1900000</v>
      </c>
      <c r="F15" s="571">
        <v>1900000</v>
      </c>
      <c r="G15" s="348">
        <v>0</v>
      </c>
      <c r="H15" s="662">
        <v>1900000</v>
      </c>
    </row>
    <row r="16" spans="1:8" ht="16.5" x14ac:dyDescent="0.2">
      <c r="A16" s="75"/>
      <c r="B16" s="76" t="s">
        <v>487</v>
      </c>
      <c r="C16" s="821">
        <v>1900000</v>
      </c>
      <c r="D16" s="348">
        <v>0</v>
      </c>
      <c r="E16" s="822">
        <v>1900000</v>
      </c>
      <c r="F16" s="571">
        <v>1900000</v>
      </c>
      <c r="G16" s="348">
        <v>0</v>
      </c>
      <c r="H16" s="662">
        <v>1900000</v>
      </c>
    </row>
    <row r="17" spans="1:8" ht="16.5" x14ac:dyDescent="0.2">
      <c r="A17" s="78"/>
      <c r="B17" s="77" t="s">
        <v>82</v>
      </c>
      <c r="C17" s="823">
        <v>6470000</v>
      </c>
      <c r="D17" s="350">
        <v>11400000</v>
      </c>
      <c r="E17" s="824">
        <v>17870000</v>
      </c>
      <c r="F17" s="565">
        <v>6470000</v>
      </c>
      <c r="G17" s="350">
        <v>11400000</v>
      </c>
      <c r="H17" s="663">
        <v>17870000</v>
      </c>
    </row>
    <row r="18" spans="1:8" ht="16.5" x14ac:dyDescent="0.2">
      <c r="A18" s="84"/>
      <c r="B18" s="85" t="s">
        <v>83</v>
      </c>
      <c r="C18" s="823">
        <v>23922000</v>
      </c>
      <c r="D18" s="350">
        <v>0</v>
      </c>
      <c r="E18" s="824">
        <v>23922000</v>
      </c>
      <c r="F18" s="565">
        <v>23922000</v>
      </c>
      <c r="G18" s="350">
        <v>0</v>
      </c>
      <c r="H18" s="663">
        <v>23922000</v>
      </c>
    </row>
    <row r="19" spans="1:8" s="83" customFormat="1" ht="16.5" x14ac:dyDescent="0.2">
      <c r="A19" s="78"/>
      <c r="B19" s="76" t="s">
        <v>548</v>
      </c>
      <c r="C19" s="823">
        <v>8170000</v>
      </c>
      <c r="D19" s="350">
        <v>0</v>
      </c>
      <c r="E19" s="824">
        <v>8170000</v>
      </c>
      <c r="F19" s="565">
        <v>8170000</v>
      </c>
      <c r="G19" s="350">
        <v>0</v>
      </c>
      <c r="H19" s="663">
        <v>8170000</v>
      </c>
    </row>
    <row r="20" spans="1:8" s="83" customFormat="1" ht="33" x14ac:dyDescent="0.2">
      <c r="A20" s="84"/>
      <c r="B20" s="77" t="s">
        <v>410</v>
      </c>
      <c r="C20" s="823">
        <v>6275000</v>
      </c>
      <c r="D20" s="350">
        <v>0</v>
      </c>
      <c r="E20" s="824">
        <v>6275000</v>
      </c>
      <c r="F20" s="565">
        <v>6275000</v>
      </c>
      <c r="G20" s="350">
        <v>0</v>
      </c>
      <c r="H20" s="663">
        <v>6275000</v>
      </c>
    </row>
    <row r="21" spans="1:8" s="83" customFormat="1" ht="16.5" x14ac:dyDescent="0.2">
      <c r="A21" s="84"/>
      <c r="B21" s="76" t="s">
        <v>615</v>
      </c>
      <c r="C21" s="823">
        <v>6015000</v>
      </c>
      <c r="D21" s="350">
        <v>0</v>
      </c>
      <c r="E21" s="824">
        <v>6015000</v>
      </c>
      <c r="F21" s="565">
        <v>5835000</v>
      </c>
      <c r="G21" s="350">
        <v>0</v>
      </c>
      <c r="H21" s="663">
        <v>5835000</v>
      </c>
    </row>
    <row r="22" spans="1:8" s="83" customFormat="1" ht="33" x14ac:dyDescent="0.2">
      <c r="A22" s="84"/>
      <c r="B22" s="76" t="s">
        <v>637</v>
      </c>
      <c r="C22" s="823">
        <v>1000000</v>
      </c>
      <c r="D22" s="350">
        <v>0</v>
      </c>
      <c r="E22" s="824">
        <v>1000000</v>
      </c>
      <c r="F22" s="565">
        <v>1000000</v>
      </c>
      <c r="G22" s="350">
        <v>0</v>
      </c>
      <c r="H22" s="663">
        <v>1000000</v>
      </c>
    </row>
    <row r="23" spans="1:8" s="83" customFormat="1" ht="17.25" thickBot="1" x14ac:dyDescent="0.25">
      <c r="A23" s="79">
        <v>2</v>
      </c>
      <c r="B23" s="80" t="s">
        <v>84</v>
      </c>
      <c r="C23" s="827">
        <v>113087000</v>
      </c>
      <c r="D23" s="668">
        <v>41400000</v>
      </c>
      <c r="E23" s="828">
        <v>154487000</v>
      </c>
      <c r="F23" s="667">
        <v>109404686</v>
      </c>
      <c r="G23" s="668">
        <v>41400000</v>
      </c>
      <c r="H23" s="669">
        <v>150804686</v>
      </c>
    </row>
    <row r="24" spans="1:8" s="83" customFormat="1" ht="17.25" thickBot="1" x14ac:dyDescent="0.25">
      <c r="A24" s="86">
        <v>3</v>
      </c>
      <c r="B24" s="87" t="s">
        <v>85</v>
      </c>
      <c r="C24" s="829">
        <v>196965000</v>
      </c>
      <c r="D24" s="566">
        <v>15000000</v>
      </c>
      <c r="E24" s="830">
        <v>211965000</v>
      </c>
      <c r="F24" s="670">
        <v>196965000</v>
      </c>
      <c r="G24" s="566">
        <v>15000000</v>
      </c>
      <c r="H24" s="671">
        <v>211965000</v>
      </c>
    </row>
    <row r="25" spans="1:8" s="83" customFormat="1" ht="16.5" x14ac:dyDescent="0.2">
      <c r="A25" s="1529">
        <v>4</v>
      </c>
      <c r="B25" s="88" t="s">
        <v>86</v>
      </c>
      <c r="C25" s="831">
        <v>54768000</v>
      </c>
      <c r="D25" s="567">
        <v>5000000</v>
      </c>
      <c r="E25" s="832">
        <v>59768000</v>
      </c>
      <c r="F25" s="672">
        <v>54768000</v>
      </c>
      <c r="G25" s="567">
        <v>5000000</v>
      </c>
      <c r="H25" s="673">
        <v>59768000</v>
      </c>
    </row>
    <row r="26" spans="1:8" s="83" customFormat="1" ht="33" x14ac:dyDescent="0.2">
      <c r="A26" s="1530"/>
      <c r="B26" s="89" t="s">
        <v>87</v>
      </c>
      <c r="C26" s="833">
        <v>8700000</v>
      </c>
      <c r="D26" s="568">
        <v>0</v>
      </c>
      <c r="E26" s="834">
        <v>8700000</v>
      </c>
      <c r="F26" s="674">
        <v>8700000</v>
      </c>
      <c r="G26" s="568">
        <v>0</v>
      </c>
      <c r="H26" s="675">
        <v>8700000</v>
      </c>
    </row>
    <row r="27" spans="1:8" s="83" customFormat="1" ht="17.25" thickBot="1" x14ac:dyDescent="0.25">
      <c r="A27" s="1531"/>
      <c r="B27" s="90" t="s">
        <v>88</v>
      </c>
      <c r="C27" s="835">
        <v>1375000</v>
      </c>
      <c r="D27" s="569">
        <v>0</v>
      </c>
      <c r="E27" s="836">
        <v>1375000</v>
      </c>
      <c r="F27" s="676">
        <v>1375000</v>
      </c>
      <c r="G27" s="569">
        <v>0</v>
      </c>
      <c r="H27" s="677">
        <v>1375000</v>
      </c>
    </row>
    <row r="28" spans="1:8" s="81" customFormat="1" ht="33.75" thickBot="1" x14ac:dyDescent="0.3">
      <c r="A28" s="871">
        <v>5</v>
      </c>
      <c r="B28" s="87" t="s">
        <v>659</v>
      </c>
      <c r="C28" s="829">
        <v>0</v>
      </c>
      <c r="D28" s="566">
        <v>0</v>
      </c>
      <c r="E28" s="830">
        <v>0</v>
      </c>
      <c r="F28" s="1292">
        <v>52908977</v>
      </c>
      <c r="G28" s="1293">
        <v>5080000</v>
      </c>
      <c r="H28" s="1294">
        <v>57988977</v>
      </c>
    </row>
    <row r="29" spans="1:8" s="81" customFormat="1" ht="16.5" x14ac:dyDescent="0.25">
      <c r="A29" s="75"/>
      <c r="B29" s="76" t="s">
        <v>89</v>
      </c>
      <c r="C29" s="821">
        <v>3000000</v>
      </c>
      <c r="D29" s="348">
        <v>0</v>
      </c>
      <c r="E29" s="822">
        <v>3000000</v>
      </c>
      <c r="F29" s="571">
        <v>2700000</v>
      </c>
      <c r="G29" s="348">
        <v>0</v>
      </c>
      <c r="H29" s="662">
        <v>2700000</v>
      </c>
    </row>
    <row r="30" spans="1:8" s="81" customFormat="1" ht="16.5" x14ac:dyDescent="0.25">
      <c r="A30" s="75"/>
      <c r="B30" s="76" t="s">
        <v>90</v>
      </c>
      <c r="C30" s="821">
        <v>2000000</v>
      </c>
      <c r="D30" s="348">
        <v>0</v>
      </c>
      <c r="E30" s="822">
        <v>2000000</v>
      </c>
      <c r="F30" s="571">
        <v>1470000</v>
      </c>
      <c r="G30" s="348">
        <v>0</v>
      </c>
      <c r="H30" s="662">
        <v>1470000</v>
      </c>
    </row>
    <row r="31" spans="1:8" s="81" customFormat="1" ht="16.5" x14ac:dyDescent="0.25">
      <c r="A31" s="75"/>
      <c r="B31" s="76" t="s">
        <v>978</v>
      </c>
      <c r="C31" s="821">
        <v>15000000</v>
      </c>
      <c r="D31" s="348">
        <v>0</v>
      </c>
      <c r="E31" s="822">
        <v>15000000</v>
      </c>
      <c r="F31" s="571">
        <v>1545000</v>
      </c>
      <c r="G31" s="348">
        <v>0</v>
      </c>
      <c r="H31" s="662">
        <v>1545000</v>
      </c>
    </row>
    <row r="32" spans="1:8" s="81" customFormat="1" ht="16.5" x14ac:dyDescent="0.25">
      <c r="A32" s="75"/>
      <c r="B32" s="76" t="s">
        <v>91</v>
      </c>
      <c r="C32" s="821">
        <v>5560000</v>
      </c>
      <c r="D32" s="348">
        <v>0</v>
      </c>
      <c r="E32" s="822">
        <v>5560000</v>
      </c>
      <c r="F32" s="571">
        <v>15000000</v>
      </c>
      <c r="G32" s="348">
        <v>0</v>
      </c>
      <c r="H32" s="662">
        <v>15000000</v>
      </c>
    </row>
    <row r="33" spans="1:8" s="81" customFormat="1" ht="33" x14ac:dyDescent="0.25">
      <c r="A33" s="75"/>
      <c r="B33" s="76" t="s">
        <v>93</v>
      </c>
      <c r="C33" s="821">
        <v>1900000</v>
      </c>
      <c r="D33" s="348">
        <v>0</v>
      </c>
      <c r="E33" s="822">
        <v>1900000</v>
      </c>
      <c r="F33" s="571">
        <v>5560000</v>
      </c>
      <c r="G33" s="348">
        <v>0</v>
      </c>
      <c r="H33" s="662">
        <v>5560000</v>
      </c>
    </row>
    <row r="34" spans="1:8" ht="33" x14ac:dyDescent="0.2">
      <c r="A34" s="75"/>
      <c r="B34" s="76" t="s">
        <v>614</v>
      </c>
      <c r="C34" s="821">
        <v>1500000</v>
      </c>
      <c r="D34" s="348">
        <v>0</v>
      </c>
      <c r="E34" s="822">
        <v>1500000</v>
      </c>
      <c r="F34" s="571">
        <v>1600000</v>
      </c>
      <c r="G34" s="348">
        <v>0</v>
      </c>
      <c r="H34" s="662">
        <v>1600000</v>
      </c>
    </row>
    <row r="35" spans="1:8" ht="16.5" x14ac:dyDescent="0.2">
      <c r="A35" s="75"/>
      <c r="B35" s="76" t="s">
        <v>94</v>
      </c>
      <c r="C35" s="821">
        <v>500000</v>
      </c>
      <c r="D35" s="348">
        <v>0</v>
      </c>
      <c r="E35" s="822">
        <v>500000</v>
      </c>
      <c r="F35" s="571">
        <v>1500000</v>
      </c>
      <c r="G35" s="348">
        <v>0</v>
      </c>
      <c r="H35" s="662">
        <v>1500000</v>
      </c>
    </row>
    <row r="36" spans="1:8" ht="16.5" x14ac:dyDescent="0.2">
      <c r="A36" s="75"/>
      <c r="B36" s="76" t="s">
        <v>95</v>
      </c>
      <c r="C36" s="821">
        <v>525000</v>
      </c>
      <c r="D36" s="348">
        <v>0</v>
      </c>
      <c r="E36" s="822">
        <v>525000</v>
      </c>
      <c r="F36" s="571">
        <v>500000</v>
      </c>
      <c r="G36" s="348">
        <v>0</v>
      </c>
      <c r="H36" s="662">
        <v>500000</v>
      </c>
    </row>
    <row r="37" spans="1:8" s="74" customFormat="1" ht="33" x14ac:dyDescent="0.25">
      <c r="A37" s="78"/>
      <c r="B37" s="77" t="s">
        <v>96</v>
      </c>
      <c r="C37" s="821">
        <v>2500000</v>
      </c>
      <c r="D37" s="348">
        <v>0</v>
      </c>
      <c r="E37" s="822">
        <v>2500000</v>
      </c>
      <c r="F37" s="571">
        <v>525000</v>
      </c>
      <c r="G37" s="348">
        <v>0</v>
      </c>
      <c r="H37" s="662">
        <v>525000</v>
      </c>
    </row>
    <row r="38" spans="1:8" s="74" customFormat="1" ht="16.5" x14ac:dyDescent="0.25">
      <c r="A38" s="75"/>
      <c r="B38" s="76" t="s">
        <v>92</v>
      </c>
      <c r="C38" s="823">
        <v>1000000</v>
      </c>
      <c r="D38" s="350">
        <v>0</v>
      </c>
      <c r="E38" s="824">
        <v>1000000</v>
      </c>
      <c r="F38" s="571">
        <v>2500000</v>
      </c>
      <c r="G38" s="348">
        <v>0</v>
      </c>
      <c r="H38" s="662">
        <v>2500000</v>
      </c>
    </row>
    <row r="39" spans="1:8" s="74" customFormat="1" ht="16.5" x14ac:dyDescent="0.25">
      <c r="A39" s="78"/>
      <c r="B39" s="77" t="s">
        <v>97</v>
      </c>
      <c r="C39" s="837">
        <v>3800000</v>
      </c>
      <c r="D39" s="570">
        <v>0</v>
      </c>
      <c r="E39" s="838">
        <v>3800000</v>
      </c>
      <c r="F39" s="565">
        <v>1000000</v>
      </c>
      <c r="G39" s="350">
        <v>0</v>
      </c>
      <c r="H39" s="663">
        <v>1000000</v>
      </c>
    </row>
    <row r="40" spans="1:8" s="74" customFormat="1" ht="49.5" x14ac:dyDescent="0.25">
      <c r="A40" s="91"/>
      <c r="B40" s="92" t="s">
        <v>98</v>
      </c>
      <c r="C40" s="837">
        <v>950000</v>
      </c>
      <c r="D40" s="570">
        <v>0</v>
      </c>
      <c r="E40" s="838">
        <v>950000</v>
      </c>
      <c r="F40" s="678">
        <v>3800000</v>
      </c>
      <c r="G40" s="570">
        <v>0</v>
      </c>
      <c r="H40" s="679">
        <v>3800000</v>
      </c>
    </row>
    <row r="41" spans="1:8" ht="16.5" x14ac:dyDescent="0.2">
      <c r="A41" s="91"/>
      <c r="B41" s="92" t="s">
        <v>99</v>
      </c>
      <c r="C41" s="837">
        <v>475000</v>
      </c>
      <c r="D41" s="570">
        <v>0</v>
      </c>
      <c r="E41" s="838">
        <v>475000</v>
      </c>
      <c r="F41" s="678">
        <v>950000</v>
      </c>
      <c r="G41" s="570">
        <v>0</v>
      </c>
      <c r="H41" s="679">
        <v>950000</v>
      </c>
    </row>
    <row r="42" spans="1:8" ht="16.5" x14ac:dyDescent="0.2">
      <c r="A42" s="91"/>
      <c r="B42" s="92" t="s">
        <v>100</v>
      </c>
      <c r="C42" s="837">
        <v>2700000</v>
      </c>
      <c r="D42" s="570">
        <v>0</v>
      </c>
      <c r="E42" s="838">
        <v>2700000</v>
      </c>
      <c r="F42" s="678">
        <v>475000</v>
      </c>
      <c r="G42" s="570">
        <v>0</v>
      </c>
      <c r="H42" s="679">
        <v>475000</v>
      </c>
    </row>
    <row r="43" spans="1:8" ht="16.5" x14ac:dyDescent="0.2">
      <c r="A43" s="91"/>
      <c r="B43" s="92" t="s">
        <v>101</v>
      </c>
      <c r="C43" s="837">
        <v>23000000</v>
      </c>
      <c r="D43" s="570">
        <v>0</v>
      </c>
      <c r="E43" s="838">
        <v>23000000</v>
      </c>
      <c r="F43" s="678">
        <v>2700000</v>
      </c>
      <c r="G43" s="570">
        <v>0</v>
      </c>
      <c r="H43" s="679">
        <v>2700000</v>
      </c>
    </row>
    <row r="44" spans="1:8" ht="33" x14ac:dyDescent="0.2">
      <c r="A44" s="91"/>
      <c r="B44" s="92" t="s">
        <v>979</v>
      </c>
      <c r="C44" s="837">
        <v>900000</v>
      </c>
      <c r="D44" s="570">
        <v>0</v>
      </c>
      <c r="E44" s="838">
        <v>900000</v>
      </c>
      <c r="F44" s="678">
        <v>23000000</v>
      </c>
      <c r="G44" s="570">
        <v>0</v>
      </c>
      <c r="H44" s="679">
        <v>23000000</v>
      </c>
    </row>
    <row r="45" spans="1:8" ht="33" x14ac:dyDescent="0.2">
      <c r="A45" s="91"/>
      <c r="B45" s="92" t="s">
        <v>102</v>
      </c>
      <c r="C45" s="837">
        <v>2850000</v>
      </c>
      <c r="D45" s="570">
        <v>0</v>
      </c>
      <c r="E45" s="838">
        <v>2850000</v>
      </c>
      <c r="F45" s="678">
        <v>900000</v>
      </c>
      <c r="G45" s="570">
        <v>0</v>
      </c>
      <c r="H45" s="679">
        <v>900000</v>
      </c>
    </row>
    <row r="46" spans="1:8" ht="16.5" x14ac:dyDescent="0.2">
      <c r="A46" s="91"/>
      <c r="B46" s="92" t="s">
        <v>103</v>
      </c>
      <c r="C46" s="823">
        <v>2850000</v>
      </c>
      <c r="D46" s="350">
        <v>0</v>
      </c>
      <c r="E46" s="824">
        <v>2850000</v>
      </c>
      <c r="F46" s="678">
        <v>2850000</v>
      </c>
      <c r="G46" s="570">
        <v>0</v>
      </c>
      <c r="H46" s="679">
        <v>2850000</v>
      </c>
    </row>
    <row r="47" spans="1:8" ht="33" x14ac:dyDescent="0.2">
      <c r="A47" s="78"/>
      <c r="B47" s="77" t="s">
        <v>104</v>
      </c>
      <c r="C47" s="823">
        <v>0</v>
      </c>
      <c r="D47" s="350">
        <v>1000000</v>
      </c>
      <c r="E47" s="824">
        <v>1000000</v>
      </c>
      <c r="F47" s="565">
        <v>2850000</v>
      </c>
      <c r="G47" s="350">
        <v>0</v>
      </c>
      <c r="H47" s="663">
        <v>2850000</v>
      </c>
    </row>
    <row r="48" spans="1:8" ht="16.5" x14ac:dyDescent="0.2">
      <c r="A48" s="91"/>
      <c r="B48" s="92" t="s">
        <v>488</v>
      </c>
      <c r="C48" s="823">
        <v>0</v>
      </c>
      <c r="D48" s="350">
        <v>1000000</v>
      </c>
      <c r="E48" s="824">
        <v>1000000</v>
      </c>
      <c r="F48" s="565">
        <v>0</v>
      </c>
      <c r="G48" s="350">
        <v>1000000</v>
      </c>
      <c r="H48" s="663">
        <v>1000000</v>
      </c>
    </row>
    <row r="49" spans="1:8" ht="16.5" x14ac:dyDescent="0.2">
      <c r="A49" s="91"/>
      <c r="B49" s="92" t="s">
        <v>602</v>
      </c>
      <c r="C49" s="839">
        <v>0</v>
      </c>
      <c r="D49" s="680">
        <v>3350000</v>
      </c>
      <c r="E49" s="824">
        <v>3350000</v>
      </c>
      <c r="F49" s="565">
        <v>0</v>
      </c>
      <c r="G49" s="350">
        <v>1000000</v>
      </c>
      <c r="H49" s="663">
        <v>1000000</v>
      </c>
    </row>
    <row r="50" spans="1:8" ht="49.5" x14ac:dyDescent="0.2">
      <c r="A50" s="91"/>
      <c r="B50" s="77" t="s">
        <v>486</v>
      </c>
      <c r="C50" s="839">
        <v>0</v>
      </c>
      <c r="D50" s="680">
        <v>5000000</v>
      </c>
      <c r="E50" s="824">
        <v>5000000</v>
      </c>
      <c r="F50" s="100">
        <v>0</v>
      </c>
      <c r="G50" s="680">
        <v>950000</v>
      </c>
      <c r="H50" s="663">
        <v>950000</v>
      </c>
    </row>
    <row r="51" spans="1:8" s="74" customFormat="1" ht="49.5" x14ac:dyDescent="0.25">
      <c r="A51" s="91"/>
      <c r="B51" s="77" t="s">
        <v>537</v>
      </c>
      <c r="C51" s="839">
        <v>25000000</v>
      </c>
      <c r="D51" s="680">
        <v>0</v>
      </c>
      <c r="E51" s="824">
        <v>25000000</v>
      </c>
      <c r="F51" s="100">
        <v>0</v>
      </c>
      <c r="G51" s="680">
        <v>5000000</v>
      </c>
      <c r="H51" s="663">
        <v>5000000</v>
      </c>
    </row>
    <row r="52" spans="1:8" s="74" customFormat="1" ht="33" x14ac:dyDescent="0.25">
      <c r="A52" s="91"/>
      <c r="B52" s="92" t="s">
        <v>54</v>
      </c>
      <c r="C52" s="839">
        <v>200000</v>
      </c>
      <c r="D52" s="680">
        <v>0</v>
      </c>
      <c r="E52" s="824">
        <v>200000</v>
      </c>
      <c r="F52" s="100">
        <v>25000000</v>
      </c>
      <c r="G52" s="680">
        <v>0</v>
      </c>
      <c r="H52" s="663">
        <v>25000000</v>
      </c>
    </row>
    <row r="53" spans="1:8" s="74" customFormat="1" ht="33" x14ac:dyDescent="0.25">
      <c r="A53" s="91"/>
      <c r="B53" s="92" t="s">
        <v>980</v>
      </c>
      <c r="C53" s="839">
        <v>0</v>
      </c>
      <c r="D53" s="680">
        <v>2500000</v>
      </c>
      <c r="E53" s="824">
        <v>2500000</v>
      </c>
      <c r="F53" s="100">
        <v>200000</v>
      </c>
      <c r="G53" s="680">
        <v>0</v>
      </c>
      <c r="H53" s="663">
        <v>200000</v>
      </c>
    </row>
    <row r="54" spans="1:8" s="74" customFormat="1" ht="16.5" x14ac:dyDescent="0.25">
      <c r="A54" s="91"/>
      <c r="B54" s="92" t="s">
        <v>605</v>
      </c>
      <c r="C54" s="839">
        <v>0</v>
      </c>
      <c r="D54" s="680">
        <v>0</v>
      </c>
      <c r="E54" s="824">
        <v>0</v>
      </c>
      <c r="F54" s="100">
        <v>0</v>
      </c>
      <c r="G54" s="680">
        <v>2500000</v>
      </c>
      <c r="H54" s="663">
        <v>2500000</v>
      </c>
    </row>
    <row r="55" spans="1:8" s="74" customFormat="1" ht="17.25" thickBot="1" x14ac:dyDescent="0.3">
      <c r="A55" s="93">
        <v>6</v>
      </c>
      <c r="B55" s="94" t="s">
        <v>105</v>
      </c>
      <c r="C55" s="840">
        <v>96210000</v>
      </c>
      <c r="D55" s="682">
        <v>12850000</v>
      </c>
      <c r="E55" s="841">
        <v>109060000</v>
      </c>
      <c r="F55" s="681">
        <v>96625000</v>
      </c>
      <c r="G55" s="682">
        <v>10450000</v>
      </c>
      <c r="H55" s="683">
        <v>107075000</v>
      </c>
    </row>
    <row r="56" spans="1:8" s="74" customFormat="1" ht="16.5" x14ac:dyDescent="0.25">
      <c r="A56" s="75"/>
      <c r="B56" s="76" t="s">
        <v>106</v>
      </c>
      <c r="C56" s="842">
        <v>1500000</v>
      </c>
      <c r="D56" s="349">
        <v>0</v>
      </c>
      <c r="E56" s="822">
        <v>1500000</v>
      </c>
      <c r="F56" s="572">
        <v>1500000</v>
      </c>
      <c r="G56" s="349">
        <v>0</v>
      </c>
      <c r="H56" s="662">
        <v>1500000</v>
      </c>
    </row>
    <row r="57" spans="1:8" s="74" customFormat="1" ht="33" x14ac:dyDescent="0.25">
      <c r="A57" s="75"/>
      <c r="B57" s="76" t="s">
        <v>107</v>
      </c>
      <c r="C57" s="842">
        <v>7600000</v>
      </c>
      <c r="D57" s="349">
        <v>0</v>
      </c>
      <c r="E57" s="822">
        <v>7600000</v>
      </c>
      <c r="F57" s="572">
        <v>7600000</v>
      </c>
      <c r="G57" s="349">
        <v>0</v>
      </c>
      <c r="H57" s="662">
        <v>7600000</v>
      </c>
    </row>
    <row r="58" spans="1:8" s="74" customFormat="1" ht="16.5" x14ac:dyDescent="0.25">
      <c r="A58" s="82"/>
      <c r="B58" s="85" t="s">
        <v>108</v>
      </c>
      <c r="C58" s="821">
        <v>1995000</v>
      </c>
      <c r="D58" s="348">
        <v>0</v>
      </c>
      <c r="E58" s="822">
        <v>1995000</v>
      </c>
      <c r="F58" s="571">
        <v>1995000</v>
      </c>
      <c r="G58" s="348">
        <v>0</v>
      </c>
      <c r="H58" s="662">
        <v>1995000</v>
      </c>
    </row>
    <row r="59" spans="1:8" s="74" customFormat="1" ht="16.5" x14ac:dyDescent="0.25">
      <c r="A59" s="75"/>
      <c r="B59" s="76" t="s">
        <v>109</v>
      </c>
      <c r="C59" s="821">
        <v>950000</v>
      </c>
      <c r="D59" s="348">
        <v>0</v>
      </c>
      <c r="E59" s="822">
        <v>950000</v>
      </c>
      <c r="F59" s="571">
        <v>950000</v>
      </c>
      <c r="G59" s="348">
        <v>0</v>
      </c>
      <c r="H59" s="662">
        <v>950000</v>
      </c>
    </row>
    <row r="60" spans="1:8" s="81" customFormat="1" ht="16.5" x14ac:dyDescent="0.25">
      <c r="A60" s="75"/>
      <c r="B60" s="76" t="s">
        <v>981</v>
      </c>
      <c r="C60" s="821">
        <v>0</v>
      </c>
      <c r="D60" s="348">
        <v>0</v>
      </c>
      <c r="E60" s="822">
        <v>0</v>
      </c>
      <c r="F60" s="572">
        <v>300000</v>
      </c>
      <c r="G60" s="349">
        <v>0</v>
      </c>
      <c r="H60" s="662">
        <v>300000</v>
      </c>
    </row>
    <row r="61" spans="1:8" s="74" customFormat="1" ht="28.5" customHeight="1" x14ac:dyDescent="0.25">
      <c r="A61" s="75"/>
      <c r="B61" s="76" t="s">
        <v>982</v>
      </c>
      <c r="C61" s="821">
        <v>0</v>
      </c>
      <c r="D61" s="348">
        <v>0</v>
      </c>
      <c r="E61" s="822">
        <v>0</v>
      </c>
      <c r="F61" s="571">
        <v>530000</v>
      </c>
      <c r="G61" s="348">
        <v>0</v>
      </c>
      <c r="H61" s="662">
        <v>530000</v>
      </c>
    </row>
    <row r="62" spans="1:8" s="74" customFormat="1" ht="16.5" x14ac:dyDescent="0.25">
      <c r="A62" s="75"/>
      <c r="B62" s="76" t="s">
        <v>983</v>
      </c>
      <c r="C62" s="821">
        <v>0</v>
      </c>
      <c r="D62" s="348">
        <v>0</v>
      </c>
      <c r="E62" s="822">
        <v>0</v>
      </c>
      <c r="F62" s="565">
        <v>270000</v>
      </c>
      <c r="G62" s="350">
        <v>0</v>
      </c>
      <c r="H62" s="663">
        <v>270000</v>
      </c>
    </row>
    <row r="63" spans="1:8" s="83" customFormat="1" ht="33" x14ac:dyDescent="0.2">
      <c r="A63" s="75"/>
      <c r="B63" s="76" t="s">
        <v>984</v>
      </c>
      <c r="C63" s="821">
        <v>0</v>
      </c>
      <c r="D63" s="348">
        <v>0</v>
      </c>
      <c r="E63" s="822">
        <v>0</v>
      </c>
      <c r="F63" s="572">
        <v>120000</v>
      </c>
      <c r="G63" s="349">
        <v>0</v>
      </c>
      <c r="H63" s="662">
        <v>120000</v>
      </c>
    </row>
    <row r="64" spans="1:8" ht="33" x14ac:dyDescent="0.2">
      <c r="A64" s="75"/>
      <c r="B64" s="76" t="s">
        <v>985</v>
      </c>
      <c r="C64" s="821">
        <v>0</v>
      </c>
      <c r="D64" s="348">
        <v>0</v>
      </c>
      <c r="E64" s="822">
        <v>0</v>
      </c>
      <c r="F64" s="572">
        <v>180000</v>
      </c>
      <c r="G64" s="349">
        <v>0</v>
      </c>
      <c r="H64" s="662">
        <v>180000</v>
      </c>
    </row>
    <row r="65" spans="1:8" ht="33" x14ac:dyDescent="0.2">
      <c r="A65" s="75"/>
      <c r="B65" s="76" t="s">
        <v>986</v>
      </c>
      <c r="C65" s="821">
        <v>0</v>
      </c>
      <c r="D65" s="348">
        <v>0</v>
      </c>
      <c r="E65" s="822">
        <v>0</v>
      </c>
      <c r="F65" s="565">
        <v>370000</v>
      </c>
      <c r="G65" s="350">
        <v>0</v>
      </c>
      <c r="H65" s="663">
        <v>370000</v>
      </c>
    </row>
    <row r="66" spans="1:8" s="96" customFormat="1" ht="33" x14ac:dyDescent="0.25">
      <c r="A66" s="78"/>
      <c r="B66" s="76" t="s">
        <v>987</v>
      </c>
      <c r="C66" s="821">
        <v>0</v>
      </c>
      <c r="D66" s="348">
        <v>0</v>
      </c>
      <c r="E66" s="822">
        <v>0</v>
      </c>
      <c r="F66" s="100">
        <v>7300000</v>
      </c>
      <c r="G66" s="680">
        <v>0</v>
      </c>
      <c r="H66" s="663">
        <v>7300000</v>
      </c>
    </row>
    <row r="67" spans="1:8" s="81" customFormat="1" ht="33" x14ac:dyDescent="0.25">
      <c r="A67" s="75"/>
      <c r="B67" s="76" t="s">
        <v>988</v>
      </c>
      <c r="C67" s="821">
        <v>0</v>
      </c>
      <c r="D67" s="348">
        <v>0</v>
      </c>
      <c r="E67" s="822">
        <v>0</v>
      </c>
      <c r="F67" s="571">
        <v>180000</v>
      </c>
      <c r="G67" s="348">
        <v>0</v>
      </c>
      <c r="H67" s="662">
        <v>180000</v>
      </c>
    </row>
    <row r="68" spans="1:8" ht="17.25" thickBot="1" x14ac:dyDescent="0.25">
      <c r="A68" s="93">
        <v>7</v>
      </c>
      <c r="B68" s="95" t="s">
        <v>110</v>
      </c>
      <c r="C68" s="843">
        <v>12045000</v>
      </c>
      <c r="D68" s="685">
        <v>0</v>
      </c>
      <c r="E68" s="841">
        <v>12045000</v>
      </c>
      <c r="F68" s="684">
        <v>21295000</v>
      </c>
      <c r="G68" s="685">
        <v>0</v>
      </c>
      <c r="H68" s="683">
        <v>21295000</v>
      </c>
    </row>
    <row r="69" spans="1:8" ht="17.25" thickTop="1" x14ac:dyDescent="0.2">
      <c r="A69" s="491" t="s">
        <v>111</v>
      </c>
      <c r="B69" s="492"/>
      <c r="C69" s="844">
        <v>493877500</v>
      </c>
      <c r="D69" s="573">
        <v>74250000</v>
      </c>
      <c r="E69" s="845">
        <v>568127500</v>
      </c>
      <c r="F69" s="686">
        <v>547099163</v>
      </c>
      <c r="G69" s="573">
        <v>76930000</v>
      </c>
      <c r="H69" s="687">
        <v>624029163</v>
      </c>
    </row>
    <row r="70" spans="1:8" x14ac:dyDescent="0.2">
      <c r="A70" s="1503" t="s">
        <v>546</v>
      </c>
      <c r="B70" s="1504"/>
      <c r="C70" s="846">
        <v>2700000</v>
      </c>
      <c r="D70" s="493">
        <v>0</v>
      </c>
      <c r="E70" s="495">
        <v>2700000</v>
      </c>
      <c r="F70" s="495">
        <v>2700000</v>
      </c>
      <c r="G70" s="493">
        <v>0</v>
      </c>
      <c r="H70" s="688">
        <v>2700000</v>
      </c>
    </row>
    <row r="71" spans="1:8" ht="15.75" thickBot="1" x14ac:dyDescent="0.25">
      <c r="A71" s="1505" t="s">
        <v>547</v>
      </c>
      <c r="B71" s="1506"/>
      <c r="C71" s="847">
        <v>491177500</v>
      </c>
      <c r="D71" s="494">
        <v>74250000</v>
      </c>
      <c r="E71" s="496">
        <v>565427500</v>
      </c>
      <c r="F71" s="496">
        <v>544399163</v>
      </c>
      <c r="G71" s="494">
        <v>76930000</v>
      </c>
      <c r="H71" s="689">
        <v>621329163</v>
      </c>
    </row>
    <row r="72" spans="1:8" ht="15.75" thickTop="1" x14ac:dyDescent="0.2"/>
  </sheetData>
  <mergeCells count="13">
    <mergeCell ref="A70:B70"/>
    <mergeCell ref="A71:B71"/>
    <mergeCell ref="A2:A5"/>
    <mergeCell ref="B2:B5"/>
    <mergeCell ref="H3:H5"/>
    <mergeCell ref="F2:H2"/>
    <mergeCell ref="F3:F5"/>
    <mergeCell ref="G3:G5"/>
    <mergeCell ref="C2:E2"/>
    <mergeCell ref="C3:C5"/>
    <mergeCell ref="D3:D5"/>
    <mergeCell ref="E3:E5"/>
    <mergeCell ref="A25:A27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80" zoomScaleNormal="80" workbookViewId="0">
      <selection activeCell="E18" sqref="E18:G20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9.7109375" style="30" customWidth="1"/>
    <col min="7" max="7" width="12.42578125" style="30" customWidth="1"/>
    <col min="8" max="8" width="10.28515625" style="103"/>
    <col min="9" max="16384" width="10.28515625" style="30"/>
  </cols>
  <sheetData>
    <row r="1" spans="1:8" ht="17.25" customHeight="1" thickBot="1" x14ac:dyDescent="0.3">
      <c r="A1" s="69"/>
      <c r="B1" s="102"/>
      <c r="C1" s="102"/>
      <c r="D1" s="102"/>
      <c r="E1" s="102"/>
      <c r="F1" s="102"/>
      <c r="G1" s="102" t="s">
        <v>418</v>
      </c>
    </row>
    <row r="2" spans="1:8" ht="39" customHeight="1" thickTop="1" x14ac:dyDescent="0.25">
      <c r="A2" s="1507" t="s">
        <v>55</v>
      </c>
      <c r="B2" s="1539" t="s">
        <v>643</v>
      </c>
      <c r="C2" s="1494"/>
      <c r="D2" s="1495"/>
      <c r="E2" s="1493" t="s">
        <v>656</v>
      </c>
      <c r="F2" s="1494"/>
      <c r="G2" s="1496"/>
    </row>
    <row r="3" spans="1:8" ht="31.5" customHeight="1" thickBot="1" x14ac:dyDescent="0.3">
      <c r="A3" s="1538"/>
      <c r="B3" s="808" t="s">
        <v>36</v>
      </c>
      <c r="C3" s="810" t="s">
        <v>37</v>
      </c>
      <c r="D3" s="810" t="s">
        <v>38</v>
      </c>
      <c r="E3" s="564" t="s">
        <v>36</v>
      </c>
      <c r="F3" s="810" t="s">
        <v>37</v>
      </c>
      <c r="G3" s="610" t="s">
        <v>38</v>
      </c>
    </row>
    <row r="4" spans="1:8" ht="24.95" customHeight="1" thickTop="1" x14ac:dyDescent="0.25">
      <c r="A4" s="1532" t="s">
        <v>651</v>
      </c>
      <c r="B4" s="1533"/>
      <c r="C4" s="1533"/>
      <c r="D4" s="1533"/>
      <c r="E4" s="1533"/>
      <c r="F4" s="1533"/>
      <c r="G4" s="1534"/>
    </row>
    <row r="5" spans="1:8" ht="24.95" customHeight="1" x14ac:dyDescent="0.25">
      <c r="A5" s="104" t="s">
        <v>114</v>
      </c>
      <c r="B5" s="619">
        <v>200000</v>
      </c>
      <c r="C5" s="619">
        <v>0</v>
      </c>
      <c r="D5" s="37">
        <v>200000</v>
      </c>
      <c r="E5" s="57">
        <v>200000</v>
      </c>
      <c r="F5" s="619">
        <v>0</v>
      </c>
      <c r="G5" s="623">
        <v>200000</v>
      </c>
    </row>
    <row r="6" spans="1:8" ht="24.95" customHeight="1" thickBot="1" x14ac:dyDescent="0.3">
      <c r="A6" s="106" t="s">
        <v>3</v>
      </c>
      <c r="B6" s="630">
        <v>200000</v>
      </c>
      <c r="C6" s="630">
        <v>0</v>
      </c>
      <c r="D6" s="101">
        <v>200000</v>
      </c>
      <c r="E6" s="629">
        <v>200000</v>
      </c>
      <c r="F6" s="630">
        <v>0</v>
      </c>
      <c r="G6" s="631">
        <v>200000</v>
      </c>
    </row>
    <row r="7" spans="1:8" s="107" customFormat="1" ht="24.95" customHeight="1" x14ac:dyDescent="0.25">
      <c r="A7" s="1535" t="s">
        <v>652</v>
      </c>
      <c r="B7" s="1536"/>
      <c r="C7" s="1536"/>
      <c r="D7" s="1536"/>
      <c r="E7" s="1536"/>
      <c r="F7" s="1536"/>
      <c r="G7" s="1537"/>
      <c r="H7" s="105"/>
    </row>
    <row r="8" spans="1:8" ht="24.95" customHeight="1" x14ac:dyDescent="0.25">
      <c r="A8" s="108" t="s">
        <v>115</v>
      </c>
      <c r="B8" s="619">
        <v>220000</v>
      </c>
      <c r="C8" s="619">
        <v>0</v>
      </c>
      <c r="D8" s="37">
        <v>220000</v>
      </c>
      <c r="E8" s="57">
        <v>220000</v>
      </c>
      <c r="F8" s="619">
        <v>0</v>
      </c>
      <c r="G8" s="620">
        <v>220000</v>
      </c>
    </row>
    <row r="9" spans="1:8" ht="24.95" customHeight="1" x14ac:dyDescent="0.25">
      <c r="A9" s="109" t="s">
        <v>116</v>
      </c>
      <c r="B9" s="622">
        <v>0</v>
      </c>
      <c r="C9" s="622">
        <v>0</v>
      </c>
      <c r="D9" s="37">
        <v>0</v>
      </c>
      <c r="E9" s="621">
        <v>2362205</v>
      </c>
      <c r="F9" s="622">
        <v>637795</v>
      </c>
      <c r="G9" s="620">
        <v>3000000</v>
      </c>
    </row>
    <row r="10" spans="1:8" ht="24.95" customHeight="1" thickBot="1" x14ac:dyDescent="0.3">
      <c r="A10" s="106" t="s">
        <v>3</v>
      </c>
      <c r="B10" s="630">
        <v>220000</v>
      </c>
      <c r="C10" s="630">
        <v>0</v>
      </c>
      <c r="D10" s="101">
        <v>220000</v>
      </c>
      <c r="E10" s="629">
        <v>2582205</v>
      </c>
      <c r="F10" s="630">
        <v>637795</v>
      </c>
      <c r="G10" s="631">
        <v>3220000</v>
      </c>
    </row>
    <row r="11" spans="1:8" ht="24.95" customHeight="1" x14ac:dyDescent="0.25">
      <c r="A11" s="581" t="s">
        <v>653</v>
      </c>
      <c r="B11" s="806"/>
      <c r="C11" s="806"/>
      <c r="D11" s="1297"/>
      <c r="E11" s="1237"/>
      <c r="F11" s="1237"/>
      <c r="G11" s="690"/>
    </row>
    <row r="12" spans="1:8" ht="30" x14ac:dyDescent="0.25">
      <c r="A12" s="110" t="s">
        <v>117</v>
      </c>
      <c r="B12" s="619">
        <v>400000</v>
      </c>
      <c r="C12" s="619">
        <v>0</v>
      </c>
      <c r="D12" s="37">
        <v>400000</v>
      </c>
      <c r="E12" s="57">
        <v>400000</v>
      </c>
      <c r="F12" s="619">
        <v>0</v>
      </c>
      <c r="G12" s="623">
        <v>400000</v>
      </c>
    </row>
    <row r="13" spans="1:8" ht="30" x14ac:dyDescent="0.25">
      <c r="A13" s="111" t="s">
        <v>118</v>
      </c>
      <c r="B13" s="622">
        <v>1245000</v>
      </c>
      <c r="C13" s="622">
        <v>0</v>
      </c>
      <c r="D13" s="36">
        <v>1245000</v>
      </c>
      <c r="E13" s="621">
        <v>1245000</v>
      </c>
      <c r="F13" s="622">
        <v>0</v>
      </c>
      <c r="G13" s="623">
        <v>1245000</v>
      </c>
    </row>
    <row r="14" spans="1:8" s="107" customFormat="1" ht="24.95" customHeight="1" thickBot="1" x14ac:dyDescent="0.3">
      <c r="A14" s="112" t="s">
        <v>3</v>
      </c>
      <c r="B14" s="630">
        <v>1645000</v>
      </c>
      <c r="C14" s="630">
        <v>0</v>
      </c>
      <c r="D14" s="818">
        <v>1645000</v>
      </c>
      <c r="E14" s="629">
        <v>1645000</v>
      </c>
      <c r="F14" s="630">
        <v>0</v>
      </c>
      <c r="G14" s="642">
        <v>1645000</v>
      </c>
      <c r="H14" s="105"/>
    </row>
    <row r="15" spans="1:8" ht="24.95" customHeight="1" x14ac:dyDescent="0.25">
      <c r="A15" s="1535" t="s">
        <v>654</v>
      </c>
      <c r="B15" s="1536"/>
      <c r="C15" s="1536"/>
      <c r="D15" s="1536"/>
      <c r="E15" s="1536"/>
      <c r="F15" s="1536"/>
      <c r="G15" s="1537"/>
    </row>
    <row r="16" spans="1:8" ht="24.95" customHeight="1" x14ac:dyDescent="0.25">
      <c r="A16" s="108" t="s">
        <v>119</v>
      </c>
      <c r="B16" s="619">
        <v>635000</v>
      </c>
      <c r="C16" s="619">
        <v>0</v>
      </c>
      <c r="D16" s="37">
        <v>635000</v>
      </c>
      <c r="E16" s="57">
        <v>635000</v>
      </c>
      <c r="F16" s="619">
        <v>0</v>
      </c>
      <c r="G16" s="620">
        <v>635000</v>
      </c>
    </row>
    <row r="17" spans="1:8" ht="30" x14ac:dyDescent="0.25">
      <c r="A17" s="113" t="s">
        <v>120</v>
      </c>
      <c r="B17" s="622">
        <v>0</v>
      </c>
      <c r="C17" s="622">
        <v>0</v>
      </c>
      <c r="D17" s="37">
        <v>0</v>
      </c>
      <c r="E17" s="621">
        <v>0</v>
      </c>
      <c r="F17" s="622">
        <v>0</v>
      </c>
      <c r="G17" s="620">
        <v>0</v>
      </c>
    </row>
    <row r="18" spans="1:8" ht="24.95" customHeight="1" x14ac:dyDescent="0.25">
      <c r="A18" s="108" t="s">
        <v>989</v>
      </c>
      <c r="B18" s="622">
        <v>300000</v>
      </c>
      <c r="C18" s="622">
        <v>0</v>
      </c>
      <c r="D18" s="37">
        <v>300000</v>
      </c>
      <c r="E18" s="621">
        <v>2537504</v>
      </c>
      <c r="F18" s="622">
        <v>0</v>
      </c>
      <c r="G18" s="620">
        <v>2537504</v>
      </c>
    </row>
    <row r="19" spans="1:8" s="107" customFormat="1" ht="24.95" customHeight="1" thickBot="1" x14ac:dyDescent="0.3">
      <c r="A19" s="112" t="s">
        <v>3</v>
      </c>
      <c r="B19" s="630">
        <v>935000</v>
      </c>
      <c r="C19" s="630">
        <v>0</v>
      </c>
      <c r="D19" s="818">
        <v>935000</v>
      </c>
      <c r="E19" s="629">
        <v>3172504</v>
      </c>
      <c r="F19" s="630">
        <v>0</v>
      </c>
      <c r="G19" s="642">
        <v>3172504</v>
      </c>
      <c r="H19" s="105"/>
    </row>
    <row r="20" spans="1:8" s="34" customFormat="1" ht="35.1" customHeight="1" thickTop="1" thickBot="1" x14ac:dyDescent="0.3">
      <c r="A20" s="114" t="s">
        <v>2</v>
      </c>
      <c r="B20" s="633">
        <v>3000000</v>
      </c>
      <c r="C20" s="633">
        <v>0</v>
      </c>
      <c r="D20" s="814">
        <v>3000000</v>
      </c>
      <c r="E20" s="632">
        <v>7599709</v>
      </c>
      <c r="F20" s="633">
        <v>637795</v>
      </c>
      <c r="G20" s="634">
        <v>8237504</v>
      </c>
      <c r="H20" s="105"/>
    </row>
    <row r="21" spans="1:8" s="34" customFormat="1" ht="35.1" customHeight="1" thickTop="1" x14ac:dyDescent="0.25">
      <c r="A21" s="115"/>
      <c r="B21" s="116"/>
      <c r="C21" s="116"/>
      <c r="D21" s="116"/>
      <c r="E21" s="116"/>
      <c r="F21" s="116"/>
      <c r="G21" s="116"/>
      <c r="H21" s="105"/>
    </row>
    <row r="22" spans="1:8" s="34" customFormat="1" ht="35.1" customHeight="1" x14ac:dyDescent="0.25">
      <c r="A22" s="115"/>
      <c r="B22" s="116"/>
      <c r="C22" s="116"/>
      <c r="D22" s="116"/>
      <c r="E22" s="116"/>
      <c r="F22" s="116"/>
      <c r="G22" s="116"/>
      <c r="H22" s="105"/>
    </row>
    <row r="23" spans="1:8" ht="15.75" customHeight="1" x14ac:dyDescent="0.25">
      <c r="B23" s="117"/>
      <c r="C23" s="117"/>
      <c r="D23" s="117"/>
      <c r="E23" s="117"/>
      <c r="F23" s="117"/>
      <c r="G23" s="117"/>
    </row>
    <row r="24" spans="1:8" ht="15.75" customHeight="1" x14ac:dyDescent="0.25">
      <c r="B24" s="117"/>
      <c r="C24" s="117"/>
      <c r="D24" s="117"/>
      <c r="E24" s="117"/>
      <c r="F24" s="117"/>
      <c r="G24" s="117"/>
    </row>
    <row r="25" spans="1:8" ht="15.75" customHeight="1" x14ac:dyDescent="0.25">
      <c r="B25" s="117"/>
      <c r="C25" s="117"/>
      <c r="D25" s="117"/>
      <c r="E25" s="117"/>
      <c r="F25" s="117"/>
      <c r="G25" s="117"/>
    </row>
    <row r="26" spans="1:8" ht="15.75" customHeight="1" x14ac:dyDescent="0.25">
      <c r="B26" s="117"/>
      <c r="C26" s="117"/>
      <c r="D26" s="117"/>
      <c r="E26" s="117"/>
      <c r="F26" s="117"/>
      <c r="G26" s="117"/>
    </row>
    <row r="27" spans="1:8" ht="15.75" customHeight="1" x14ac:dyDescent="0.25">
      <c r="B27" s="117"/>
      <c r="C27" s="117"/>
      <c r="D27" s="117"/>
      <c r="E27" s="117"/>
      <c r="F27" s="117"/>
      <c r="G27" s="117"/>
    </row>
    <row r="28" spans="1:8" ht="15.75" customHeight="1" x14ac:dyDescent="0.25">
      <c r="B28" s="117"/>
      <c r="C28" s="117"/>
      <c r="D28" s="117"/>
      <c r="E28" s="117"/>
      <c r="F28" s="117"/>
      <c r="G28" s="117"/>
    </row>
    <row r="29" spans="1:8" ht="15.75" customHeight="1" x14ac:dyDescent="0.25">
      <c r="B29" s="117"/>
      <c r="C29" s="117"/>
      <c r="D29" s="117"/>
      <c r="E29" s="117"/>
      <c r="F29" s="117"/>
      <c r="G29" s="117"/>
    </row>
    <row r="30" spans="1:8" ht="15.75" customHeight="1" x14ac:dyDescent="0.25">
      <c r="B30" s="117"/>
      <c r="C30" s="117"/>
      <c r="D30" s="117"/>
      <c r="E30" s="117"/>
      <c r="F30" s="117"/>
      <c r="G30" s="117"/>
    </row>
  </sheetData>
  <mergeCells count="6">
    <mergeCell ref="A4:G4"/>
    <mergeCell ref="A7:G7"/>
    <mergeCell ref="A15:G15"/>
    <mergeCell ref="A2:A3"/>
    <mergeCell ref="E2:G2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33</vt:i4>
      </vt:variant>
    </vt:vector>
  </HeadingPairs>
  <TitlesOfParts>
    <vt:vector size="55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2018-06-29T10:27:03Z</cp:lastPrinted>
  <dcterms:created xsi:type="dcterms:W3CDTF">2017-07-13T14:17:22Z</dcterms:created>
  <dcterms:modified xsi:type="dcterms:W3CDTF">2018-06-29T10:29:25Z</dcterms:modified>
</cp:coreProperties>
</file>