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8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  <sheet name="Munka10" sheetId="10" r:id="rId10"/>
    <sheet name="Munka1" sheetId="11" r:id="rId11"/>
    <sheet name="Munkalap12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sharedStrings.xml><?xml version="1.0" encoding="utf-8"?>
<sst xmlns="http://schemas.openxmlformats.org/spreadsheetml/2006/main" count="989" uniqueCount="461">
  <si>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</si>
  <si>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</si>
  <si>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</si>
  <si>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</si>
  <si>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</si>
  <si>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</si>
  <si>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</si>
  <si>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</si>
  <si>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</si>
  <si>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</si>
  <si>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</si>
  <si>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</si>
  <si>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</si>
  <si>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</si>
  <si>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</si>
  <si>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</si>
  <si>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</si>
  <si>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</si>
  <si>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</si>
  <si>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</si>
  <si>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</si>
  <si>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</si>
  <si>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</si>
  <si>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</si>
  <si>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</si>
  <si>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</si>
  <si>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</si>
  <si>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</si>
  <si>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</si>
  <si>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</si>
  <si>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</si>
  <si>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</si>
  <si>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</si>
  <si>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</si>
  <si>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</si>
  <si>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</si>
  <si>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</si>
  <si>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</si>
  <si>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</si>
  <si>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</si>
  <si>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</si>
  <si>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</si>
  <si>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</si>
  <si>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</si>
  <si>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</si>
  <si>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</si>
  <si>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</si>
  <si>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</si>
  <si>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</si>
  <si>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</si>
  <si>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</si>
  <si>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</si>
  <si>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</si>
  <si>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</si>
  <si>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</si>
  <si>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</si>
  <si>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</si>
  <si>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</si>
  <si>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</si>
  <si>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</si>
  <si>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</si>
  <si>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</si>
  <si>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</si>
  <si>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</si>
  <si>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</si>
  <si>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</si>
  <si>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</si>
  <si>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</si>
  <si>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</si>
  <si>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</si>
  <si>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</si>
  <si>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</si>
  <si>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</si>
  <si>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</si>
  <si>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</si>
  <si>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</si>
  <si>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</si>
  <si>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</si>
  <si>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</si>
  <si>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</si>
  <si>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</si>
  <si>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</si>
  <si>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</si>
  <si>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</si>
  <si>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</si>
  <si>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</si>
  <si>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</si>
  <si>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</si>
  <si>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</si>
  <si>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</si>
  <si>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</si>
  <si>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</si>
  <si>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</si>
  <si>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</si>
  <si>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</si>
  <si>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</si>
  <si>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</si>
  <si>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</si>
  <si>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</si>
  <si>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</si>
  <si>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</si>
  <si>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</si>
  <si>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</si>
  <si>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</si>
  <si>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</si>
  <si>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</si>
  <si>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</si>
  <si>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</si>
  <si>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</si>
  <si>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</si>
  <si>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</si>
  <si>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</si>
  <si>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</si>
  <si>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</si>
  <si>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</si>
  <si>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</si>
  <si>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</si>
  <si>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</si>
  <si>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</si>
  <si>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</si>
  <si>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</si>
  <si>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</si>
  <si>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</si>
  <si>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</si>
  <si>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</si>
  <si>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</si>
  <si>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</si>
  <si>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</si>
  <si>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</si>
  <si>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</si>
  <si>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</si>
  <si>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</si>
  <si>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</si>
  <si>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</si>
  <si>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</si>
  <si>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</si>
  <si>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</si>
  <si>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</si>
  <si>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</si>
  <si>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</si>
  <si>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</si>
  <si>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</si>
  <si>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</si>
  <si>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</si>
  <si>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</si>
  <si>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</si>
  <si>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</si>
  <si>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</si>
  <si>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</si>
  <si>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</si>
  <si>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>B732</t>
  </si>
  <si>
    <t>Felhalmozási célú pénzeszköz átvétel háztartásoktól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</si>
  <si>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</si>
  <si>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</si>
  <si>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</si>
  <si>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</si>
  <si>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</si>
  <si>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</si>
  <si>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</si>
  <si>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</si>
  <si>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</si>
  <si>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</si>
  <si>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</si>
  <si>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</si>
  <si>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</si>
  <si>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</si>
  <si>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</si>
  <si>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</si>
  <si>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</si>
  <si>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HEGYMAGAS KÖZSÉG Önkormányzata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</si>
  <si>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</si>
  <si>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</si>
  <si>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</si>
  <si>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</si>
  <si>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</si>
  <si>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</si>
  <si>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</si>
  <si>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</si>
  <si>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</si>
  <si>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</si>
  <si>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</si>
  <si>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</si>
  <si>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</si>
  <si>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</si>
  <si>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</si>
  <si>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</si>
  <si>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</si>
  <si>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</si>
  <si>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</si>
  <si>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</si>
  <si>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</si>
  <si>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</si>
  <si>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</si>
  <si>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</si>
  <si>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</si>
  <si>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</si>
  <si>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</si>
  <si>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</si>
  <si>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</si>
  <si>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</si>
  <si>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</si>
  <si>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</si>
  <si>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</si>
  <si>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</si>
  <si>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</si>
  <si>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</si>
  <si>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</si>
  <si>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</si>
  <si>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</si>
  <si>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</si>
  <si>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</si>
  <si>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</si>
  <si>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</si>
  <si>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</si>
  <si>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</si>
  <si>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</si>
  <si>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</si>
  <si>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</si>
  <si>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</si>
  <si>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</si>
  <si>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</si>
  <si>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</si>
  <si>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</si>
  <si>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</si>
  <si>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szolgáltatások</t>
  </si>
  <si>
    <t>Szállítási szolgáltatás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</si>
  <si>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</si>
  <si>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</si>
  <si>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</si>
  <si>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</si>
  <si>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</si>
  <si>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</si>
  <si>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</si>
  <si>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</si>
  <si>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</si>
  <si>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</si>
  <si>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</si>
  <si>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</si>
  <si>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</si>
  <si>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</si>
  <si>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</si>
  <si>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</si>
  <si>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</si>
  <si>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</si>
  <si>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</si>
  <si>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</si>
  <si>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</si>
  <si>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</si>
  <si>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</si>
  <si>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</si>
  <si>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</si>
  <si>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</si>
  <si>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Működési támogatások ÁHB. belülre</t>
  </si>
  <si>
    <t>Helyi önkormányzatok és szervei</t>
  </si>
  <si>
    <t>Társulások</t>
  </si>
  <si>
    <t>K512</t>
  </si>
  <si>
    <t>Működési támogatások ÁHT. kívülre</t>
  </si>
  <si>
    <t>K61</t>
  </si>
  <si>
    <t>Immateriális javak beszerzése, létesítése(rendezési terv)</t>
  </si>
  <si>
    <t>072112   Háziorvosi ügyeleti ellátás</t>
  </si>
  <si>
    <t>Egyéb működési célú támogatások államháztartáson belülre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</si>
  <si>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</si>
  <si>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</si>
  <si>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</si>
  <si>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</si>
  <si>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</si>
  <si>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</si>
  <si>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</si>
  <si>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</si>
  <si>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107052    Házi segítség nyújtás</t>
  </si>
  <si>
    <t>Egyéb működési c. kiadások</t>
  </si>
  <si>
    <t>Egyéb működési c. kiadások ÁHB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</si>
  <si>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</si>
  <si>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</si>
  <si>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</si>
  <si>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</si>
  <si>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</si>
  <si>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K48</t>
  </si>
  <si>
    <t>Önkormányzat által saját hatáskörben nyújtott pénzügyi ellátás</t>
  </si>
  <si>
    <t>Helyi megállapítású tám.gyógyszerköltségre</t>
  </si>
  <si>
    <t>Diákbérlet</t>
  </si>
  <si>
    <t xml:space="preserve">   Iskolakezdési támogatás</t>
  </si>
  <si>
    <t xml:space="preserve">   Temetési támogatás</t>
  </si>
  <si>
    <t xml:space="preserve">   Születési támogatás</t>
  </si>
  <si>
    <t xml:space="preserve">   Rendkívüli települési támogatás</t>
  </si>
  <si>
    <t>Önkormányzat által saját hatáskörben nyújtott természetbeni ellátás</t>
  </si>
  <si>
    <t>Szociális tűzifa támogatás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</si>
  <si>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</si>
  <si>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</si>
  <si>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</si>
  <si>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</si>
  <si>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</si>
  <si>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</si>
  <si>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</si>
  <si>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</si>
  <si>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</si>
  <si>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</si>
  <si>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</si>
  <si>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</si>
  <si>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</si>
  <si>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</si>
  <si>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</si>
  <si>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</si>
  <si>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</si>
  <si>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</si>
  <si>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</si>
  <si>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Kiemelt előirányzat</t>
  </si>
  <si>
    <t>Szent Gy. u. közvilágítás</t>
  </si>
  <si>
    <t>Rendezési terv</t>
  </si>
  <si>
    <t>Beruházások Áfája</t>
  </si>
  <si>
    <t>Beruházások összesen</t>
  </si>
  <si>
    <t>Felújítások Áfája</t>
  </si>
  <si>
    <t>Felújítások összesen</t>
  </si>
  <si>
    <t>Felhalmozási kiadások összesen</t>
  </si>
  <si>
    <t>forintban</t>
  </si>
  <si>
    <t>2019.évi előirányzat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</si>
  <si>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</si>
  <si>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</si>
  <si>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</si>
  <si>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</si>
  <si>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</si>
  <si>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</si>
  <si>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</si>
  <si>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</si>
  <si>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</si>
  <si>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</si>
  <si>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</si>
  <si>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</si>
  <si>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</si>
  <si>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</si>
  <si>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</si>
  <si>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</si>
  <si>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</si>
  <si>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</si>
  <si>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</si>
  <si>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</si>
  <si>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</si>
  <si>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</si>
  <si>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</si>
  <si>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</si>
  <si>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</si>
  <si>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</si>
  <si>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</si>
  <si>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</si>
  <si>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</si>
  <si>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</si>
  <si>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</si>
  <si>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</si>
  <si>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</si>
  <si>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</si>
  <si>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</si>
  <si>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</si>
  <si>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</si>
  <si>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</si>
  <si>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</si>
  <si>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</si>
  <si>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</si>
  <si>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</si>
  <si>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</si>
  <si>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</si>
  <si>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</si>
  <si>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</si>
  <si>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</si>
  <si>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</si>
  <si>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</si>
  <si>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</si>
  <si>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</si>
  <si>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</si>
  <si>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</si>
  <si>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</si>
  <si>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</si>
  <si>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</si>
  <si>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</si>
  <si>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</si>
  <si>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</si>
  <si>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</si>
  <si>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</si>
  <si>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</si>
  <si>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</si>
  <si>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</si>
  <si>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</si>
  <si>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</si>
  <si>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</si>
  <si>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</si>
  <si>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</si>
  <si>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</si>
  <si>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</si>
  <si>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</si>
  <si>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</si>
  <si>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</si>
  <si>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</si>
  <si>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</si>
  <si>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</si>
  <si>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</si>
  <si>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</si>
  <si>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</si>
  <si>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Központi költségvetési szervek (Bursa)</t>
  </si>
  <si>
    <t xml:space="preserve">   Otthonteremtési támogatás</t>
  </si>
  <si>
    <t>Autó és traktor értékesítés</t>
  </si>
  <si>
    <t xml:space="preserve">Államháztartáson belüli megelőlegezések </t>
  </si>
  <si>
    <t>Települési önkormányzatok működésének általános támogatása</t>
  </si>
  <si>
    <t>Helyi önkormányzatok működési általános támogatása</t>
  </si>
  <si>
    <t>Helyi önkormányzatok működési támogatása</t>
  </si>
  <si>
    <t>Önkormányzatok müködési támogatása</t>
  </si>
  <si>
    <t>Informatikai szolgáltatás</t>
  </si>
  <si>
    <t>Széchenyi 15. gazdasági épület</t>
  </si>
  <si>
    <t>Kisapáti út,Szigligeti út vízelvezetés, VIS MAIOR</t>
  </si>
  <si>
    <t>Egyéb dologi kiadás</t>
  </si>
  <si>
    <t>Kerítés</t>
  </si>
  <si>
    <t>K122</t>
  </si>
  <si>
    <t>Megbízási díj</t>
  </si>
  <si>
    <t>K342</t>
  </si>
  <si>
    <t>Reklám és hírdetés</t>
  </si>
  <si>
    <t>Kiküldetés, reklám és propaganda kiadások</t>
  </si>
  <si>
    <t>Traktor vásárlás</t>
  </si>
  <si>
    <t>K73</t>
  </si>
  <si>
    <t>Járdák felújítása</t>
  </si>
  <si>
    <t>Játszótér felújítása</t>
  </si>
  <si>
    <t>Felújítás célú előzetesen felszámított Áfa</t>
  </si>
  <si>
    <t>Internet</t>
  </si>
  <si>
    <t>Egyéb üzemeltetési, fenntartási szolgáltatás</t>
  </si>
  <si>
    <t>Fuvardíj  (tüzifa szállítás)</t>
  </si>
  <si>
    <t>Előirányzat-felhasználási terv
2019. évre</t>
  </si>
  <si>
    <t>Széchenyi u. 15. gazdasági épület</t>
  </si>
  <si>
    <t>Járdák térkövezése</t>
  </si>
  <si>
    <t>Játszótér felújítás</t>
  </si>
  <si>
    <t>Temető kerítés felújítás</t>
  </si>
  <si>
    <t>VIS MAIOR (utak felújítása)</t>
  </si>
  <si>
    <t>Kisapáti út felújítása</t>
  </si>
  <si>
    <t>Szigligeti út vízelvezetés</t>
  </si>
  <si>
    <t>2022.évi előirányzat</t>
  </si>
  <si>
    <t>2019.-2022. évi költségvetési bevételek és kiadások alakulásáról</t>
  </si>
  <si>
    <t>Üzemeltetési anyagok besz.(szociális tüzifa, rezsics. tüzelőa.)</t>
  </si>
  <si>
    <t>Módosítás</t>
  </si>
  <si>
    <t>Módosított előirányzat</t>
  </si>
  <si>
    <t>Államháztartáson belüli megelőlegezések</t>
  </si>
  <si>
    <t xml:space="preserve">                Pénzbeli támogatás (gyermekvédelmi)</t>
  </si>
  <si>
    <t>Központi kezelésű előirányzatok (gyermekv.t.)</t>
  </si>
  <si>
    <t>104051 Gyermekvédelmi pénzbeli és természetbeni támogatások</t>
  </si>
  <si>
    <t>Gyermekvédelmi támogatás</t>
  </si>
  <si>
    <t>2019. évi költségvetés bevételi módosított előirányzata</t>
  </si>
  <si>
    <t>kiemelt előirányzatonként (jan.-aug.)</t>
  </si>
  <si>
    <t>jogcímenként (jan.-aug.)</t>
  </si>
  <si>
    <t>2019. évi költségvetés kiadási módosított előirányzata</t>
  </si>
  <si>
    <t>2019. évi költségvetés módosított előirányzat  összevont mérlege (jan.-aug.)</t>
  </si>
  <si>
    <t>2019.évi költségvetés módosított előirányzatának felhalmozási kiadásai</t>
  </si>
  <si>
    <t>104051 Gyermekvédelmi pénzbeli és természetbeni jutattás</t>
  </si>
  <si>
    <t>2019. évi költségvetés módosított előirányzata kiadásai</t>
  </si>
  <si>
    <t>feladatonként (jan.-aug.)</t>
  </si>
  <si>
    <t>104051 Gyermekvédelmi pénbeli és természetbeni támogatás</t>
  </si>
  <si>
    <t>2019. évi költségvetés módosított előirányzata bevételei</t>
  </si>
  <si>
    <t xml:space="preserve">                                                 10.melléklet az /2019.(.  .)önkormányzati rendelethez</t>
  </si>
  <si>
    <t xml:space="preserve">                                                        1.melléklet a 14/2019.(X.7.)önkormányzati rendelethez</t>
  </si>
  <si>
    <t xml:space="preserve">                                                      2.melléklet a 14/2019.(X.7.) önkormányzati rendelethez</t>
  </si>
  <si>
    <t xml:space="preserve">                                         3.melléklet a 14/2019.(X.7.) önkormányzati rendelethez</t>
  </si>
  <si>
    <t xml:space="preserve">                                                  4.melléklet a 14/2019.(X.7.) önkormányzati rendelethez</t>
  </si>
  <si>
    <t>5. melléklet a 14/2019.(X.7.) önkormányzati rendelethez</t>
  </si>
  <si>
    <t xml:space="preserve">                                                        6.melléklet a 14/2019.(X.7.) önkormányzati rendelethez</t>
  </si>
  <si>
    <t xml:space="preserve">                                                        7.melléklet a 14/2019.(X.7.) önkormányzati rendelethez</t>
  </si>
  <si>
    <t xml:space="preserve">                                                 8.melléklet a 14/2019.(X.7.) önkormányzati rendelethez</t>
  </si>
  <si>
    <t>9.melléklet a 14/2019.(X.7.)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</si>
</sst>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#"/>
    <numFmt numFmtId="168" formatCode="\ * #,##0.00&quot;     &quot;;\-* #,##0.00&quot;     &quot;;\ * \-#&quot;     &quot;;@\ "/>
    <numFmt numFmtId="169" formatCode="\ * #,##0&quot;     &quot;;\-* #,##0&quot;     &quot;;\ * \-#&quot;     &quot;;@\ 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36" borderId="8" applyNumberFormat="0" applyAlignment="0" applyProtection="0"/>
    <xf numFmtId="0" fontId="52" fillId="0" borderId="0" applyNumberFormat="0" applyFill="0" applyBorder="0" applyAlignment="0" applyProtection="0"/>
    <xf numFmtId="0" fontId="3" fillId="0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7" borderId="0" applyNumberFormat="0" applyBorder="0" applyAlignment="0" applyProtection="0"/>
    <xf numFmtId="0" fontId="55" fillId="38" borderId="0" applyNumberFormat="0" applyBorder="0" applyAlignment="0" applyProtection="0"/>
    <xf numFmtId="0" fontId="56" fillId="36" borderId="1" applyNumberFormat="0" applyAlignment="0" applyProtection="0"/>
    <xf numFmtId="9" fontId="1" fillId="0" borderId="0" applyFill="0" applyBorder="0" applyAlignment="0" applyProtection="0"/>
  </cellStyleXfs>
  <cellXfs count="329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2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7" fillId="26" borderId="10" xfId="0" applyFont="1" applyFill="1" applyBorder="1" applyAlignment="1">
      <alignment/>
    </xf>
    <xf numFmtId="3" fontId="7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3" fillId="26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2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7" fillId="26" borderId="10" xfId="0" applyFont="1" applyFill="1" applyBorder="1" applyAlignment="1">
      <alignment horizontal="justify"/>
    </xf>
    <xf numFmtId="0" fontId="3" fillId="26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9" fillId="26" borderId="10" xfId="0" applyFont="1" applyFill="1" applyBorder="1" applyAlignment="1">
      <alignment/>
    </xf>
    <xf numFmtId="0" fontId="8" fillId="26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7" fillId="26" borderId="10" xfId="0" applyNumberFormat="1" applyFont="1" applyFill="1" applyBorder="1" applyAlignment="1">
      <alignment horizontal="left"/>
    </xf>
    <xf numFmtId="3" fontId="7" fillId="26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vertical="center"/>
    </xf>
    <xf numFmtId="0" fontId="7" fillId="26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2" fillId="26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49" fontId="7" fillId="26" borderId="12" xfId="0" applyNumberFormat="1" applyFont="1" applyFill="1" applyBorder="1" applyAlignment="1">
      <alignment/>
    </xf>
    <xf numFmtId="0" fontId="7" fillId="26" borderId="13" xfId="0" applyFont="1" applyFill="1" applyBorder="1" applyAlignment="1">
      <alignment horizontal="left"/>
    </xf>
    <xf numFmtId="0" fontId="7" fillId="26" borderId="14" xfId="0" applyFont="1" applyFill="1" applyBorder="1" applyAlignment="1">
      <alignment horizontal="left"/>
    </xf>
    <xf numFmtId="166" fontId="7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/>
    </xf>
    <xf numFmtId="0" fontId="7" fillId="26" borderId="12" xfId="0" applyFont="1" applyFill="1" applyBorder="1" applyAlignment="1">
      <alignment/>
    </xf>
    <xf numFmtId="0" fontId="7" fillId="26" borderId="13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7" fillId="26" borderId="0" xfId="0" applyFont="1" applyFill="1" applyBorder="1" applyAlignment="1">
      <alignment/>
    </xf>
    <xf numFmtId="0" fontId="7" fillId="26" borderId="0" xfId="0" applyFont="1" applyFill="1" applyBorder="1" applyAlignment="1">
      <alignment horizontal="left"/>
    </xf>
    <xf numFmtId="0" fontId="3" fillId="26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7" fillId="26" borderId="11" xfId="0" applyFont="1" applyFill="1" applyBorder="1" applyAlignment="1">
      <alignment/>
    </xf>
    <xf numFmtId="37" fontId="7" fillId="26" borderId="11" xfId="0" applyNumberFormat="1" applyFont="1" applyFill="1" applyBorder="1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3" fillId="0" borderId="11" xfId="6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66" fontId="7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63" applyFill="1" applyProtection="1">
      <alignment/>
      <protection/>
    </xf>
    <xf numFmtId="0" fontId="5" fillId="0" borderId="0" xfId="63" applyFill="1" applyProtection="1">
      <alignment/>
      <protection locked="0"/>
    </xf>
    <xf numFmtId="0" fontId="18" fillId="0" borderId="0" xfId="64" applyFont="1" applyFill="1" applyAlignment="1">
      <alignment horizontal="right"/>
      <protection/>
    </xf>
    <xf numFmtId="0" fontId="19" fillId="0" borderId="21" xfId="63" applyFont="1" applyFill="1" applyBorder="1" applyAlignment="1" applyProtection="1">
      <alignment horizontal="center" vertical="center" wrapText="1"/>
      <protection/>
    </xf>
    <xf numFmtId="0" fontId="19" fillId="0" borderId="22" xfId="63" applyFont="1" applyFill="1" applyBorder="1" applyAlignment="1" applyProtection="1">
      <alignment horizontal="center" vertical="center"/>
      <protection/>
    </xf>
    <xf numFmtId="0" fontId="19" fillId="0" borderId="23" xfId="63" applyFont="1" applyFill="1" applyBorder="1" applyAlignment="1" applyProtection="1">
      <alignment horizontal="center" vertical="center"/>
      <protection/>
    </xf>
    <xf numFmtId="0" fontId="20" fillId="0" borderId="24" xfId="63" applyFont="1" applyFill="1" applyBorder="1" applyAlignment="1" applyProtection="1">
      <alignment horizontal="left" vertical="center" indent="1"/>
      <protection/>
    </xf>
    <xf numFmtId="0" fontId="20" fillId="0" borderId="25" xfId="63" applyFont="1" applyFill="1" applyBorder="1" applyAlignment="1" applyProtection="1">
      <alignment horizontal="left" vertical="center" indent="1"/>
      <protection/>
    </xf>
    <xf numFmtId="0" fontId="20" fillId="0" borderId="26" xfId="63" applyFont="1" applyFill="1" applyBorder="1" applyAlignment="1" applyProtection="1">
      <alignment horizontal="left" vertical="center" wrapText="1" indent="1"/>
      <protection/>
    </xf>
    <xf numFmtId="167" fontId="20" fillId="0" borderId="26" xfId="63" applyNumberFormat="1" applyFont="1" applyFill="1" applyBorder="1" applyAlignment="1" applyProtection="1">
      <alignment vertical="center"/>
      <protection locked="0"/>
    </xf>
    <xf numFmtId="167" fontId="20" fillId="0" borderId="27" xfId="63" applyNumberFormat="1" applyFont="1" applyFill="1" applyBorder="1" applyAlignment="1" applyProtection="1">
      <alignment vertical="center"/>
      <protection/>
    </xf>
    <xf numFmtId="167" fontId="20" fillId="0" borderId="28" xfId="63" applyNumberFormat="1" applyFont="1" applyFill="1" applyBorder="1" applyAlignment="1" applyProtection="1">
      <alignment vertical="center"/>
      <protection locked="0"/>
    </xf>
    <xf numFmtId="0" fontId="20" fillId="0" borderId="29" xfId="63" applyFont="1" applyFill="1" applyBorder="1" applyAlignment="1" applyProtection="1">
      <alignment horizontal="left" vertical="center" indent="1"/>
      <protection/>
    </xf>
    <xf numFmtId="0" fontId="20" fillId="0" borderId="11" xfId="63" applyFont="1" applyFill="1" applyBorder="1" applyAlignment="1" applyProtection="1">
      <alignment horizontal="left" vertical="center" wrapText="1" indent="1"/>
      <protection/>
    </xf>
    <xf numFmtId="167" fontId="20" fillId="0" borderId="11" xfId="63" applyNumberFormat="1" applyFont="1" applyFill="1" applyBorder="1" applyAlignment="1" applyProtection="1">
      <alignment vertical="center"/>
      <protection locked="0"/>
    </xf>
    <xf numFmtId="167" fontId="20" fillId="0" borderId="30" xfId="63" applyNumberFormat="1" applyFont="1" applyFill="1" applyBorder="1" applyAlignment="1" applyProtection="1">
      <alignment vertical="center"/>
      <protection/>
    </xf>
    <xf numFmtId="0" fontId="20" fillId="0" borderId="31" xfId="63" applyFont="1" applyFill="1" applyBorder="1" applyAlignment="1" applyProtection="1">
      <alignment horizontal="left" vertical="center" wrapText="1" indent="1"/>
      <protection/>
    </xf>
    <xf numFmtId="167" fontId="20" fillId="0" borderId="31" xfId="63" applyNumberFormat="1" applyFont="1" applyFill="1" applyBorder="1" applyAlignment="1" applyProtection="1">
      <alignment vertical="center"/>
      <protection locked="0"/>
    </xf>
    <xf numFmtId="167" fontId="20" fillId="0" borderId="32" xfId="63" applyNumberFormat="1" applyFont="1" applyFill="1" applyBorder="1" applyAlignment="1" applyProtection="1">
      <alignment vertical="center"/>
      <protection/>
    </xf>
    <xf numFmtId="0" fontId="20" fillId="0" borderId="11" xfId="63" applyFont="1" applyFill="1" applyBorder="1" applyAlignment="1" applyProtection="1">
      <alignment horizontal="left" vertical="center" indent="1"/>
      <protection/>
    </xf>
    <xf numFmtId="0" fontId="19" fillId="0" borderId="33" xfId="63" applyFont="1" applyFill="1" applyBorder="1" applyAlignment="1" applyProtection="1">
      <alignment horizontal="left" vertical="center" indent="1"/>
      <protection/>
    </xf>
    <xf numFmtId="167" fontId="22" fillId="0" borderId="33" xfId="63" applyNumberFormat="1" applyFont="1" applyFill="1" applyBorder="1" applyAlignment="1" applyProtection="1">
      <alignment vertical="center"/>
      <protection/>
    </xf>
    <xf numFmtId="167" fontId="22" fillId="0" borderId="34" xfId="63" applyNumberFormat="1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0" fontId="20" fillId="0" borderId="35" xfId="63" applyFont="1" applyFill="1" applyBorder="1" applyAlignment="1" applyProtection="1">
      <alignment horizontal="left" vertical="center" indent="1"/>
      <protection/>
    </xf>
    <xf numFmtId="0" fontId="20" fillId="0" borderId="31" xfId="63" applyFont="1" applyFill="1" applyBorder="1" applyAlignment="1" applyProtection="1">
      <alignment horizontal="left" vertical="center" indent="1"/>
      <protection/>
    </xf>
    <xf numFmtId="0" fontId="22" fillId="0" borderId="24" xfId="63" applyFont="1" applyFill="1" applyBorder="1" applyAlignment="1" applyProtection="1">
      <alignment horizontal="left" vertical="center" indent="1"/>
      <protection/>
    </xf>
    <xf numFmtId="0" fontId="19" fillId="0" borderId="33" xfId="63" applyFont="1" applyFill="1" applyBorder="1" applyAlignment="1" applyProtection="1">
      <alignment horizontal="left" indent="1"/>
      <protection/>
    </xf>
    <xf numFmtId="167" fontId="22" fillId="0" borderId="33" xfId="63" applyNumberFormat="1" applyFont="1" applyFill="1" applyBorder="1" applyProtection="1">
      <alignment/>
      <protection/>
    </xf>
    <xf numFmtId="167" fontId="22" fillId="0" borderId="34" xfId="63" applyNumberFormat="1" applyFont="1" applyFill="1" applyBorder="1" applyProtection="1">
      <alignment/>
      <protection/>
    </xf>
    <xf numFmtId="167" fontId="17" fillId="0" borderId="0" xfId="62" applyNumberFormat="1" applyFont="1" applyFill="1" applyBorder="1" applyAlignment="1" applyProtection="1">
      <alignment vertical="center" wrapText="1"/>
      <protection/>
    </xf>
    <xf numFmtId="0" fontId="11" fillId="0" borderId="0" xfId="62" applyFont="1" applyAlignment="1">
      <alignment horizontal="center" wrapText="1"/>
      <protection/>
    </xf>
    <xf numFmtId="167" fontId="23" fillId="0" borderId="0" xfId="62" applyNumberFormat="1" applyFont="1" applyFill="1" applyAlignment="1">
      <alignment vertical="center" wrapText="1"/>
      <protection/>
    </xf>
    <xf numFmtId="167" fontId="18" fillId="0" borderId="0" xfId="62" applyNumberFormat="1" applyFont="1" applyFill="1" applyAlignment="1">
      <alignment horizontal="right" vertical="center"/>
      <protection/>
    </xf>
    <xf numFmtId="167" fontId="4" fillId="0" borderId="0" xfId="62" applyNumberFormat="1" applyFill="1" applyBorder="1" applyAlignment="1" applyProtection="1">
      <alignment vertical="center" wrapText="1"/>
      <protection/>
    </xf>
    <xf numFmtId="167" fontId="18" fillId="0" borderId="0" xfId="62" applyNumberFormat="1" applyFont="1" applyFill="1" applyBorder="1" applyAlignment="1" applyProtection="1">
      <alignment horizontal="right"/>
      <protection/>
    </xf>
    <xf numFmtId="0" fontId="19" fillId="0" borderId="33" xfId="62" applyFont="1" applyFill="1" applyBorder="1" applyAlignment="1" applyProtection="1">
      <alignment horizontal="center" vertical="center" wrapText="1"/>
      <protection/>
    </xf>
    <xf numFmtId="0" fontId="19" fillId="0" borderId="34" xfId="62" applyFont="1" applyFill="1" applyBorder="1" applyAlignment="1" applyProtection="1">
      <alignment horizontal="center" vertical="center" wrapText="1"/>
      <protection/>
    </xf>
    <xf numFmtId="167" fontId="19" fillId="0" borderId="0" xfId="62" applyNumberFormat="1" applyFont="1" applyFill="1" applyBorder="1" applyAlignment="1" applyProtection="1">
      <alignment vertical="center"/>
      <protection/>
    </xf>
    <xf numFmtId="0" fontId="22" fillId="0" borderId="33" xfId="62" applyFont="1" applyFill="1" applyBorder="1" applyAlignment="1" applyProtection="1">
      <alignment horizontal="center" vertical="center" wrapText="1"/>
      <protection/>
    </xf>
    <xf numFmtId="0" fontId="22" fillId="0" borderId="34" xfId="62" applyFont="1" applyFill="1" applyBorder="1" applyAlignment="1" applyProtection="1">
      <alignment horizontal="center" vertical="center" wrapText="1"/>
      <protection/>
    </xf>
    <xf numFmtId="167" fontId="19" fillId="0" borderId="0" xfId="62" applyNumberFormat="1" applyFont="1" applyFill="1" applyBorder="1" applyAlignment="1" applyProtection="1">
      <alignment horizontal="center" vertical="center"/>
      <protection/>
    </xf>
    <xf numFmtId="167" fontId="19" fillId="0" borderId="0" xfId="62" applyNumberFormat="1" applyFont="1" applyFill="1" applyBorder="1" applyAlignment="1" applyProtection="1">
      <alignment horizontal="center" vertical="center" wrapText="1"/>
      <protection/>
    </xf>
    <xf numFmtId="0" fontId="24" fillId="0" borderId="36" xfId="62" applyFont="1" applyFill="1" applyBorder="1" applyAlignment="1" applyProtection="1">
      <alignment horizontal="left" vertical="center" wrapText="1" indent="1"/>
      <protection/>
    </xf>
    <xf numFmtId="167" fontId="20" fillId="0" borderId="36" xfId="62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0" xfId="62" applyNumberFormat="1" applyFont="1" applyFill="1" applyBorder="1" applyAlignment="1" applyProtection="1">
      <alignment horizontal="center" vertical="center" wrapText="1"/>
      <protection/>
    </xf>
    <xf numFmtId="0" fontId="24" fillId="0" borderId="18" xfId="62" applyFont="1" applyFill="1" applyBorder="1" applyAlignment="1" applyProtection="1">
      <alignment horizontal="left" vertical="center" wrapText="1" indent="1"/>
      <protection/>
    </xf>
    <xf numFmtId="167" fontId="20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0" xfId="62" applyNumberFormat="1" applyFont="1" applyFill="1" applyBorder="1" applyAlignment="1" applyProtection="1">
      <alignment vertical="center" wrapText="1"/>
      <protection/>
    </xf>
    <xf numFmtId="167" fontId="20" fillId="0" borderId="0" xfId="62" applyNumberFormat="1" applyFont="1" applyFill="1" applyBorder="1" applyAlignment="1" applyProtection="1">
      <alignment vertical="center" wrapText="1"/>
      <protection locked="0"/>
    </xf>
    <xf numFmtId="169" fontId="4" fillId="0" borderId="0" xfId="40" applyNumberFormat="1" applyFont="1" applyFill="1" applyBorder="1" applyAlignment="1" applyProtection="1">
      <alignment vertical="center"/>
      <protection locked="0"/>
    </xf>
    <xf numFmtId="0" fontId="24" fillId="0" borderId="18" xfId="62" applyFont="1" applyFill="1" applyBorder="1" applyAlignment="1" applyProtection="1">
      <alignment horizontal="left" vertical="center" wrapText="1" indent="8"/>
      <protection/>
    </xf>
    <xf numFmtId="0" fontId="20" fillId="0" borderId="31" xfId="62" applyFont="1" applyFill="1" applyBorder="1" applyAlignment="1" applyProtection="1">
      <alignment vertical="center" wrapText="1"/>
      <protection locked="0"/>
    </xf>
    <xf numFmtId="167" fontId="20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62" applyFont="1" applyFill="1" applyBorder="1" applyAlignment="1" applyProtection="1">
      <alignment vertical="center" wrapText="1"/>
      <protection locked="0"/>
    </xf>
    <xf numFmtId="0" fontId="20" fillId="0" borderId="37" xfId="62" applyFont="1" applyFill="1" applyBorder="1" applyAlignment="1" applyProtection="1">
      <alignment vertical="center" wrapText="1"/>
      <protection locked="0"/>
    </xf>
    <xf numFmtId="167" fontId="20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9" xfId="62" applyFont="1" applyFill="1" applyBorder="1" applyAlignment="1" applyProtection="1">
      <alignment vertical="center" wrapText="1"/>
      <protection/>
    </xf>
    <xf numFmtId="167" fontId="22" fillId="0" borderId="39" xfId="62" applyNumberFormat="1" applyFont="1" applyFill="1" applyBorder="1" applyAlignment="1" applyProtection="1">
      <alignment vertical="center" wrapText="1"/>
      <protection/>
    </xf>
    <xf numFmtId="167" fontId="22" fillId="0" borderId="40" xfId="62" applyNumberFormat="1" applyFont="1" applyFill="1" applyBorder="1" applyAlignment="1" applyProtection="1">
      <alignment vertical="center" wrapText="1"/>
      <protection/>
    </xf>
    <xf numFmtId="167" fontId="4" fillId="0" borderId="0" xfId="61" applyNumberFormat="1" applyFill="1" applyAlignment="1" applyProtection="1">
      <alignment horizontal="center" vertical="center" wrapText="1"/>
      <protection/>
    </xf>
    <xf numFmtId="167" fontId="4" fillId="0" borderId="0" xfId="61" applyNumberFormat="1" applyFill="1" applyAlignment="1" applyProtection="1">
      <alignment vertical="center" wrapText="1"/>
      <protection/>
    </xf>
    <xf numFmtId="167" fontId="18" fillId="0" borderId="0" xfId="61" applyNumberFormat="1" applyFont="1" applyFill="1" applyAlignment="1" applyProtection="1">
      <alignment horizontal="right"/>
      <protection/>
    </xf>
    <xf numFmtId="167" fontId="19" fillId="0" borderId="0" xfId="61" applyNumberFormat="1" applyFont="1" applyFill="1" applyBorder="1" applyAlignment="1" applyProtection="1">
      <alignment horizontal="center" vertical="center" wrapText="1"/>
      <protection/>
    </xf>
    <xf numFmtId="167" fontId="19" fillId="0" borderId="0" xfId="61" applyNumberFormat="1" applyFont="1" applyFill="1" applyBorder="1" applyAlignment="1" applyProtection="1">
      <alignment horizontal="center" vertical="center"/>
      <protection/>
    </xf>
    <xf numFmtId="167" fontId="22" fillId="0" borderId="0" xfId="61" applyNumberFormat="1" applyFont="1" applyFill="1" applyBorder="1" applyAlignment="1" applyProtection="1">
      <alignment horizontal="center" vertical="center" wrapText="1"/>
      <protection/>
    </xf>
    <xf numFmtId="167" fontId="22" fillId="0" borderId="0" xfId="61" applyNumberFormat="1" applyFont="1" applyFill="1" applyBorder="1" applyAlignment="1" applyProtection="1">
      <alignment horizontal="left" vertical="center" wrapText="1" indent="1"/>
      <protection/>
    </xf>
    <xf numFmtId="49" fontId="20" fillId="0" borderId="0" xfId="61" applyNumberFormat="1" applyFont="1" applyFill="1" applyBorder="1" applyAlignment="1" applyProtection="1">
      <alignment horizontal="center" vertical="center" wrapText="1"/>
      <protection locked="0"/>
    </xf>
    <xf numFmtId="167" fontId="20" fillId="0" borderId="0" xfId="61" applyNumberFormat="1" applyFont="1" applyFill="1" applyBorder="1" applyAlignment="1" applyProtection="1">
      <alignment vertical="center" wrapText="1"/>
      <protection/>
    </xf>
    <xf numFmtId="167" fontId="20" fillId="0" borderId="0" xfId="61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61" applyNumberFormat="1" applyFont="1" applyFill="1" applyBorder="1" applyAlignment="1" applyProtection="1">
      <alignment horizontal="center" vertical="center" wrapText="1"/>
      <protection locked="0"/>
    </xf>
    <xf numFmtId="167" fontId="20" fillId="0" borderId="0" xfId="61" applyNumberFormat="1" applyFont="1" applyFill="1" applyBorder="1" applyAlignment="1" applyProtection="1">
      <alignment vertical="center" wrapText="1"/>
      <protection locked="0"/>
    </xf>
    <xf numFmtId="167" fontId="4" fillId="40" borderId="0" xfId="61" applyNumberFormat="1" applyFont="1" applyFill="1" applyBorder="1" applyAlignment="1" applyProtection="1">
      <alignment horizontal="left" vertical="center" wrapText="1" indent="2"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3" fontId="7" fillId="26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7" fillId="26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7" fillId="26" borderId="41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>
      <alignment/>
    </xf>
    <xf numFmtId="3" fontId="7" fillId="26" borderId="41" xfId="0" applyNumberFormat="1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26" borderId="12" xfId="0" applyNumberFormat="1" applyFont="1" applyFill="1" applyBorder="1" applyAlignment="1">
      <alignment/>
    </xf>
    <xf numFmtId="3" fontId="7" fillId="39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 wrapText="1"/>
    </xf>
    <xf numFmtId="3" fontId="11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11" fillId="26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1" fillId="26" borderId="13" xfId="0" applyNumberFormat="1" applyFont="1" applyFill="1" applyBorder="1" applyAlignment="1">
      <alignment/>
    </xf>
    <xf numFmtId="3" fontId="7" fillId="39" borderId="12" xfId="0" applyNumberFormat="1" applyFont="1" applyFill="1" applyBorder="1" applyAlignment="1">
      <alignment/>
    </xf>
    <xf numFmtId="3" fontId="3" fillId="39" borderId="12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3" fillId="26" borderId="19" xfId="0" applyNumberFormat="1" applyFont="1" applyFill="1" applyBorder="1" applyAlignment="1">
      <alignment/>
    </xf>
    <xf numFmtId="3" fontId="14" fillId="39" borderId="12" xfId="0" applyNumberFormat="1" applyFont="1" applyFill="1" applyBorder="1" applyAlignment="1">
      <alignment/>
    </xf>
    <xf numFmtId="3" fontId="7" fillId="26" borderId="41" xfId="0" applyNumberFormat="1" applyFont="1" applyFill="1" applyBorder="1" applyAlignment="1">
      <alignment/>
    </xf>
    <xf numFmtId="3" fontId="7" fillId="39" borderId="41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3" fontId="14" fillId="0" borderId="41" xfId="0" applyNumberFormat="1" applyFont="1" applyFill="1" applyBorder="1" applyAlignment="1">
      <alignment horizontal="right" wrapText="1"/>
    </xf>
    <xf numFmtId="3" fontId="11" fillId="0" borderId="41" xfId="0" applyNumberFormat="1" applyFont="1" applyFill="1" applyBorder="1" applyAlignment="1">
      <alignment horizontal="right" wrapText="1"/>
    </xf>
    <xf numFmtId="3" fontId="3" fillId="0" borderId="41" xfId="0" applyNumberFormat="1" applyFont="1" applyFill="1" applyBorder="1" applyAlignment="1">
      <alignment horizontal="right" wrapText="1"/>
    </xf>
    <xf numFmtId="3" fontId="11" fillId="26" borderId="41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7" fillId="39" borderId="41" xfId="0" applyNumberFormat="1" applyFont="1" applyFill="1" applyBorder="1" applyAlignment="1">
      <alignment/>
    </xf>
    <xf numFmtId="3" fontId="3" fillId="39" borderId="41" xfId="0" applyNumberFormat="1" applyFont="1" applyFill="1" applyBorder="1" applyAlignment="1">
      <alignment/>
    </xf>
    <xf numFmtId="3" fontId="3" fillId="26" borderId="41" xfId="0" applyNumberFormat="1" applyFont="1" applyFill="1" applyBorder="1" applyAlignment="1">
      <alignment/>
    </xf>
    <xf numFmtId="3" fontId="14" fillId="39" borderId="4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39" borderId="43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7" fillId="26" borderId="43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/>
    </xf>
    <xf numFmtId="3" fontId="14" fillId="0" borderId="43" xfId="0" applyNumberFormat="1" applyFont="1" applyFill="1" applyBorder="1" applyAlignment="1">
      <alignment horizontal="right" wrapText="1"/>
    </xf>
    <xf numFmtId="3" fontId="11" fillId="0" borderId="43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 horizontal="right" wrapText="1"/>
    </xf>
    <xf numFmtId="3" fontId="11" fillId="26" borderId="43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7" fillId="26" borderId="43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7" fillId="39" borderId="43" xfId="0" applyNumberFormat="1" applyFont="1" applyFill="1" applyBorder="1" applyAlignment="1">
      <alignment/>
    </xf>
    <xf numFmtId="3" fontId="3" fillId="39" borderId="43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7" fillId="0" borderId="45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5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7" xfId="60" applyNumberFormat="1" applyFont="1" applyFill="1" applyBorder="1" applyAlignment="1" applyProtection="1">
      <alignment horizontal="center" wrapText="1"/>
      <protection/>
    </xf>
    <xf numFmtId="0" fontId="7" fillId="0" borderId="50" xfId="60" applyNumberFormat="1" applyFont="1" applyFill="1" applyBorder="1" applyAlignment="1" applyProtection="1">
      <alignment horizontal="center" wrapText="1"/>
      <protection/>
    </xf>
    <xf numFmtId="0" fontId="7" fillId="0" borderId="15" xfId="60" applyNumberFormat="1" applyFont="1" applyFill="1" applyBorder="1" applyAlignment="1" applyProtection="1">
      <alignment horizontal="center" wrapText="1"/>
      <protection/>
    </xf>
    <xf numFmtId="0" fontId="7" fillId="0" borderId="42" xfId="60" applyNumberFormat="1" applyFont="1" applyFill="1" applyBorder="1" applyAlignment="1" applyProtection="1">
      <alignment horizontal="center" wrapText="1"/>
      <protection/>
    </xf>
    <xf numFmtId="0" fontId="7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 vertical="center"/>
    </xf>
    <xf numFmtId="0" fontId="17" fillId="0" borderId="0" xfId="63" applyFont="1" applyFill="1" applyBorder="1" applyAlignment="1" applyProtection="1">
      <alignment horizontal="center" wrapText="1"/>
      <protection/>
    </xf>
    <xf numFmtId="0" fontId="21" fillId="0" borderId="34" xfId="63" applyFont="1" applyFill="1" applyBorder="1" applyAlignment="1" applyProtection="1">
      <alignment horizontal="left" vertical="center" indent="1"/>
      <protection/>
    </xf>
    <xf numFmtId="0" fontId="11" fillId="0" borderId="0" xfId="62" applyFont="1" applyBorder="1" applyAlignment="1">
      <alignment horizontal="center" wrapText="1"/>
      <protection/>
    </xf>
    <xf numFmtId="167" fontId="19" fillId="0" borderId="0" xfId="61" applyNumberFormat="1" applyFont="1" applyFill="1" applyBorder="1" applyAlignment="1" applyProtection="1">
      <alignment horizontal="left" vertical="center" wrapText="1" indent="2"/>
      <protection/>
    </xf>
    <xf numFmtId="167" fontId="17" fillId="0" borderId="0" xfId="61" applyNumberFormat="1" applyFont="1" applyFill="1" applyBorder="1" applyAlignment="1" applyProtection="1">
      <alignment horizontal="center" vertical="center" wrapText="1"/>
      <protection/>
    </xf>
    <xf numFmtId="167" fontId="19" fillId="0" borderId="0" xfId="61" applyNumberFormat="1" applyFont="1" applyFill="1" applyBorder="1" applyAlignment="1" applyProtection="1">
      <alignment horizontal="center" vertical="center" wrapText="1"/>
      <protection/>
    </xf>
    <xf numFmtId="167" fontId="19" fillId="0" borderId="0" xfId="61" applyNumberFormat="1" applyFont="1" applyFill="1" applyBorder="1" applyAlignment="1" applyProtection="1">
      <alignment horizontal="center" vertical="center"/>
      <protection/>
    </xf>
    <xf numFmtId="3" fontId="7" fillId="41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Munka1" xfId="61"/>
    <cellStyle name="Normál_Munka10" xfId="62"/>
    <cellStyle name="Normál_SEGEDLETEK" xfId="63"/>
    <cellStyle name="Normál_Tájékoztató felhal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4" sqref="E14"/>
    </sheetView>
  </sheetViews>
  <sheetFormatPr defaultColWidth="9.140625" defaultRowHeight="15" customHeight="1"/>
  <cols>
    <col min="1" max="1" width="9.421875" style="0" customWidth="1"/>
    <col min="2" max="2" width="26.57421875" style="0" customWidth="1"/>
    <col min="3" max="3" width="42.00390625" style="0" customWidth="1"/>
    <col min="4" max="6" width="16.140625" style="0" customWidth="1"/>
  </cols>
  <sheetData>
    <row r="1" spans="1:6" ht="15.75" customHeight="1">
      <c r="A1" s="1"/>
      <c r="B1" s="272" t="s">
        <v>452</v>
      </c>
      <c r="C1" s="272"/>
      <c r="D1" s="272"/>
      <c r="E1" s="273"/>
      <c r="F1" s="273"/>
    </row>
    <row r="2" spans="1:6" ht="15.75" customHeight="1">
      <c r="A2" s="276" t="s">
        <v>0</v>
      </c>
      <c r="B2" s="276"/>
      <c r="C2" s="276"/>
      <c r="D2" s="276"/>
      <c r="E2" s="190"/>
      <c r="F2" s="190"/>
    </row>
    <row r="3" spans="1:6" ht="15.75" customHeight="1">
      <c r="A3" s="277" t="s">
        <v>444</v>
      </c>
      <c r="B3" s="277"/>
      <c r="C3" s="277"/>
      <c r="D3" s="277"/>
      <c r="E3" s="190"/>
      <c r="F3" s="190"/>
    </row>
    <row r="4" spans="1:6" ht="15.75" customHeight="1">
      <c r="A4" s="2"/>
      <c r="B4" s="2"/>
      <c r="C4" s="2"/>
      <c r="D4" s="2"/>
      <c r="E4" s="2"/>
      <c r="F4" s="2"/>
    </row>
    <row r="5" spans="1:6" ht="15.75" customHeight="1">
      <c r="A5" s="3"/>
      <c r="B5" s="3"/>
      <c r="C5" s="3"/>
      <c r="E5" s="4"/>
      <c r="F5" s="4" t="s">
        <v>1</v>
      </c>
    </row>
    <row r="6" spans="1:6" ht="15" customHeight="1">
      <c r="A6" s="278" t="s">
        <v>2</v>
      </c>
      <c r="B6" s="278"/>
      <c r="C6" s="279"/>
      <c r="D6" s="280" t="s">
        <v>3</v>
      </c>
      <c r="E6" s="270" t="s">
        <v>433</v>
      </c>
      <c r="F6" s="270" t="s">
        <v>434</v>
      </c>
    </row>
    <row r="7" spans="1:6" ht="15" customHeight="1">
      <c r="A7" s="278"/>
      <c r="B7" s="278"/>
      <c r="C7" s="279"/>
      <c r="D7" s="280"/>
      <c r="E7" s="271"/>
      <c r="F7" s="271"/>
    </row>
    <row r="8" spans="1:6" ht="15.75" customHeight="1">
      <c r="A8" s="274" t="s">
        <v>4</v>
      </c>
      <c r="B8" s="274"/>
      <c r="C8" s="6"/>
      <c r="D8" s="194">
        <v>43740479</v>
      </c>
      <c r="E8" s="198">
        <v>2086090</v>
      </c>
      <c r="F8" s="198">
        <f>SUM(F9:F11)</f>
        <v>45826569</v>
      </c>
    </row>
    <row r="9" spans="1:6" ht="15.75" customHeight="1">
      <c r="A9" s="7" t="s">
        <v>5</v>
      </c>
      <c r="B9" s="8" t="s">
        <v>6</v>
      </c>
      <c r="C9" s="9"/>
      <c r="D9" s="195">
        <v>21180479</v>
      </c>
      <c r="E9" s="199">
        <v>2086090</v>
      </c>
      <c r="F9" s="199">
        <v>23266569</v>
      </c>
    </row>
    <row r="10" spans="1:6" ht="15.75" customHeight="1">
      <c r="A10" s="7" t="s">
        <v>7</v>
      </c>
      <c r="B10" s="8" t="s">
        <v>8</v>
      </c>
      <c r="C10" s="9"/>
      <c r="D10" s="195">
        <v>20550000</v>
      </c>
      <c r="E10" s="199"/>
      <c r="F10" s="199">
        <v>20550000</v>
      </c>
    </row>
    <row r="11" spans="1:6" ht="15.75" customHeight="1">
      <c r="A11" s="7" t="s">
        <v>9</v>
      </c>
      <c r="B11" s="8" t="s">
        <v>10</v>
      </c>
      <c r="C11" s="9"/>
      <c r="D11" s="195">
        <v>2010000</v>
      </c>
      <c r="E11" s="199"/>
      <c r="F11" s="199">
        <v>2010000</v>
      </c>
    </row>
    <row r="12" spans="1:6" ht="15.75" customHeight="1">
      <c r="A12" s="7" t="s">
        <v>11</v>
      </c>
      <c r="B12" s="8" t="s">
        <v>12</v>
      </c>
      <c r="C12" s="9"/>
      <c r="D12" s="195"/>
      <c r="E12" s="199"/>
      <c r="F12" s="199"/>
    </row>
    <row r="13" spans="1:6" ht="15.75" customHeight="1">
      <c r="A13" s="10" t="s">
        <v>13</v>
      </c>
      <c r="B13" s="10"/>
      <c r="C13" s="11"/>
      <c r="D13" s="196">
        <v>13565000</v>
      </c>
      <c r="E13" s="200"/>
      <c r="F13" s="200">
        <v>13565000</v>
      </c>
    </row>
    <row r="14" spans="1:6" ht="15.75" customHeight="1">
      <c r="A14" s="7" t="s">
        <v>14</v>
      </c>
      <c r="B14" s="7" t="s">
        <v>15</v>
      </c>
      <c r="C14" s="9"/>
      <c r="D14" s="195">
        <v>9765000</v>
      </c>
      <c r="E14" s="199"/>
      <c r="F14" s="199">
        <v>9765000</v>
      </c>
    </row>
    <row r="15" spans="1:6" ht="15.75" customHeight="1">
      <c r="A15" s="7" t="s">
        <v>16</v>
      </c>
      <c r="B15" s="8" t="s">
        <v>17</v>
      </c>
      <c r="C15" s="12"/>
      <c r="D15" s="197">
        <v>3800000</v>
      </c>
      <c r="E15" s="201"/>
      <c r="F15" s="201">
        <v>3800000</v>
      </c>
    </row>
    <row r="16" spans="1:6" ht="15.75" customHeight="1">
      <c r="A16" s="7" t="s">
        <v>18</v>
      </c>
      <c r="B16" s="8" t="s">
        <v>19</v>
      </c>
      <c r="C16" s="12"/>
      <c r="D16" s="197"/>
      <c r="E16" s="201"/>
      <c r="F16" s="201"/>
    </row>
    <row r="17" spans="1:6" ht="15.75" customHeight="1">
      <c r="A17" s="10" t="s">
        <v>20</v>
      </c>
      <c r="B17" s="14"/>
      <c r="C17" s="11"/>
      <c r="D17" s="196">
        <v>32544000</v>
      </c>
      <c r="E17" s="200">
        <v>9491549</v>
      </c>
      <c r="F17" s="200">
        <v>42035549</v>
      </c>
    </row>
    <row r="18" spans="1:6" ht="15.75" customHeight="1">
      <c r="A18" s="7" t="s">
        <v>21</v>
      </c>
      <c r="B18" s="8" t="s">
        <v>20</v>
      </c>
      <c r="C18" s="12"/>
      <c r="D18" s="197">
        <v>32544000</v>
      </c>
      <c r="E18" s="201">
        <v>9491549</v>
      </c>
      <c r="F18" s="201">
        <v>42035549</v>
      </c>
    </row>
    <row r="19" spans="1:6" ht="15.75" customHeight="1">
      <c r="A19" s="10" t="s">
        <v>22</v>
      </c>
      <c r="B19" s="10"/>
      <c r="C19" s="11"/>
      <c r="D19" s="196">
        <v>89849479</v>
      </c>
      <c r="E19" s="200">
        <f>SUM(E8+E17)</f>
        <v>11577639</v>
      </c>
      <c r="F19" s="200">
        <f>SUM(F8+F13+F17)</f>
        <v>101427118</v>
      </c>
    </row>
    <row r="20" spans="1:6" ht="15.75" customHeight="1">
      <c r="A20" s="15"/>
      <c r="B20" s="15"/>
      <c r="C20" s="16"/>
      <c r="D20" s="16"/>
      <c r="E20" s="202"/>
      <c r="F20" s="202"/>
    </row>
    <row r="21" spans="1:6" ht="15.75" customHeight="1">
      <c r="A21" s="275" t="s">
        <v>23</v>
      </c>
      <c r="B21" s="275"/>
      <c r="C21" s="11"/>
      <c r="D21" s="196">
        <v>45578580</v>
      </c>
      <c r="E21" s="200">
        <f>SUM(E22:E26)</f>
        <v>11994195</v>
      </c>
      <c r="F21" s="200">
        <f>SUM(F22:F26)</f>
        <v>57572775</v>
      </c>
    </row>
    <row r="22" spans="1:6" ht="15.75" customHeight="1">
      <c r="A22" s="7" t="s">
        <v>24</v>
      </c>
      <c r="B22" s="18" t="s">
        <v>25</v>
      </c>
      <c r="C22" s="9"/>
      <c r="D22" s="195">
        <v>15010000</v>
      </c>
      <c r="E22" s="199">
        <v>288060</v>
      </c>
      <c r="F22" s="199">
        <v>15298060</v>
      </c>
    </row>
    <row r="23" spans="1:6" ht="15.75" customHeight="1">
      <c r="A23" s="7" t="s">
        <v>26</v>
      </c>
      <c r="B23" s="7" t="s">
        <v>27</v>
      </c>
      <c r="C23" s="9"/>
      <c r="D23" s="195">
        <v>3032000</v>
      </c>
      <c r="E23" s="199">
        <v>55395</v>
      </c>
      <c r="F23" s="199">
        <v>3087395</v>
      </c>
    </row>
    <row r="24" spans="1:6" ht="15.75" customHeight="1">
      <c r="A24" s="7" t="s">
        <v>28</v>
      </c>
      <c r="B24" s="8" t="s">
        <v>29</v>
      </c>
      <c r="C24" s="9"/>
      <c r="D24" s="195">
        <v>17000000</v>
      </c>
      <c r="E24" s="199">
        <v>826770</v>
      </c>
      <c r="F24" s="199">
        <v>17826770</v>
      </c>
    </row>
    <row r="25" spans="1:6" ht="15.75" customHeight="1">
      <c r="A25" s="7" t="s">
        <v>30</v>
      </c>
      <c r="B25" s="18" t="s">
        <v>31</v>
      </c>
      <c r="C25" s="9"/>
      <c r="D25" s="195">
        <v>1750000</v>
      </c>
      <c r="E25" s="199">
        <v>24500</v>
      </c>
      <c r="F25" s="199">
        <v>1774500</v>
      </c>
    </row>
    <row r="26" spans="1:6" ht="15.75" customHeight="1">
      <c r="A26" s="7" t="s">
        <v>32</v>
      </c>
      <c r="B26" s="18" t="s">
        <v>33</v>
      </c>
      <c r="C26" s="9"/>
      <c r="D26" s="195">
        <v>8786580</v>
      </c>
      <c r="E26" s="199">
        <v>10799470</v>
      </c>
      <c r="F26" s="199">
        <v>19586050</v>
      </c>
    </row>
    <row r="27" spans="1:6" ht="15.75" customHeight="1">
      <c r="A27" s="17" t="s">
        <v>34</v>
      </c>
      <c r="B27" s="19"/>
      <c r="C27" s="11"/>
      <c r="D27" s="196">
        <v>43466000</v>
      </c>
      <c r="E27" s="200">
        <v>-826770</v>
      </c>
      <c r="F27" s="200">
        <f>SUM(F28:F29)</f>
        <v>42639230</v>
      </c>
    </row>
    <row r="28" spans="1:6" ht="15.75" customHeight="1">
      <c r="A28" s="8" t="s">
        <v>35</v>
      </c>
      <c r="B28" s="18" t="s">
        <v>36</v>
      </c>
      <c r="C28" s="12"/>
      <c r="D28" s="197">
        <v>20186000</v>
      </c>
      <c r="E28" s="201"/>
      <c r="F28" s="201">
        <v>20186000</v>
      </c>
    </row>
    <row r="29" spans="1:6" ht="15.75" customHeight="1">
      <c r="A29" s="8" t="s">
        <v>37</v>
      </c>
      <c r="B29" s="18" t="s">
        <v>38</v>
      </c>
      <c r="C29" s="12"/>
      <c r="D29" s="197">
        <v>23280000</v>
      </c>
      <c r="E29" s="201">
        <v>-826770</v>
      </c>
      <c r="F29" s="201">
        <v>22453230</v>
      </c>
    </row>
    <row r="30" spans="1:6" ht="15.75" customHeight="1">
      <c r="A30" s="7" t="s">
        <v>39</v>
      </c>
      <c r="B30" s="7" t="s">
        <v>40</v>
      </c>
      <c r="C30" s="12"/>
      <c r="D30" s="197"/>
      <c r="E30" s="201"/>
      <c r="F30" s="201"/>
    </row>
    <row r="31" spans="1:6" ht="15.75" customHeight="1">
      <c r="A31" s="10" t="s">
        <v>41</v>
      </c>
      <c r="B31" s="20"/>
      <c r="C31" s="11"/>
      <c r="D31" s="196">
        <v>804899</v>
      </c>
      <c r="E31" s="200">
        <v>410214</v>
      </c>
      <c r="F31" s="200">
        <v>1215113</v>
      </c>
    </row>
    <row r="32" spans="1:6" ht="15.75" customHeight="1">
      <c r="A32" s="7" t="s">
        <v>42</v>
      </c>
      <c r="B32" s="7" t="s">
        <v>41</v>
      </c>
      <c r="C32" s="12"/>
      <c r="D32" s="197">
        <v>804899</v>
      </c>
      <c r="E32" s="201">
        <v>410214</v>
      </c>
      <c r="F32" s="201">
        <v>1215113</v>
      </c>
    </row>
    <row r="33" spans="1:6" ht="15.75" customHeight="1">
      <c r="A33" s="10" t="s">
        <v>43</v>
      </c>
      <c r="B33" s="10"/>
      <c r="C33" s="11"/>
      <c r="D33" s="196">
        <v>89849479</v>
      </c>
      <c r="E33" s="200">
        <f>SUM(E21+E31+E27)</f>
        <v>11577639</v>
      </c>
      <c r="F33" s="200">
        <f>SUM(F21+F27+F31)</f>
        <v>101427118</v>
      </c>
    </row>
  </sheetData>
  <sheetProtection selectLockedCells="1" selectUnlockedCells="1"/>
  <mergeCells count="10">
    <mergeCell ref="E6:E7"/>
    <mergeCell ref="F6:F7"/>
    <mergeCell ref="B1:F1"/>
    <mergeCell ref="A8:B8"/>
    <mergeCell ref="A21:B21"/>
    <mergeCell ref="A2:D2"/>
    <mergeCell ref="A3:D3"/>
    <mergeCell ref="A6:B7"/>
    <mergeCell ref="C6:C7"/>
    <mergeCell ref="D6:D7"/>
  </mergeCells>
  <printOptions/>
  <pageMargins left="0.7" right="0.7" top="0.75" bottom="0.75" header="0.5118055555555555" footer="0.511805555555555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3" sqref="A33"/>
    </sheetView>
  </sheetViews>
  <sheetFormatPr defaultColWidth="9.140625" defaultRowHeight="15" customHeight="1"/>
  <cols>
    <col min="1" max="1" width="70.00390625" style="0" customWidth="1"/>
    <col min="2" max="2" width="25.57421875" style="0" customWidth="1"/>
    <col min="3" max="3" width="26.57421875" style="0" customWidth="1"/>
  </cols>
  <sheetData>
    <row r="1" spans="1:5" ht="15.75" customHeight="1">
      <c r="A1" s="272" t="s">
        <v>451</v>
      </c>
      <c r="B1" s="273"/>
      <c r="C1" s="273"/>
      <c r="D1" s="189"/>
      <c r="E1" s="189"/>
    </row>
    <row r="2" spans="1:5" ht="15.75" customHeight="1">
      <c r="A2" s="193"/>
      <c r="B2" s="269"/>
      <c r="C2" s="269"/>
      <c r="D2" s="189"/>
      <c r="E2" s="189"/>
    </row>
    <row r="3" spans="1:6" ht="15.75" customHeight="1">
      <c r="A3" s="321" t="s">
        <v>376</v>
      </c>
      <c r="B3" s="321"/>
      <c r="C3" s="321"/>
      <c r="D3" s="139"/>
      <c r="E3" s="139"/>
      <c r="F3" s="139"/>
    </row>
    <row r="4" spans="1:6" ht="16.5" customHeight="1">
      <c r="A4" s="140"/>
      <c r="B4" s="141"/>
      <c r="C4" s="142" t="s">
        <v>327</v>
      </c>
      <c r="D4" s="143"/>
      <c r="E4" s="143"/>
      <c r="F4" s="144"/>
    </row>
    <row r="5" spans="1:6" ht="30" customHeight="1">
      <c r="A5" s="145" t="s">
        <v>377</v>
      </c>
      <c r="B5" s="145" t="s">
        <v>378</v>
      </c>
      <c r="C5" s="146" t="s">
        <v>379</v>
      </c>
      <c r="D5" s="147"/>
      <c r="E5" s="147"/>
      <c r="F5" s="147"/>
    </row>
    <row r="6" spans="1:6" ht="15.75" customHeight="1">
      <c r="A6" s="148">
        <v>2</v>
      </c>
      <c r="B6" s="148">
        <v>3</v>
      </c>
      <c r="C6" s="149">
        <v>4</v>
      </c>
      <c r="D6" s="150"/>
      <c r="E6" s="151"/>
      <c r="F6" s="147"/>
    </row>
    <row r="7" spans="1:6" ht="15.75" customHeight="1">
      <c r="A7" s="152" t="s">
        <v>380</v>
      </c>
      <c r="B7" s="153"/>
      <c r="C7" s="154"/>
      <c r="D7" s="155"/>
      <c r="E7" s="155"/>
      <c r="F7" s="155"/>
    </row>
    <row r="8" spans="1:6" ht="15.75" customHeight="1">
      <c r="A8" s="156" t="s">
        <v>381</v>
      </c>
      <c r="B8" s="157"/>
      <c r="C8" s="158"/>
      <c r="D8" s="159"/>
      <c r="E8" s="159"/>
      <c r="F8" s="159"/>
    </row>
    <row r="9" spans="1:6" ht="15.75" customHeight="1">
      <c r="A9" s="156" t="s">
        <v>382</v>
      </c>
      <c r="B9" s="157"/>
      <c r="C9" s="158"/>
      <c r="D9" s="160"/>
      <c r="E9" s="160"/>
      <c r="F9" s="159"/>
    </row>
    <row r="10" spans="1:6" ht="15.75" customHeight="1">
      <c r="A10" s="156" t="s">
        <v>383</v>
      </c>
      <c r="B10" s="157"/>
      <c r="C10" s="158"/>
      <c r="D10" s="160"/>
      <c r="E10" s="160"/>
      <c r="F10" s="159"/>
    </row>
    <row r="11" spans="1:6" ht="15.75" customHeight="1">
      <c r="A11" s="156" t="s">
        <v>384</v>
      </c>
      <c r="B11" s="157"/>
      <c r="C11" s="158"/>
      <c r="D11" s="161"/>
      <c r="E11" s="161"/>
      <c r="F11" s="159"/>
    </row>
    <row r="12" spans="1:6" ht="15.75" customHeight="1">
      <c r="A12" s="156" t="s">
        <v>385</v>
      </c>
      <c r="B12" s="157"/>
      <c r="C12" s="158"/>
      <c r="D12" s="160"/>
      <c r="E12" s="160"/>
      <c r="F12" s="159"/>
    </row>
    <row r="13" spans="1:6" ht="15.75" customHeight="1">
      <c r="A13" s="162" t="s">
        <v>386</v>
      </c>
      <c r="B13" s="157"/>
      <c r="C13" s="158"/>
      <c r="D13" s="160"/>
      <c r="E13" s="160"/>
      <c r="F13" s="159"/>
    </row>
    <row r="14" spans="1:6" ht="15.75" customHeight="1">
      <c r="A14" s="162" t="s">
        <v>387</v>
      </c>
      <c r="B14" s="157"/>
      <c r="C14" s="158"/>
      <c r="D14" s="159"/>
      <c r="E14" s="159"/>
      <c r="F14" s="159"/>
    </row>
    <row r="15" spans="1:6" ht="15.75" customHeight="1">
      <c r="A15" s="162" t="s">
        <v>388</v>
      </c>
      <c r="B15" s="157"/>
      <c r="C15" s="158"/>
      <c r="D15" s="160"/>
      <c r="E15" s="160"/>
      <c r="F15" s="159"/>
    </row>
    <row r="16" spans="1:6" ht="15.75" customHeight="1">
      <c r="A16" s="162" t="s">
        <v>389</v>
      </c>
      <c r="B16" s="157"/>
      <c r="C16" s="158"/>
      <c r="D16" s="159"/>
      <c r="E16" s="159"/>
      <c r="F16" s="159"/>
    </row>
    <row r="17" spans="1:6" ht="15.75" customHeight="1">
      <c r="A17" s="162" t="s">
        <v>390</v>
      </c>
      <c r="B17" s="157"/>
      <c r="C17" s="158"/>
      <c r="D17" s="160"/>
      <c r="E17" s="160"/>
      <c r="F17" s="159"/>
    </row>
    <row r="18" spans="1:6" ht="15.75" customHeight="1">
      <c r="A18" s="156" t="s">
        <v>391</v>
      </c>
      <c r="B18" s="157"/>
      <c r="C18" s="158"/>
      <c r="D18" s="159"/>
      <c r="E18" s="159"/>
      <c r="F18" s="159"/>
    </row>
    <row r="19" spans="1:6" ht="15.75" customHeight="1">
      <c r="A19" s="156" t="s">
        <v>392</v>
      </c>
      <c r="B19" s="157"/>
      <c r="C19" s="158"/>
      <c r="D19" s="160"/>
      <c r="E19" s="160"/>
      <c r="F19" s="159"/>
    </row>
    <row r="20" spans="1:5" ht="15.75" customHeight="1">
      <c r="A20" s="156" t="s">
        <v>393</v>
      </c>
      <c r="B20" s="157"/>
      <c r="C20" s="158"/>
      <c r="D20" s="159"/>
      <c r="E20" s="159"/>
    </row>
    <row r="21" spans="1:3" ht="15.75" customHeight="1">
      <c r="A21" s="156" t="s">
        <v>394</v>
      </c>
      <c r="B21" s="157"/>
      <c r="C21" s="158"/>
    </row>
    <row r="22" spans="1:3" ht="15.75" customHeight="1">
      <c r="A22" s="156" t="s">
        <v>395</v>
      </c>
      <c r="B22" s="157"/>
      <c r="C22" s="158"/>
    </row>
    <row r="23" spans="1:3" ht="15" customHeight="1">
      <c r="A23" s="163"/>
      <c r="B23" s="164"/>
      <c r="C23" s="158"/>
    </row>
    <row r="24" spans="1:3" ht="15" customHeight="1">
      <c r="A24" s="165"/>
      <c r="B24" s="164"/>
      <c r="C24" s="158"/>
    </row>
    <row r="25" spans="1:3" ht="15" customHeight="1">
      <c r="A25" s="165"/>
      <c r="B25" s="164"/>
      <c r="C25" s="158"/>
    </row>
    <row r="26" spans="1:3" ht="15" customHeight="1">
      <c r="A26" s="165"/>
      <c r="B26" s="164"/>
      <c r="C26" s="158"/>
    </row>
    <row r="27" spans="1:3" ht="15" customHeight="1">
      <c r="A27" s="165"/>
      <c r="B27" s="164"/>
      <c r="C27" s="158"/>
    </row>
    <row r="28" spans="1:3" ht="15" customHeight="1">
      <c r="A28" s="165"/>
      <c r="B28" s="164"/>
      <c r="C28" s="158"/>
    </row>
    <row r="29" spans="1:3" ht="15.75" customHeight="1">
      <c r="A29" s="166"/>
      <c r="B29" s="167"/>
      <c r="C29" s="168"/>
    </row>
    <row r="30" spans="1:3" ht="15.75" customHeight="1">
      <c r="A30" s="169" t="s">
        <v>341</v>
      </c>
      <c r="B30" s="170"/>
      <c r="C30" s="171"/>
    </row>
  </sheetData>
  <sheetProtection selectLockedCells="1" selectUnlockedCells="1"/>
  <mergeCells count="2">
    <mergeCell ref="A3:C3"/>
    <mergeCell ref="A1:C1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2" sqref="H12"/>
    </sheetView>
  </sheetViews>
  <sheetFormatPr defaultColWidth="9.140625" defaultRowHeight="15" customHeight="1"/>
  <cols>
    <col min="1" max="1" width="9.28125" style="0" customWidth="1"/>
    <col min="2" max="2" width="37.28125" style="0" customWidth="1"/>
    <col min="3" max="5" width="9.28125" style="0" customWidth="1"/>
    <col min="6" max="6" width="10.57421875" style="0" customWidth="1"/>
    <col min="7" max="7" width="9.28125" style="0" customWidth="1"/>
    <col min="8" max="8" width="11.140625" style="0" customWidth="1"/>
    <col min="9" max="9" width="14.8515625" style="0" customWidth="1"/>
  </cols>
  <sheetData>
    <row r="1" spans="5:9" ht="15.75" customHeight="1">
      <c r="E1" s="318"/>
      <c r="F1" s="318"/>
      <c r="G1" s="318"/>
      <c r="H1" s="318"/>
      <c r="I1" s="318"/>
    </row>
    <row r="2" spans="1:9" ht="15.7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spans="1:9" ht="15.75" customHeight="1">
      <c r="A3" s="172"/>
      <c r="B3" s="173"/>
      <c r="C3" s="173"/>
      <c r="D3" s="173"/>
      <c r="E3" s="173"/>
      <c r="F3" s="173"/>
      <c r="G3" s="173"/>
      <c r="H3" s="173"/>
      <c r="I3" s="174"/>
    </row>
    <row r="4" spans="1:9" ht="14.25" customHeight="1">
      <c r="A4" s="324"/>
      <c r="B4" s="325"/>
      <c r="C4" s="324"/>
      <c r="D4" s="324"/>
      <c r="E4" s="325"/>
      <c r="F4" s="325"/>
      <c r="G4" s="325"/>
      <c r="H4" s="325"/>
      <c r="I4" s="325"/>
    </row>
    <row r="5" spans="1:9" ht="13.5" customHeight="1">
      <c r="A5" s="324"/>
      <c r="B5" s="325"/>
      <c r="C5" s="325"/>
      <c r="D5" s="324"/>
      <c r="E5" s="176"/>
      <c r="F5" s="176"/>
      <c r="G5" s="176"/>
      <c r="H5" s="175"/>
      <c r="I5" s="325"/>
    </row>
    <row r="6" spans="1:9" ht="15.75" customHeight="1">
      <c r="A6" s="177"/>
      <c r="B6" s="177"/>
      <c r="C6" s="177"/>
      <c r="D6" s="177"/>
      <c r="E6" s="177"/>
      <c r="F6" s="177"/>
      <c r="G6" s="177"/>
      <c r="H6" s="177"/>
      <c r="I6" s="177"/>
    </row>
    <row r="7" spans="1:9" ht="21.75" customHeight="1">
      <c r="A7" s="177"/>
      <c r="B7" s="178"/>
      <c r="C7" s="179"/>
      <c r="D7" s="180"/>
      <c r="E7" s="180"/>
      <c r="F7" s="180"/>
      <c r="G7" s="180"/>
      <c r="H7" s="180"/>
      <c r="I7" s="180"/>
    </row>
    <row r="8" spans="1:9" ht="15.75" customHeight="1">
      <c r="A8" s="177"/>
      <c r="B8" s="181"/>
      <c r="C8" s="182"/>
      <c r="D8" s="183"/>
      <c r="E8" s="183"/>
      <c r="F8" s="183"/>
      <c r="G8" s="183"/>
      <c r="H8" s="183"/>
      <c r="I8" s="180"/>
    </row>
    <row r="9" spans="1:9" ht="15.75" customHeight="1">
      <c r="A9" s="177"/>
      <c r="B9" s="181"/>
      <c r="C9" s="182"/>
      <c r="D9" s="183"/>
      <c r="E9" s="183"/>
      <c r="F9" s="183"/>
      <c r="G9" s="183"/>
      <c r="H9" s="183"/>
      <c r="I9" s="180"/>
    </row>
    <row r="10" spans="1:9" ht="42.75" customHeight="1">
      <c r="A10" s="177"/>
      <c r="B10" s="178"/>
      <c r="C10" s="182"/>
      <c r="D10" s="180"/>
      <c r="E10" s="180"/>
      <c r="F10" s="161"/>
      <c r="G10" s="161"/>
      <c r="H10" s="161"/>
      <c r="I10" s="180"/>
    </row>
    <row r="11" spans="1:9" ht="15.75" customHeight="1">
      <c r="A11" s="177"/>
      <c r="B11" s="181"/>
      <c r="C11" s="182"/>
      <c r="D11" s="183"/>
      <c r="E11" s="183"/>
      <c r="F11" s="183"/>
      <c r="G11" s="183"/>
      <c r="H11" s="183"/>
      <c r="I11" s="180"/>
    </row>
    <row r="12" spans="1:9" ht="15.75" customHeight="1">
      <c r="A12" s="177"/>
      <c r="B12" s="181"/>
      <c r="C12" s="182"/>
      <c r="D12" s="183"/>
      <c r="E12" s="183"/>
      <c r="F12" s="183"/>
      <c r="G12" s="183"/>
      <c r="H12" s="183"/>
      <c r="I12" s="180"/>
    </row>
    <row r="13" spans="1:9" ht="15.75" customHeight="1">
      <c r="A13" s="177"/>
      <c r="B13" s="178"/>
      <c r="C13" s="182"/>
      <c r="D13" s="180"/>
      <c r="E13" s="180"/>
      <c r="F13" s="180"/>
      <c r="G13" s="180"/>
      <c r="H13" s="180"/>
      <c r="I13" s="180"/>
    </row>
    <row r="14" spans="1:9" ht="15.75" customHeight="1">
      <c r="A14" s="177"/>
      <c r="B14" s="181"/>
      <c r="C14" s="182"/>
      <c r="D14" s="183"/>
      <c r="E14" s="183"/>
      <c r="F14" s="183"/>
      <c r="G14" s="183"/>
      <c r="H14" s="183"/>
      <c r="I14" s="180"/>
    </row>
    <row r="15" spans="1:9" ht="15.75" customHeight="1">
      <c r="A15" s="177"/>
      <c r="B15" s="178"/>
      <c r="C15" s="182"/>
      <c r="D15" s="180"/>
      <c r="E15" s="180"/>
      <c r="F15" s="180"/>
      <c r="G15" s="180"/>
      <c r="H15" s="180"/>
      <c r="I15" s="180"/>
    </row>
    <row r="16" spans="1:9" ht="15.75" customHeight="1">
      <c r="A16" s="177"/>
      <c r="B16" s="181"/>
      <c r="C16" s="182"/>
      <c r="D16" s="183"/>
      <c r="E16" s="183"/>
      <c r="F16" s="183"/>
      <c r="G16" s="183"/>
      <c r="H16" s="183"/>
      <c r="I16" s="180"/>
    </row>
    <row r="17" spans="1:9" ht="15.75" customHeight="1">
      <c r="A17" s="177"/>
      <c r="B17" s="178"/>
      <c r="C17" s="182"/>
      <c r="D17" s="180"/>
      <c r="E17" s="180"/>
      <c r="F17" s="180"/>
      <c r="G17" s="180"/>
      <c r="H17" s="180"/>
      <c r="I17" s="180"/>
    </row>
    <row r="18" spans="1:9" ht="15.75" customHeight="1">
      <c r="A18" s="177"/>
      <c r="B18" s="181"/>
      <c r="C18" s="182"/>
      <c r="D18" s="183"/>
      <c r="E18" s="183"/>
      <c r="F18" s="183"/>
      <c r="G18" s="183"/>
      <c r="H18" s="183"/>
      <c r="I18" s="180"/>
    </row>
    <row r="19" spans="1:9" ht="15.75" customHeight="1">
      <c r="A19" s="322"/>
      <c r="B19" s="322"/>
      <c r="C19" s="184"/>
      <c r="D19" s="180"/>
      <c r="E19" s="180"/>
      <c r="F19" s="180"/>
      <c r="G19" s="180"/>
      <c r="H19" s="180"/>
      <c r="I19" s="180"/>
    </row>
  </sheetData>
  <sheetProtection selectLockedCells="1" selectUnlockedCells="1"/>
  <mergeCells count="9">
    <mergeCell ref="A19:B19"/>
    <mergeCell ref="E1:I1"/>
    <mergeCell ref="A2:I2"/>
    <mergeCell ref="A4:A5"/>
    <mergeCell ref="B4:B5"/>
    <mergeCell ref="C4:C5"/>
    <mergeCell ref="D4:D5"/>
    <mergeCell ref="E4:H4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H47" sqref="H47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6" max="6" width="31.28125" style="0" customWidth="1"/>
    <col min="7" max="7" width="12.8515625" style="0" customWidth="1"/>
    <col min="8" max="9" width="12.28125" style="0" customWidth="1"/>
    <col min="11" max="12" width="9.8515625" style="0" bestFit="1" customWidth="1"/>
  </cols>
  <sheetData>
    <row r="1" spans="1:9" ht="15.75" customHeight="1">
      <c r="A1" s="21"/>
      <c r="B1" s="21"/>
      <c r="C1" s="21"/>
      <c r="D1" s="272" t="s">
        <v>453</v>
      </c>
      <c r="E1" s="272"/>
      <c r="F1" s="272"/>
      <c r="G1" s="272"/>
      <c r="H1" s="272"/>
      <c r="I1" s="272"/>
    </row>
    <row r="2" spans="1:9" ht="15.75" customHeight="1">
      <c r="A2" s="283" t="s">
        <v>0</v>
      </c>
      <c r="B2" s="283"/>
      <c r="C2" s="283"/>
      <c r="D2" s="283"/>
      <c r="E2" s="283"/>
      <c r="F2" s="283"/>
      <c r="G2" s="283"/>
      <c r="H2" s="191"/>
      <c r="I2" s="191"/>
    </row>
    <row r="3" spans="1:9" ht="15.75" customHeight="1">
      <c r="A3" s="284" t="s">
        <v>440</v>
      </c>
      <c r="B3" s="284"/>
      <c r="C3" s="284"/>
      <c r="D3" s="284"/>
      <c r="E3" s="284"/>
      <c r="F3" s="284"/>
      <c r="G3" s="284"/>
      <c r="H3" s="191"/>
      <c r="I3" s="191"/>
    </row>
    <row r="4" spans="1:9" ht="15.75" customHeight="1">
      <c r="A4" s="283" t="s">
        <v>441</v>
      </c>
      <c r="B4" s="283"/>
      <c r="C4" s="283"/>
      <c r="D4" s="283"/>
      <c r="E4" s="283"/>
      <c r="F4" s="283"/>
      <c r="G4" s="283"/>
      <c r="H4" s="191"/>
      <c r="I4" s="191"/>
    </row>
    <row r="5" spans="1:9" ht="15.75" customHeight="1">
      <c r="A5" s="22"/>
      <c r="B5" s="22"/>
      <c r="C5" s="22"/>
      <c r="D5" s="22"/>
      <c r="E5" s="22"/>
      <c r="F5" s="22"/>
      <c r="G5" s="22"/>
      <c r="H5" s="22"/>
      <c r="I5" s="22"/>
    </row>
    <row r="6" spans="1:9" ht="15.75" customHeight="1">
      <c r="A6" s="23"/>
      <c r="B6" s="23"/>
      <c r="C6" s="23"/>
      <c r="D6" s="23"/>
      <c r="E6" s="24"/>
      <c r="F6" s="24"/>
      <c r="H6" s="24"/>
      <c r="I6" s="24" t="s">
        <v>1</v>
      </c>
    </row>
    <row r="7" spans="1:9" ht="15" customHeight="1">
      <c r="A7" s="285" t="s">
        <v>44</v>
      </c>
      <c r="B7" s="285"/>
      <c r="C7" s="285"/>
      <c r="D7" s="285"/>
      <c r="E7" s="285"/>
      <c r="F7" s="279"/>
      <c r="G7" s="286" t="s">
        <v>3</v>
      </c>
      <c r="H7" s="281" t="s">
        <v>433</v>
      </c>
      <c r="I7" s="281" t="s">
        <v>434</v>
      </c>
    </row>
    <row r="8" spans="1:9" ht="15" customHeight="1">
      <c r="A8" s="285"/>
      <c r="B8" s="285"/>
      <c r="C8" s="285"/>
      <c r="D8" s="285"/>
      <c r="E8" s="285"/>
      <c r="F8" s="279"/>
      <c r="G8" s="286"/>
      <c r="H8" s="282"/>
      <c r="I8" s="282"/>
    </row>
    <row r="9" spans="1:9" ht="15.75" customHeight="1">
      <c r="A9" s="10" t="s">
        <v>45</v>
      </c>
      <c r="B9" s="10"/>
      <c r="C9" s="10"/>
      <c r="D9" s="10"/>
      <c r="E9" s="10"/>
      <c r="F9" s="11"/>
      <c r="G9" s="11">
        <v>20550000</v>
      </c>
      <c r="H9" s="11"/>
      <c r="I9" s="11">
        <v>20550000</v>
      </c>
    </row>
    <row r="10" spans="1:9" ht="15.75" customHeight="1">
      <c r="A10" s="13" t="s">
        <v>7</v>
      </c>
      <c r="B10" s="13"/>
      <c r="C10" s="13" t="s">
        <v>8</v>
      </c>
      <c r="D10" s="13"/>
      <c r="E10" s="13"/>
      <c r="F10" s="25"/>
      <c r="G10" s="25">
        <f>SUM(G11+G14+G21)</f>
        <v>20550000</v>
      </c>
      <c r="H10" s="25"/>
      <c r="I10" s="25">
        <v>20550000</v>
      </c>
    </row>
    <row r="11" spans="1:9" ht="15.75" customHeight="1">
      <c r="A11" s="7"/>
      <c r="B11" s="13" t="s">
        <v>46</v>
      </c>
      <c r="C11" s="13"/>
      <c r="D11" s="13" t="s">
        <v>47</v>
      </c>
      <c r="E11" s="13"/>
      <c r="F11" s="25"/>
      <c r="G11" s="25">
        <f>SUM(G12:G13)</f>
        <v>14700000</v>
      </c>
      <c r="H11" s="25"/>
      <c r="I11" s="25">
        <v>14700000</v>
      </c>
    </row>
    <row r="12" spans="1:9" ht="15.75" customHeight="1">
      <c r="A12" s="7"/>
      <c r="B12" s="7"/>
      <c r="C12" s="7"/>
      <c r="D12" s="7"/>
      <c r="E12" s="7" t="s">
        <v>48</v>
      </c>
      <c r="F12" s="9"/>
      <c r="G12" s="9">
        <v>13500000</v>
      </c>
      <c r="H12" s="9"/>
      <c r="I12" s="9">
        <v>13500000</v>
      </c>
    </row>
    <row r="13" spans="1:9" ht="15.75" customHeight="1">
      <c r="A13" s="13"/>
      <c r="B13" s="13"/>
      <c r="C13" s="13"/>
      <c r="D13" s="13"/>
      <c r="E13" s="7" t="s">
        <v>49</v>
      </c>
      <c r="F13" s="12"/>
      <c r="G13" s="12">
        <v>1200000</v>
      </c>
      <c r="H13" s="12"/>
      <c r="I13" s="12">
        <v>1200000</v>
      </c>
    </row>
    <row r="14" spans="1:9" ht="15.75" customHeight="1">
      <c r="A14" s="13"/>
      <c r="B14" s="13" t="s">
        <v>50</v>
      </c>
      <c r="C14" s="13"/>
      <c r="D14" s="13" t="s">
        <v>51</v>
      </c>
      <c r="E14" s="13"/>
      <c r="F14" s="25"/>
      <c r="G14" s="25">
        <f>SUM(G15+G17+G19)</f>
        <v>5800000</v>
      </c>
      <c r="H14" s="25"/>
      <c r="I14" s="25">
        <v>5800000</v>
      </c>
    </row>
    <row r="15" spans="1:9" ht="15.75" customHeight="1">
      <c r="A15" s="13"/>
      <c r="B15" s="7"/>
      <c r="C15" s="7" t="s">
        <v>52</v>
      </c>
      <c r="D15" s="7" t="s">
        <v>53</v>
      </c>
      <c r="E15" s="7"/>
      <c r="F15" s="12"/>
      <c r="G15" s="12">
        <f>SUM(G16)</f>
        <v>4000000</v>
      </c>
      <c r="H15" s="12"/>
      <c r="I15" s="12">
        <v>4000000</v>
      </c>
    </row>
    <row r="16" spans="1:9" ht="15.75" customHeight="1">
      <c r="A16" s="13"/>
      <c r="B16" s="7"/>
      <c r="C16" s="7"/>
      <c r="D16" s="7"/>
      <c r="E16" s="7" t="s">
        <v>54</v>
      </c>
      <c r="F16" s="9"/>
      <c r="G16" s="9">
        <v>4000000</v>
      </c>
      <c r="H16" s="9"/>
      <c r="I16" s="9">
        <v>4000000</v>
      </c>
    </row>
    <row r="17" spans="1:9" ht="15.75" customHeight="1">
      <c r="A17" s="13"/>
      <c r="B17" s="7"/>
      <c r="C17" s="7" t="s">
        <v>55</v>
      </c>
      <c r="D17" s="7" t="s">
        <v>56</v>
      </c>
      <c r="E17" s="7"/>
      <c r="F17" s="12"/>
      <c r="G17" s="12">
        <f>SUM(G18)</f>
        <v>1000000</v>
      </c>
      <c r="H17" s="12"/>
      <c r="I17" s="12">
        <v>1000000</v>
      </c>
    </row>
    <row r="18" spans="1:9" ht="15.75" customHeight="1">
      <c r="A18" s="13"/>
      <c r="B18" s="7"/>
      <c r="C18" s="7"/>
      <c r="D18" s="7"/>
      <c r="E18" s="7" t="s">
        <v>57</v>
      </c>
      <c r="F18" s="12"/>
      <c r="G18" s="12">
        <v>1000000</v>
      </c>
      <c r="H18" s="12"/>
      <c r="I18" s="12">
        <v>1000000</v>
      </c>
    </row>
    <row r="19" spans="1:9" ht="15.75" customHeight="1">
      <c r="A19" s="13"/>
      <c r="B19" s="7"/>
      <c r="C19" s="7" t="s">
        <v>58</v>
      </c>
      <c r="D19" s="7" t="s">
        <v>59</v>
      </c>
      <c r="E19" s="7"/>
      <c r="F19" s="12"/>
      <c r="G19" s="12">
        <f>SUM(G20)</f>
        <v>800000</v>
      </c>
      <c r="H19" s="12"/>
      <c r="I19" s="12">
        <v>800000</v>
      </c>
    </row>
    <row r="20" spans="1:9" ht="15.75" customHeight="1">
      <c r="A20" s="13"/>
      <c r="B20" s="7"/>
      <c r="C20" s="7"/>
      <c r="D20" s="7"/>
      <c r="E20" s="7" t="s">
        <v>60</v>
      </c>
      <c r="F20" s="12"/>
      <c r="G20" s="12">
        <v>800000</v>
      </c>
      <c r="H20" s="12"/>
      <c r="I20" s="12">
        <v>800000</v>
      </c>
    </row>
    <row r="21" spans="1:9" ht="15.75" customHeight="1">
      <c r="A21" s="7"/>
      <c r="B21" s="13" t="s">
        <v>62</v>
      </c>
      <c r="C21" s="7"/>
      <c r="D21" s="13" t="s">
        <v>63</v>
      </c>
      <c r="E21" s="13"/>
      <c r="F21" s="26"/>
      <c r="G21" s="26">
        <f>SUM(G22)</f>
        <v>50000</v>
      </c>
      <c r="H21" s="26"/>
      <c r="I21" s="26">
        <v>50000</v>
      </c>
    </row>
    <row r="22" spans="1:9" ht="15.75" customHeight="1">
      <c r="A22" s="7"/>
      <c r="B22" s="7"/>
      <c r="C22" s="7" t="s">
        <v>64</v>
      </c>
      <c r="D22" s="7"/>
      <c r="E22" s="7" t="s">
        <v>65</v>
      </c>
      <c r="F22" s="12"/>
      <c r="G22" s="12">
        <v>50000</v>
      </c>
      <c r="H22" s="12"/>
      <c r="I22" s="12">
        <v>50000</v>
      </c>
    </row>
    <row r="23" spans="1:9" ht="15.75" customHeight="1">
      <c r="A23" s="7"/>
      <c r="B23" s="7"/>
      <c r="C23" s="7" t="s">
        <v>66</v>
      </c>
      <c r="D23" s="7"/>
      <c r="E23" s="7" t="s">
        <v>67</v>
      </c>
      <c r="F23" s="12"/>
      <c r="G23" s="12"/>
      <c r="H23" s="12"/>
      <c r="I23" s="12"/>
    </row>
    <row r="24" spans="1:9" ht="15.75" customHeight="1">
      <c r="A24" s="7"/>
      <c r="B24" s="7"/>
      <c r="C24" s="7"/>
      <c r="D24" s="7"/>
      <c r="E24" s="7"/>
      <c r="F24" s="12"/>
      <c r="G24" s="12"/>
      <c r="H24" s="12"/>
      <c r="I24" s="12"/>
    </row>
    <row r="25" spans="1:9" ht="15.75" customHeight="1">
      <c r="A25" s="10" t="s">
        <v>68</v>
      </c>
      <c r="B25" s="17"/>
      <c r="C25" s="17"/>
      <c r="D25" s="17"/>
      <c r="E25" s="17"/>
      <c r="F25" s="11"/>
      <c r="G25" s="11"/>
      <c r="H25" s="11"/>
      <c r="I25" s="11"/>
    </row>
    <row r="26" spans="1:9" ht="15.75" customHeight="1">
      <c r="A26" s="13" t="s">
        <v>9</v>
      </c>
      <c r="B26" s="13"/>
      <c r="C26" s="13" t="s">
        <v>10</v>
      </c>
      <c r="D26" s="13"/>
      <c r="E26" s="13"/>
      <c r="F26" s="12"/>
      <c r="G26" s="12"/>
      <c r="H26" s="12"/>
      <c r="I26" s="12"/>
    </row>
    <row r="27" spans="1:9" ht="15.75" customHeight="1">
      <c r="A27" s="13"/>
      <c r="B27" s="13"/>
      <c r="C27" s="7" t="s">
        <v>69</v>
      </c>
      <c r="D27" s="7" t="s">
        <v>70</v>
      </c>
      <c r="E27" s="7"/>
      <c r="F27" s="12"/>
      <c r="G27" s="12"/>
      <c r="H27" s="12"/>
      <c r="I27" s="12"/>
    </row>
    <row r="28" spans="1:9" ht="15.75" customHeight="1">
      <c r="A28" s="7"/>
      <c r="B28" s="7"/>
      <c r="C28" s="7" t="s">
        <v>71</v>
      </c>
      <c r="D28" s="7" t="s">
        <v>72</v>
      </c>
      <c r="E28" s="7"/>
      <c r="F28" s="12"/>
      <c r="G28" s="12"/>
      <c r="H28" s="12"/>
      <c r="I28" s="12"/>
    </row>
    <row r="29" spans="1:9" ht="15.75" customHeight="1">
      <c r="A29" s="7"/>
      <c r="B29" s="7"/>
      <c r="C29" s="7"/>
      <c r="D29" s="7"/>
      <c r="E29" s="7"/>
      <c r="F29" s="12"/>
      <c r="G29" s="12"/>
      <c r="H29" s="12"/>
      <c r="I29" s="12"/>
    </row>
    <row r="30" spans="1:9" ht="15.75" customHeight="1">
      <c r="A30" s="10" t="s">
        <v>73</v>
      </c>
      <c r="B30" s="17"/>
      <c r="C30" s="17"/>
      <c r="D30" s="17"/>
      <c r="E30" s="27"/>
      <c r="F30" s="11"/>
      <c r="G30" s="11">
        <v>4310000</v>
      </c>
      <c r="H30" s="11"/>
      <c r="I30" s="11">
        <v>4310000</v>
      </c>
    </row>
    <row r="31" spans="1:9" ht="15.75" customHeight="1">
      <c r="A31" s="13" t="s">
        <v>9</v>
      </c>
      <c r="B31" s="13"/>
      <c r="C31" s="13" t="s">
        <v>10</v>
      </c>
      <c r="D31" s="13"/>
      <c r="E31" s="13"/>
      <c r="F31" s="12"/>
      <c r="G31" s="25">
        <f>SUM(G32)</f>
        <v>510000</v>
      </c>
      <c r="H31" s="25"/>
      <c r="I31" s="25">
        <v>510000</v>
      </c>
    </row>
    <row r="32" spans="1:9" ht="15.75" customHeight="1">
      <c r="A32" s="13"/>
      <c r="B32" s="13"/>
      <c r="C32" s="7" t="s">
        <v>69</v>
      </c>
      <c r="D32" s="7" t="s">
        <v>70</v>
      </c>
      <c r="E32" s="7"/>
      <c r="F32" s="12"/>
      <c r="G32" s="12">
        <v>510000</v>
      </c>
      <c r="H32" s="12"/>
      <c r="I32" s="12">
        <v>510000</v>
      </c>
    </row>
    <row r="33" spans="1:9" ht="15.75" customHeight="1">
      <c r="A33" s="7"/>
      <c r="B33" s="7"/>
      <c r="C33" s="7" t="s">
        <v>74</v>
      </c>
      <c r="D33" s="7" t="s">
        <v>75</v>
      </c>
      <c r="E33" s="7"/>
      <c r="F33" s="9"/>
      <c r="G33" s="9"/>
      <c r="H33" s="9"/>
      <c r="I33" s="9"/>
    </row>
    <row r="34" spans="1:9" ht="15.75" customHeight="1">
      <c r="A34" s="7"/>
      <c r="B34" s="7"/>
      <c r="C34" s="7" t="s">
        <v>76</v>
      </c>
      <c r="D34" s="7" t="s">
        <v>77</v>
      </c>
      <c r="E34" s="7"/>
      <c r="F34" s="12"/>
      <c r="G34" s="12"/>
      <c r="H34" s="12"/>
      <c r="I34" s="12"/>
    </row>
    <row r="35" spans="1:9" ht="15.75" customHeight="1">
      <c r="A35" s="7"/>
      <c r="B35" s="7"/>
      <c r="C35" s="7"/>
      <c r="D35" s="7"/>
      <c r="E35" s="7" t="s">
        <v>78</v>
      </c>
      <c r="F35" s="9"/>
      <c r="G35" s="9"/>
      <c r="H35" s="9"/>
      <c r="I35" s="9"/>
    </row>
    <row r="36" spans="1:9" ht="15.75" customHeight="1">
      <c r="A36" s="7"/>
      <c r="B36" s="7"/>
      <c r="C36" s="7"/>
      <c r="D36" s="7"/>
      <c r="E36" s="7" t="s">
        <v>79</v>
      </c>
      <c r="F36" s="12"/>
      <c r="G36" s="12"/>
      <c r="H36" s="12"/>
      <c r="I36" s="12"/>
    </row>
    <row r="37" spans="1:9" ht="15.75" customHeight="1">
      <c r="A37" s="7"/>
      <c r="B37" s="7"/>
      <c r="C37" s="7" t="s">
        <v>71</v>
      </c>
      <c r="D37" s="7" t="s">
        <v>72</v>
      </c>
      <c r="E37" s="7"/>
      <c r="F37" s="9"/>
      <c r="G37" s="9"/>
      <c r="H37" s="9"/>
      <c r="I37" s="9"/>
    </row>
    <row r="38" spans="1:9" ht="15.75" customHeight="1">
      <c r="A38" s="13" t="s">
        <v>16</v>
      </c>
      <c r="B38" s="13"/>
      <c r="C38" s="13" t="s">
        <v>80</v>
      </c>
      <c r="D38" s="13"/>
      <c r="E38" s="7"/>
      <c r="F38" s="9"/>
      <c r="G38" s="26">
        <v>3800000</v>
      </c>
      <c r="H38" s="26"/>
      <c r="I38" s="26">
        <v>3800000</v>
      </c>
    </row>
    <row r="39" spans="1:9" ht="15.75" customHeight="1">
      <c r="A39" s="7"/>
      <c r="B39" s="7" t="s">
        <v>81</v>
      </c>
      <c r="C39" s="7"/>
      <c r="D39" s="7" t="s">
        <v>82</v>
      </c>
      <c r="E39" s="7"/>
      <c r="F39" s="9"/>
      <c r="G39" s="9"/>
      <c r="H39" s="9"/>
      <c r="I39" s="9"/>
    </row>
    <row r="40" spans="1:9" ht="15.75" customHeight="1">
      <c r="A40" s="7"/>
      <c r="B40" s="7"/>
      <c r="C40" s="7"/>
      <c r="D40" s="7" t="s">
        <v>398</v>
      </c>
      <c r="E40" s="7"/>
      <c r="F40" s="9"/>
      <c r="G40" s="9">
        <v>3800000</v>
      </c>
      <c r="H40" s="9"/>
      <c r="I40" s="9">
        <v>3800000</v>
      </c>
    </row>
    <row r="41" spans="1:9" ht="15.75" customHeight="1">
      <c r="A41" s="7"/>
      <c r="B41" s="7"/>
      <c r="C41" s="7"/>
      <c r="D41" s="7"/>
      <c r="E41" s="7"/>
      <c r="F41" s="12"/>
      <c r="G41" s="12"/>
      <c r="H41" s="12"/>
      <c r="I41" s="12"/>
    </row>
    <row r="42" spans="1:9" ht="15.75" customHeight="1">
      <c r="A42" s="10" t="s">
        <v>83</v>
      </c>
      <c r="B42" s="10"/>
      <c r="C42" s="10"/>
      <c r="D42" s="10"/>
      <c r="E42" s="10"/>
      <c r="F42" s="11"/>
      <c r="G42" s="11">
        <f>SUM(G43+G53)</f>
        <v>29887479</v>
      </c>
      <c r="H42" s="11">
        <v>2061590</v>
      </c>
      <c r="I42" s="11">
        <f>SUM(G42:H42)</f>
        <v>31949069</v>
      </c>
    </row>
    <row r="43" spans="1:12" ht="15.75" customHeight="1">
      <c r="A43" s="13" t="s">
        <v>5</v>
      </c>
      <c r="B43" s="13" t="s">
        <v>6</v>
      </c>
      <c r="D43" s="13"/>
      <c r="E43" s="7"/>
      <c r="F43" s="12"/>
      <c r="G43" s="25">
        <f>SUM(G45+G49+G50)</f>
        <v>20122479</v>
      </c>
      <c r="H43" s="25">
        <v>2061590</v>
      </c>
      <c r="I43" s="26">
        <f aca="true" t="shared" si="0" ref="I43:I54">SUM(G43:H43)</f>
        <v>22184069</v>
      </c>
      <c r="L43" s="187"/>
    </row>
    <row r="44" spans="1:9" ht="15.75" customHeight="1">
      <c r="A44" s="13"/>
      <c r="B44" s="13" t="s">
        <v>84</v>
      </c>
      <c r="C44" s="13" t="s">
        <v>403</v>
      </c>
      <c r="D44" s="13"/>
      <c r="E44" s="7"/>
      <c r="F44" s="12"/>
      <c r="G44" s="25"/>
      <c r="H44" s="25">
        <v>2061590</v>
      </c>
      <c r="I44" s="26">
        <f t="shared" si="0"/>
        <v>2061590</v>
      </c>
    </row>
    <row r="45" spans="1:9" ht="15.75" customHeight="1">
      <c r="A45" s="7"/>
      <c r="B45" s="7"/>
      <c r="C45" s="7" t="s">
        <v>87</v>
      </c>
      <c r="D45" s="7" t="s">
        <v>402</v>
      </c>
      <c r="E45" s="7"/>
      <c r="F45" s="12"/>
      <c r="G45" s="12">
        <f>SUM(G46:G47)</f>
        <v>12381083</v>
      </c>
      <c r="H45" s="12"/>
      <c r="I45" s="9">
        <f t="shared" si="0"/>
        <v>12381083</v>
      </c>
    </row>
    <row r="46" spans="1:9" ht="15.75" customHeight="1">
      <c r="A46" s="7"/>
      <c r="B46" s="7"/>
      <c r="C46" s="7"/>
      <c r="D46" s="7"/>
      <c r="E46" s="7" t="s">
        <v>86</v>
      </c>
      <c r="F46" s="12"/>
      <c r="G46" s="12">
        <v>990400</v>
      </c>
      <c r="H46" s="12"/>
      <c r="I46" s="9">
        <f t="shared" si="0"/>
        <v>990400</v>
      </c>
    </row>
    <row r="47" spans="1:9" ht="15.75" customHeight="1">
      <c r="A47" s="13"/>
      <c r="B47" s="13"/>
      <c r="C47" s="7" t="s">
        <v>87</v>
      </c>
      <c r="D47" s="7" t="s">
        <v>400</v>
      </c>
      <c r="E47" s="7"/>
      <c r="F47" s="12"/>
      <c r="G47" s="12">
        <v>11390683</v>
      </c>
      <c r="H47" s="12"/>
      <c r="I47" s="9">
        <f t="shared" si="0"/>
        <v>11390683</v>
      </c>
    </row>
    <row r="48" spans="1:9" ht="15.75" customHeight="1">
      <c r="A48" s="7"/>
      <c r="B48" s="7"/>
      <c r="C48" s="7" t="s">
        <v>88</v>
      </c>
      <c r="D48" s="7" t="s">
        <v>89</v>
      </c>
      <c r="E48" s="7"/>
      <c r="F48" s="12"/>
      <c r="G48" s="12"/>
      <c r="H48" s="12"/>
      <c r="I48" s="9">
        <f t="shared" si="0"/>
        <v>0</v>
      </c>
    </row>
    <row r="49" spans="1:9" ht="15.75" customHeight="1">
      <c r="A49" s="7"/>
      <c r="B49" s="7"/>
      <c r="C49" s="7" t="s">
        <v>90</v>
      </c>
      <c r="D49" s="7" t="s">
        <v>91</v>
      </c>
      <c r="E49" s="7"/>
      <c r="F49" s="12"/>
      <c r="G49" s="12">
        <v>5941396</v>
      </c>
      <c r="H49" s="12">
        <v>1392300</v>
      </c>
      <c r="I49" s="9">
        <f t="shared" si="0"/>
        <v>7333696</v>
      </c>
    </row>
    <row r="50" spans="1:9" ht="15.75" customHeight="1">
      <c r="A50" s="7"/>
      <c r="B50" s="7"/>
      <c r="C50" s="7" t="s">
        <v>92</v>
      </c>
      <c r="D50" s="7" t="s">
        <v>93</v>
      </c>
      <c r="E50" s="7"/>
      <c r="F50" s="9"/>
      <c r="G50" s="9">
        <v>1800000</v>
      </c>
      <c r="H50" s="9"/>
      <c r="I50" s="9">
        <f t="shared" si="0"/>
        <v>1800000</v>
      </c>
    </row>
    <row r="51" spans="1:9" ht="15.75" customHeight="1">
      <c r="A51" s="7"/>
      <c r="B51" s="7"/>
      <c r="C51" s="7" t="s">
        <v>94</v>
      </c>
      <c r="D51" s="7" t="s">
        <v>95</v>
      </c>
      <c r="E51" s="7"/>
      <c r="F51" s="12"/>
      <c r="G51" s="12"/>
      <c r="H51" s="12">
        <v>669290</v>
      </c>
      <c r="I51" s="9">
        <f t="shared" si="0"/>
        <v>669290</v>
      </c>
    </row>
    <row r="52" spans="1:9" ht="15.75" customHeight="1">
      <c r="A52" s="7"/>
      <c r="B52" s="7"/>
      <c r="C52" s="7" t="s">
        <v>96</v>
      </c>
      <c r="D52" s="7" t="s">
        <v>97</v>
      </c>
      <c r="E52" s="7"/>
      <c r="F52" s="9"/>
      <c r="G52" s="9"/>
      <c r="H52" s="9"/>
      <c r="I52" s="26"/>
    </row>
    <row r="53" spans="1:9" ht="15.75" customHeight="1">
      <c r="A53" s="13" t="s">
        <v>14</v>
      </c>
      <c r="B53" s="13"/>
      <c r="C53" s="13" t="s">
        <v>15</v>
      </c>
      <c r="D53" s="13"/>
      <c r="E53" s="13"/>
      <c r="F53" s="25"/>
      <c r="G53" s="25">
        <v>9765000</v>
      </c>
      <c r="H53" s="25"/>
      <c r="I53" s="26">
        <f t="shared" si="0"/>
        <v>9765000</v>
      </c>
    </row>
    <row r="54" spans="1:9" ht="15.75" customHeight="1">
      <c r="A54" s="7"/>
      <c r="B54" s="7" t="s">
        <v>98</v>
      </c>
      <c r="C54" s="7"/>
      <c r="D54" s="7" t="s">
        <v>99</v>
      </c>
      <c r="E54" s="7"/>
      <c r="F54" s="12"/>
      <c r="G54" s="12">
        <v>9765000</v>
      </c>
      <c r="H54" s="12"/>
      <c r="I54" s="26">
        <f t="shared" si="0"/>
        <v>9765000</v>
      </c>
    </row>
    <row r="55" spans="1:9" ht="15.75" customHeight="1">
      <c r="A55" s="7"/>
      <c r="B55" s="7"/>
      <c r="C55" s="7"/>
      <c r="D55" s="7"/>
      <c r="E55" s="7"/>
      <c r="F55" s="12"/>
      <c r="G55" s="12"/>
      <c r="H55" s="12"/>
      <c r="I55" s="12"/>
    </row>
    <row r="56" spans="1:9" ht="15.75" customHeight="1">
      <c r="A56" s="10" t="s">
        <v>100</v>
      </c>
      <c r="B56" s="10"/>
      <c r="C56" s="10"/>
      <c r="D56" s="10"/>
      <c r="E56" s="10"/>
      <c r="F56" s="11"/>
      <c r="G56" s="11">
        <v>32544000</v>
      </c>
      <c r="H56" s="326">
        <v>9491549</v>
      </c>
      <c r="I56" s="326">
        <f>SUM(G56:H56)</f>
        <v>42035549</v>
      </c>
    </row>
    <row r="57" spans="1:9" ht="15.75" customHeight="1">
      <c r="A57" s="13" t="s">
        <v>21</v>
      </c>
      <c r="B57" s="13"/>
      <c r="C57" s="13" t="s">
        <v>20</v>
      </c>
      <c r="D57" s="13"/>
      <c r="E57" s="13"/>
      <c r="F57" s="12"/>
      <c r="G57" s="12">
        <v>32544000</v>
      </c>
      <c r="H57" s="12">
        <v>9491549</v>
      </c>
      <c r="I57" s="9">
        <f>SUM(G57:H57)</f>
        <v>42035549</v>
      </c>
    </row>
    <row r="58" spans="1:9" ht="15.75" customHeight="1">
      <c r="A58" s="7"/>
      <c r="B58" s="7" t="s">
        <v>101</v>
      </c>
      <c r="C58" s="7"/>
      <c r="D58" s="7" t="s">
        <v>102</v>
      </c>
      <c r="E58" s="7"/>
      <c r="F58" s="12"/>
      <c r="G58" s="12">
        <v>32544000</v>
      </c>
      <c r="H58" s="12">
        <v>9491549</v>
      </c>
      <c r="I58" s="9">
        <f>SUM(G58:H58)</f>
        <v>42035549</v>
      </c>
    </row>
    <row r="59" spans="1:11" ht="15.75" customHeight="1">
      <c r="A59" s="7"/>
      <c r="B59" s="7"/>
      <c r="C59" s="7" t="s">
        <v>103</v>
      </c>
      <c r="D59" s="7"/>
      <c r="E59" s="7" t="s">
        <v>104</v>
      </c>
      <c r="F59" s="12"/>
      <c r="G59" s="12">
        <v>32544000</v>
      </c>
      <c r="H59" s="12">
        <v>9081335</v>
      </c>
      <c r="I59" s="9">
        <f>SUM(G59:H59)</f>
        <v>41625335</v>
      </c>
      <c r="K59" s="187"/>
    </row>
    <row r="60" spans="1:9" ht="15.75" customHeight="1">
      <c r="A60" s="7"/>
      <c r="B60" s="7"/>
      <c r="C60" s="7" t="s">
        <v>105</v>
      </c>
      <c r="D60" s="7"/>
      <c r="E60" s="28" t="s">
        <v>106</v>
      </c>
      <c r="F60" s="12"/>
      <c r="G60" s="12"/>
      <c r="H60" s="12"/>
      <c r="I60" s="9"/>
    </row>
    <row r="61" spans="1:9" ht="15.75" customHeight="1">
      <c r="A61" s="7"/>
      <c r="B61" s="7"/>
      <c r="C61" s="7" t="s">
        <v>107</v>
      </c>
      <c r="D61" s="7"/>
      <c r="E61" s="7" t="s">
        <v>435</v>
      </c>
      <c r="F61" s="12"/>
      <c r="G61" s="12"/>
      <c r="H61" s="9">
        <v>410214</v>
      </c>
      <c r="I61" s="9">
        <f>SUM(G61:H61)</f>
        <v>410214</v>
      </c>
    </row>
    <row r="62" spans="1:9" ht="15.75" customHeight="1">
      <c r="A62" s="7"/>
      <c r="B62" s="7"/>
      <c r="C62" s="7"/>
      <c r="D62" s="7"/>
      <c r="E62" s="7"/>
      <c r="F62" s="12"/>
      <c r="G62" s="12"/>
      <c r="H62" s="12"/>
      <c r="I62" s="12"/>
    </row>
    <row r="63" spans="1:9" ht="15.75" customHeight="1">
      <c r="A63" s="10" t="s">
        <v>108</v>
      </c>
      <c r="B63" s="17"/>
      <c r="C63" s="17"/>
      <c r="D63" s="29"/>
      <c r="E63" s="30"/>
      <c r="F63" s="11"/>
      <c r="G63" s="11">
        <v>1058000</v>
      </c>
      <c r="H63" s="11"/>
      <c r="I63" s="11">
        <v>1058000</v>
      </c>
    </row>
    <row r="64" spans="1:9" ht="15.75" customHeight="1">
      <c r="A64" s="13" t="s">
        <v>5</v>
      </c>
      <c r="B64" s="13"/>
      <c r="C64" s="13" t="s">
        <v>6</v>
      </c>
      <c r="D64" s="13"/>
      <c r="E64" s="7"/>
      <c r="F64" s="12"/>
      <c r="G64" s="12">
        <v>1058000</v>
      </c>
      <c r="H64" s="12"/>
      <c r="I64" s="12">
        <v>1058000</v>
      </c>
    </row>
    <row r="65" spans="1:9" ht="15.75" customHeight="1">
      <c r="A65" s="7"/>
      <c r="B65" s="7" t="s">
        <v>109</v>
      </c>
      <c r="C65" s="7"/>
      <c r="D65" s="7" t="s">
        <v>110</v>
      </c>
      <c r="E65" s="7"/>
      <c r="F65" s="12"/>
      <c r="G65" s="12">
        <v>1058000</v>
      </c>
      <c r="H65" s="12"/>
      <c r="I65" s="12">
        <v>1058000</v>
      </c>
    </row>
    <row r="66" spans="1:9" ht="15.75" customHeight="1">
      <c r="A66" s="7"/>
      <c r="B66" s="7"/>
      <c r="C66" s="7"/>
      <c r="D66" s="7"/>
      <c r="E66" s="7" t="s">
        <v>111</v>
      </c>
      <c r="F66" s="12"/>
      <c r="G66" s="12">
        <v>1058000</v>
      </c>
      <c r="H66" s="12"/>
      <c r="I66" s="12">
        <v>1058000</v>
      </c>
    </row>
    <row r="67" spans="1:9" ht="15.75" customHeight="1">
      <c r="A67" s="7"/>
      <c r="B67" s="7"/>
      <c r="C67" s="7"/>
      <c r="D67" s="7"/>
      <c r="E67" s="7"/>
      <c r="F67" s="12"/>
      <c r="G67" s="12"/>
      <c r="H67" s="12"/>
      <c r="I67" s="12"/>
    </row>
    <row r="68" spans="1:9" ht="15.75" customHeight="1">
      <c r="A68" s="10" t="s">
        <v>112</v>
      </c>
      <c r="B68" s="17"/>
      <c r="C68" s="17"/>
      <c r="D68" s="17"/>
      <c r="E68" s="17"/>
      <c r="F68" s="11"/>
      <c r="G68" s="11">
        <v>1500000</v>
      </c>
      <c r="H68" s="11"/>
      <c r="I68" s="11">
        <v>1500000</v>
      </c>
    </row>
    <row r="69" spans="1:9" ht="15.75" customHeight="1">
      <c r="A69" s="13" t="s">
        <v>9</v>
      </c>
      <c r="B69" s="13"/>
      <c r="C69" s="13" t="s">
        <v>10</v>
      </c>
      <c r="D69" s="13"/>
      <c r="E69" s="13"/>
      <c r="F69" s="12"/>
      <c r="G69" s="25">
        <v>1500000</v>
      </c>
      <c r="H69" s="25"/>
      <c r="I69" s="25">
        <v>1500000</v>
      </c>
    </row>
    <row r="70" spans="1:9" ht="15.75" customHeight="1">
      <c r="A70" s="13"/>
      <c r="B70" s="13"/>
      <c r="C70" s="7" t="s">
        <v>113</v>
      </c>
      <c r="D70" s="7" t="s">
        <v>114</v>
      </c>
      <c r="E70" s="13"/>
      <c r="F70" s="12"/>
      <c r="G70" s="12">
        <v>300000</v>
      </c>
      <c r="H70" s="12"/>
      <c r="I70" s="12">
        <v>300000</v>
      </c>
    </row>
    <row r="71" spans="1:9" ht="15.75" customHeight="1">
      <c r="A71" s="7"/>
      <c r="B71" s="7"/>
      <c r="C71" s="7" t="s">
        <v>69</v>
      </c>
      <c r="D71" s="7" t="s">
        <v>115</v>
      </c>
      <c r="E71" s="7"/>
      <c r="F71" s="12"/>
      <c r="G71" s="12">
        <v>1200000</v>
      </c>
      <c r="H71" s="12"/>
      <c r="I71" s="12">
        <v>1200000</v>
      </c>
    </row>
    <row r="72" spans="1:9" ht="15.75" customHeight="1">
      <c r="A72" s="7"/>
      <c r="B72" s="7"/>
      <c r="C72" s="7" t="s">
        <v>71</v>
      </c>
      <c r="D72" s="7" t="s">
        <v>72</v>
      </c>
      <c r="E72" s="7"/>
      <c r="F72" s="12"/>
      <c r="G72" s="12"/>
      <c r="H72" s="12"/>
      <c r="I72" s="12"/>
    </row>
    <row r="73" spans="1:9" ht="15.75" customHeight="1">
      <c r="A73" s="7"/>
      <c r="B73" s="7"/>
      <c r="C73" s="7" t="s">
        <v>116</v>
      </c>
      <c r="D73" s="7" t="s">
        <v>117</v>
      </c>
      <c r="E73" s="7"/>
      <c r="F73" s="12"/>
      <c r="G73" s="12"/>
      <c r="H73" s="12"/>
      <c r="I73" s="12"/>
    </row>
    <row r="74" spans="1:9" ht="15.75" customHeight="1">
      <c r="A74" s="13" t="s">
        <v>16</v>
      </c>
      <c r="B74" s="13"/>
      <c r="C74" s="13" t="s">
        <v>17</v>
      </c>
      <c r="D74" s="13"/>
      <c r="E74" s="13"/>
      <c r="F74" s="31"/>
      <c r="G74" s="31"/>
      <c r="H74" s="31"/>
      <c r="I74" s="31"/>
    </row>
    <row r="75" spans="1:9" ht="15.75" customHeight="1">
      <c r="A75" s="7"/>
      <c r="B75" s="7" t="s">
        <v>81</v>
      </c>
      <c r="C75" s="7"/>
      <c r="D75" s="7" t="s">
        <v>118</v>
      </c>
      <c r="E75" s="7"/>
      <c r="F75" s="32"/>
      <c r="G75" s="32"/>
      <c r="H75" s="32"/>
      <c r="I75" s="32"/>
    </row>
    <row r="76" spans="1:9" ht="15.75" customHeight="1">
      <c r="A76" s="7"/>
      <c r="B76" s="7"/>
      <c r="C76" s="7"/>
      <c r="D76" s="7"/>
      <c r="E76" s="7"/>
      <c r="F76" s="32"/>
      <c r="G76" s="32"/>
      <c r="H76" s="32"/>
      <c r="I76" s="32"/>
    </row>
    <row r="77" spans="1:9" ht="15.75" customHeight="1">
      <c r="A77" s="13" t="s">
        <v>11</v>
      </c>
      <c r="B77" s="13"/>
      <c r="C77" s="13" t="s">
        <v>119</v>
      </c>
      <c r="D77" s="13"/>
      <c r="E77" s="13"/>
      <c r="F77" s="31"/>
      <c r="G77" s="31"/>
      <c r="H77" s="31"/>
      <c r="I77" s="31"/>
    </row>
    <row r="78" spans="1:9" ht="15.75" customHeight="1">
      <c r="A78" s="7"/>
      <c r="B78" s="7" t="s">
        <v>120</v>
      </c>
      <c r="C78" s="7"/>
      <c r="D78" s="7" t="s">
        <v>121</v>
      </c>
      <c r="E78" s="7"/>
      <c r="F78" s="32"/>
      <c r="G78" s="32"/>
      <c r="H78" s="32"/>
      <c r="I78" s="32"/>
    </row>
    <row r="79" spans="1:9" ht="15.75" customHeight="1">
      <c r="A79" s="7"/>
      <c r="B79" s="7"/>
      <c r="C79" s="7"/>
      <c r="D79" s="7"/>
      <c r="E79" s="7"/>
      <c r="F79" s="32"/>
      <c r="G79" s="32"/>
      <c r="H79" s="32"/>
      <c r="I79" s="32"/>
    </row>
    <row r="80" spans="1:9" ht="15.75" customHeight="1">
      <c r="A80" s="10" t="s">
        <v>122</v>
      </c>
      <c r="B80" s="17"/>
      <c r="C80" s="17"/>
      <c r="D80" s="17"/>
      <c r="E80" s="17"/>
      <c r="F80" s="11"/>
      <c r="G80" s="11"/>
      <c r="H80" s="11"/>
      <c r="I80" s="11"/>
    </row>
    <row r="81" spans="1:9" ht="15.75" customHeight="1">
      <c r="A81" s="13" t="s">
        <v>14</v>
      </c>
      <c r="B81" s="13"/>
      <c r="C81" s="13" t="s">
        <v>15</v>
      </c>
      <c r="D81" s="13"/>
      <c r="E81" s="7"/>
      <c r="F81" s="25"/>
      <c r="G81" s="25"/>
      <c r="H81" s="25"/>
      <c r="I81" s="25"/>
    </row>
    <row r="82" spans="1:9" ht="15.75" customHeight="1">
      <c r="A82" s="7"/>
      <c r="B82" s="7" t="s">
        <v>123</v>
      </c>
      <c r="C82" s="7"/>
      <c r="D82" s="7" t="s">
        <v>124</v>
      </c>
      <c r="E82" s="7"/>
      <c r="F82" s="12"/>
      <c r="G82" s="12"/>
      <c r="H82" s="12"/>
      <c r="I82" s="12"/>
    </row>
    <row r="83" spans="1:9" ht="15.75" customHeight="1">
      <c r="A83" s="7"/>
      <c r="B83" s="7"/>
      <c r="C83" s="7"/>
      <c r="D83" s="7"/>
      <c r="E83" s="7"/>
      <c r="F83" s="12"/>
      <c r="G83" s="12"/>
      <c r="H83" s="12"/>
      <c r="I83" s="12"/>
    </row>
    <row r="84" spans="1:9" ht="15.75" customHeight="1">
      <c r="A84" s="10" t="s">
        <v>438</v>
      </c>
      <c r="B84" s="17"/>
      <c r="C84" s="17"/>
      <c r="D84" s="17"/>
      <c r="E84" s="17"/>
      <c r="F84" s="11"/>
      <c r="G84" s="11"/>
      <c r="H84" s="11">
        <v>24500</v>
      </c>
      <c r="I84" s="11"/>
    </row>
    <row r="85" spans="1:9" ht="15.75" customHeight="1">
      <c r="A85" s="13" t="s">
        <v>5</v>
      </c>
      <c r="B85" s="13"/>
      <c r="C85" s="13" t="s">
        <v>6</v>
      </c>
      <c r="D85" s="13"/>
      <c r="E85" s="7"/>
      <c r="F85" s="12"/>
      <c r="G85" s="12"/>
      <c r="H85" s="12">
        <v>24500</v>
      </c>
      <c r="I85" s="12"/>
    </row>
    <row r="86" spans="1:9" ht="15.75" customHeight="1">
      <c r="A86" s="7"/>
      <c r="B86" s="7" t="s">
        <v>109</v>
      </c>
      <c r="C86" s="7"/>
      <c r="D86" s="7" t="s">
        <v>110</v>
      </c>
      <c r="E86" s="7"/>
      <c r="F86" s="12"/>
      <c r="G86" s="12"/>
      <c r="H86" s="12">
        <v>24500</v>
      </c>
      <c r="I86" s="12"/>
    </row>
    <row r="87" spans="1:9" ht="15.75" customHeight="1">
      <c r="A87" s="7"/>
      <c r="B87" s="7"/>
      <c r="C87" s="7"/>
      <c r="D87" s="7"/>
      <c r="E87" s="7" t="s">
        <v>437</v>
      </c>
      <c r="F87" s="12"/>
      <c r="G87" s="12"/>
      <c r="H87" s="12">
        <v>24500</v>
      </c>
      <c r="I87" s="12"/>
    </row>
    <row r="88" spans="1:9" ht="15.75" customHeight="1">
      <c r="A88" s="7"/>
      <c r="B88" s="7"/>
      <c r="C88" s="7"/>
      <c r="D88" s="7"/>
      <c r="E88" s="7"/>
      <c r="F88" s="12"/>
      <c r="G88" s="12"/>
      <c r="H88" s="12"/>
      <c r="I88" s="12"/>
    </row>
    <row r="89" spans="1:9" ht="15.75" customHeight="1">
      <c r="A89" s="10"/>
      <c r="B89" s="10"/>
      <c r="C89" s="10" t="s">
        <v>126</v>
      </c>
      <c r="D89" s="10"/>
      <c r="E89" s="10"/>
      <c r="F89" s="11"/>
      <c r="G89" s="11"/>
      <c r="H89" s="11"/>
      <c r="I89" s="11"/>
    </row>
    <row r="90" spans="1:9" ht="15.75" customHeight="1">
      <c r="A90" s="7"/>
      <c r="B90" s="7"/>
      <c r="C90" s="13"/>
      <c r="D90" s="7"/>
      <c r="E90" s="7"/>
      <c r="F90" s="25"/>
      <c r="G90" s="25"/>
      <c r="H90" s="25"/>
      <c r="I90" s="25"/>
    </row>
    <row r="91" spans="1:9" ht="15.75" customHeight="1">
      <c r="A91" s="13" t="s">
        <v>5</v>
      </c>
      <c r="B91" s="13"/>
      <c r="C91" s="13" t="s">
        <v>6</v>
      </c>
      <c r="D91" s="13"/>
      <c r="E91" s="7"/>
      <c r="F91" s="12"/>
      <c r="G91" s="25">
        <f>SUM(G43+G64)</f>
        <v>21180479</v>
      </c>
      <c r="H91" s="25">
        <v>2086090</v>
      </c>
      <c r="I91" s="25">
        <f>SUM(G91:H91)</f>
        <v>23266569</v>
      </c>
    </row>
    <row r="92" spans="1:9" ht="15.75" customHeight="1">
      <c r="A92" s="13" t="s">
        <v>14</v>
      </c>
      <c r="B92" s="13"/>
      <c r="C92" s="13" t="s">
        <v>15</v>
      </c>
      <c r="D92" s="13"/>
      <c r="E92" s="13"/>
      <c r="F92" s="12"/>
      <c r="G92" s="25">
        <v>9765000</v>
      </c>
      <c r="H92" s="25"/>
      <c r="I92" s="25">
        <v>9765000</v>
      </c>
    </row>
    <row r="93" spans="1:9" ht="15.75" customHeight="1">
      <c r="A93" s="13" t="s">
        <v>7</v>
      </c>
      <c r="B93" s="13"/>
      <c r="C93" s="13" t="s">
        <v>8</v>
      </c>
      <c r="D93" s="13"/>
      <c r="E93" s="13"/>
      <c r="F93" s="12"/>
      <c r="G93" s="26">
        <v>20550000</v>
      </c>
      <c r="H93" s="26"/>
      <c r="I93" s="26">
        <v>20550000</v>
      </c>
    </row>
    <row r="94" spans="1:9" ht="15.75" customHeight="1">
      <c r="A94" s="13" t="s">
        <v>9</v>
      </c>
      <c r="B94" s="13"/>
      <c r="C94" s="13" t="s">
        <v>10</v>
      </c>
      <c r="D94" s="13"/>
      <c r="E94" s="13"/>
      <c r="F94" s="12"/>
      <c r="G94" s="25">
        <v>2010000</v>
      </c>
      <c r="H94" s="25"/>
      <c r="I94" s="25">
        <v>2010000</v>
      </c>
    </row>
    <row r="95" spans="1:9" ht="15.75" customHeight="1">
      <c r="A95" s="13" t="s">
        <v>16</v>
      </c>
      <c r="B95" s="13"/>
      <c r="C95" s="13" t="s">
        <v>17</v>
      </c>
      <c r="D95" s="13"/>
      <c r="E95" s="13"/>
      <c r="F95" s="12"/>
      <c r="G95" s="25">
        <v>3800000</v>
      </c>
      <c r="H95" s="25"/>
      <c r="I95" s="25">
        <v>3800000</v>
      </c>
    </row>
    <row r="96" spans="1:9" ht="15.75" customHeight="1">
      <c r="A96" s="13" t="s">
        <v>11</v>
      </c>
      <c r="B96" s="13"/>
      <c r="C96" s="13" t="s">
        <v>12</v>
      </c>
      <c r="D96" s="13"/>
      <c r="E96" s="13"/>
      <c r="F96" s="12"/>
      <c r="G96" s="25"/>
      <c r="H96" s="25"/>
      <c r="I96" s="25"/>
    </row>
    <row r="97" spans="1:9" ht="15.75" customHeight="1">
      <c r="A97" s="13" t="s">
        <v>18</v>
      </c>
      <c r="B97" s="13"/>
      <c r="C97" s="13" t="s">
        <v>19</v>
      </c>
      <c r="D97" s="13"/>
      <c r="E97" s="13"/>
      <c r="F97" s="12"/>
      <c r="G97" s="25"/>
      <c r="H97" s="25"/>
      <c r="I97" s="25"/>
    </row>
    <row r="98" spans="1:9" ht="15.75" customHeight="1">
      <c r="A98" s="13" t="s">
        <v>21</v>
      </c>
      <c r="B98" s="13"/>
      <c r="C98" s="13" t="s">
        <v>20</v>
      </c>
      <c r="D98" s="13"/>
      <c r="E98" s="13"/>
      <c r="F98" s="12"/>
      <c r="G98" s="25">
        <v>32544000</v>
      </c>
      <c r="H98" s="25">
        <v>9491549</v>
      </c>
      <c r="I98" s="26">
        <f>SUM(G98:H98)</f>
        <v>42035549</v>
      </c>
    </row>
    <row r="99" spans="1:9" ht="15.75" customHeight="1">
      <c r="A99" s="7"/>
      <c r="B99" s="7"/>
      <c r="C99" s="13" t="s">
        <v>126</v>
      </c>
      <c r="D99" s="7"/>
      <c r="E99" s="7"/>
      <c r="F99" s="25"/>
      <c r="G99" s="25">
        <f>SUM(G91:G98)</f>
        <v>89849479</v>
      </c>
      <c r="H99" s="25">
        <f>SUM(H91:H98)</f>
        <v>11577639</v>
      </c>
      <c r="I99" s="25">
        <f>SUM(I91:I98)</f>
        <v>101427118</v>
      </c>
    </row>
  </sheetData>
  <sheetProtection selectLockedCells="1" selectUnlockedCells="1"/>
  <mergeCells count="9">
    <mergeCell ref="D1:I1"/>
    <mergeCell ref="H7:H8"/>
    <mergeCell ref="I7:I8"/>
    <mergeCell ref="A2:G2"/>
    <mergeCell ref="A3:G3"/>
    <mergeCell ref="A4:G4"/>
    <mergeCell ref="A7:E8"/>
    <mergeCell ref="F7:F8"/>
    <mergeCell ref="G7:G8"/>
  </mergeCells>
  <printOptions/>
  <pageMargins left="0.1968503937007874" right="0.1968503937007874" top="0.7480314960629921" bottom="0.7480314960629921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40.28125" style="0" customWidth="1"/>
    <col min="7" max="7" width="11.28125" style="0" customWidth="1"/>
    <col min="8" max="8" width="11.00390625" style="0" customWidth="1"/>
    <col min="9" max="9" width="12.57421875" style="0" customWidth="1"/>
  </cols>
  <sheetData>
    <row r="1" spans="1:9" ht="15.75" customHeight="1">
      <c r="A1" s="23"/>
      <c r="B1" s="23"/>
      <c r="C1" s="287" t="s">
        <v>454</v>
      </c>
      <c r="D1" s="288"/>
      <c r="E1" s="288"/>
      <c r="F1" s="288"/>
      <c r="G1" s="288"/>
      <c r="H1" s="288"/>
      <c r="I1" s="288"/>
    </row>
    <row r="2" spans="1:9" ht="15.75" customHeight="1">
      <c r="A2" s="283" t="s">
        <v>0</v>
      </c>
      <c r="B2" s="283"/>
      <c r="C2" s="283"/>
      <c r="D2" s="283"/>
      <c r="E2" s="283"/>
      <c r="F2" s="283"/>
      <c r="G2" s="283"/>
      <c r="H2" s="191"/>
      <c r="I2" s="191"/>
    </row>
    <row r="3" spans="1:9" ht="15.75" customHeight="1">
      <c r="A3" s="284" t="s">
        <v>440</v>
      </c>
      <c r="B3" s="284"/>
      <c r="C3" s="284"/>
      <c r="D3" s="284"/>
      <c r="E3" s="284"/>
      <c r="F3" s="284"/>
      <c r="G3" s="284"/>
      <c r="H3" s="191"/>
      <c r="I3" s="191"/>
    </row>
    <row r="4" spans="1:9" ht="15.75" customHeight="1">
      <c r="A4" s="283" t="s">
        <v>442</v>
      </c>
      <c r="B4" s="283"/>
      <c r="C4" s="283"/>
      <c r="D4" s="283"/>
      <c r="E4" s="283"/>
      <c r="F4" s="283"/>
      <c r="G4" s="283"/>
      <c r="H4" s="191"/>
      <c r="I4" s="191"/>
    </row>
    <row r="5" spans="1:9" ht="15.75" customHeight="1">
      <c r="A5" s="23"/>
      <c r="B5" s="23"/>
      <c r="C5" s="23"/>
      <c r="D5" s="23"/>
      <c r="E5" s="24"/>
      <c r="F5" s="24"/>
      <c r="H5" s="24"/>
      <c r="I5" s="24" t="s">
        <v>1</v>
      </c>
    </row>
    <row r="6" spans="1:9" ht="15" customHeight="1">
      <c r="A6" s="278" t="s">
        <v>127</v>
      </c>
      <c r="B6" s="278"/>
      <c r="C6" s="278"/>
      <c r="D6" s="278"/>
      <c r="E6" s="278"/>
      <c r="F6" s="278"/>
      <c r="G6" s="286" t="s">
        <v>3</v>
      </c>
      <c r="H6" s="286" t="s">
        <v>433</v>
      </c>
      <c r="I6" s="286" t="s">
        <v>434</v>
      </c>
    </row>
    <row r="7" spans="1:9" ht="15" customHeight="1">
      <c r="A7" s="278"/>
      <c r="B7" s="278"/>
      <c r="C7" s="278"/>
      <c r="D7" s="278"/>
      <c r="E7" s="278"/>
      <c r="F7" s="278"/>
      <c r="G7" s="286"/>
      <c r="H7" s="286"/>
      <c r="I7" s="286"/>
    </row>
    <row r="8" spans="1:9" ht="15" customHeight="1">
      <c r="A8" s="278"/>
      <c r="B8" s="278"/>
      <c r="C8" s="278"/>
      <c r="D8" s="278"/>
      <c r="E8" s="278"/>
      <c r="F8" s="278"/>
      <c r="G8" s="286"/>
      <c r="H8" s="286"/>
      <c r="I8" s="286"/>
    </row>
    <row r="9" spans="1:9" ht="15.75" customHeight="1">
      <c r="A9" s="10" t="s">
        <v>5</v>
      </c>
      <c r="B9" s="10"/>
      <c r="C9" s="10" t="s">
        <v>6</v>
      </c>
      <c r="D9" s="10"/>
      <c r="E9" s="10"/>
      <c r="F9" s="33"/>
      <c r="G9" s="34">
        <f>SUM(G10+G29)</f>
        <v>21180479</v>
      </c>
      <c r="H9" s="34">
        <v>2086090</v>
      </c>
      <c r="I9" s="34">
        <f>SUM(G9:H9)</f>
        <v>23266569</v>
      </c>
    </row>
    <row r="10" spans="1:9" ht="15.75" customHeight="1">
      <c r="A10" s="7"/>
      <c r="B10" s="13" t="s">
        <v>84</v>
      </c>
      <c r="C10" s="13"/>
      <c r="D10" s="13" t="s">
        <v>85</v>
      </c>
      <c r="E10" s="13"/>
      <c r="F10" s="7"/>
      <c r="G10" s="25">
        <v>20122479</v>
      </c>
      <c r="H10" s="25">
        <v>2061590</v>
      </c>
      <c r="I10" s="31">
        <f aca="true" t="shared" si="0" ref="I10:I31">SUM(G10:H10)</f>
        <v>22184069</v>
      </c>
    </row>
    <row r="11" spans="1:9" ht="15.75" customHeight="1">
      <c r="A11" s="7"/>
      <c r="B11" s="13"/>
      <c r="C11" s="7" t="s">
        <v>87</v>
      </c>
      <c r="D11" s="7" t="s">
        <v>401</v>
      </c>
      <c r="E11" s="7"/>
      <c r="F11" s="7"/>
      <c r="G11" s="25">
        <v>12381083</v>
      </c>
      <c r="H11" s="25"/>
      <c r="I11" s="31">
        <f t="shared" si="0"/>
        <v>12381083</v>
      </c>
    </row>
    <row r="12" spans="1:9" ht="15.75" customHeight="1">
      <c r="A12" s="7"/>
      <c r="B12" s="13"/>
      <c r="C12" s="13"/>
      <c r="D12" s="7" t="s">
        <v>128</v>
      </c>
      <c r="F12" s="7"/>
      <c r="G12" s="12">
        <v>990400</v>
      </c>
      <c r="H12" s="12"/>
      <c r="I12" s="32">
        <f t="shared" si="0"/>
        <v>990400</v>
      </c>
    </row>
    <row r="13" spans="1:9" ht="15.75" customHeight="1">
      <c r="A13" s="13"/>
      <c r="B13" s="13"/>
      <c r="C13" s="7" t="s">
        <v>87</v>
      </c>
      <c r="D13" s="7" t="s">
        <v>400</v>
      </c>
      <c r="E13" s="7"/>
      <c r="F13" s="7"/>
      <c r="G13" s="12">
        <v>11390683</v>
      </c>
      <c r="H13" s="12"/>
      <c r="I13" s="32">
        <f t="shared" si="0"/>
        <v>11390683</v>
      </c>
    </row>
    <row r="14" spans="1:9" ht="15.75" customHeight="1">
      <c r="A14" s="13"/>
      <c r="B14" s="13"/>
      <c r="C14" s="7"/>
      <c r="D14" s="7"/>
      <c r="E14" s="7" t="s">
        <v>129</v>
      </c>
      <c r="F14" s="7"/>
      <c r="G14" s="12">
        <v>686840</v>
      </c>
      <c r="H14" s="12"/>
      <c r="I14" s="32">
        <f t="shared" si="0"/>
        <v>686840</v>
      </c>
    </row>
    <row r="15" spans="1:9" ht="15.75" customHeight="1">
      <c r="A15" s="13"/>
      <c r="B15" s="13"/>
      <c r="C15" s="7"/>
      <c r="D15" s="7"/>
      <c r="E15" s="7" t="s">
        <v>130</v>
      </c>
      <c r="F15" s="7"/>
      <c r="G15" s="12">
        <v>4320000</v>
      </c>
      <c r="H15" s="12"/>
      <c r="I15" s="32">
        <f t="shared" si="0"/>
        <v>4320000</v>
      </c>
    </row>
    <row r="16" spans="1:9" ht="15.75" customHeight="1">
      <c r="A16" s="13"/>
      <c r="B16" s="13"/>
      <c r="C16" s="7"/>
      <c r="D16" s="7"/>
      <c r="E16" s="7" t="s">
        <v>131</v>
      </c>
      <c r="F16" s="7"/>
      <c r="G16" s="12">
        <v>282348</v>
      </c>
      <c r="H16" s="12"/>
      <c r="I16" s="32">
        <f t="shared" si="0"/>
        <v>282348</v>
      </c>
    </row>
    <row r="17" spans="1:9" ht="15.75" customHeight="1">
      <c r="A17" s="13"/>
      <c r="B17" s="13"/>
      <c r="C17" s="7"/>
      <c r="D17" s="7"/>
      <c r="E17" s="7" t="s">
        <v>132</v>
      </c>
      <c r="F17" s="7"/>
      <c r="G17" s="12">
        <v>683270</v>
      </c>
      <c r="H17" s="12"/>
      <c r="I17" s="32">
        <f t="shared" si="0"/>
        <v>683270</v>
      </c>
    </row>
    <row r="18" spans="1:9" ht="15.75" customHeight="1">
      <c r="A18" s="13"/>
      <c r="B18" s="13"/>
      <c r="C18" s="7"/>
      <c r="D18" s="7"/>
      <c r="E18" s="7" t="s">
        <v>133</v>
      </c>
      <c r="F18" s="7"/>
      <c r="G18" s="12">
        <v>4251675</v>
      </c>
      <c r="H18" s="12"/>
      <c r="I18" s="32">
        <f t="shared" si="0"/>
        <v>4251675</v>
      </c>
    </row>
    <row r="19" spans="1:9" ht="15.75" customHeight="1">
      <c r="A19" s="13"/>
      <c r="B19" s="13"/>
      <c r="C19" s="7"/>
      <c r="D19" s="7"/>
      <c r="E19" s="7" t="s">
        <v>134</v>
      </c>
      <c r="F19" s="7"/>
      <c r="G19" s="12">
        <v>1166550</v>
      </c>
      <c r="H19" s="12"/>
      <c r="I19" s="32">
        <f t="shared" si="0"/>
        <v>1166550</v>
      </c>
    </row>
    <row r="20" spans="1:9" ht="15.75" customHeight="1">
      <c r="A20" s="13"/>
      <c r="B20" s="13"/>
      <c r="C20" s="7"/>
      <c r="D20" s="7"/>
      <c r="E20" s="7" t="s">
        <v>135</v>
      </c>
      <c r="F20" s="7"/>
      <c r="G20" s="12"/>
      <c r="H20" s="12"/>
      <c r="I20" s="32"/>
    </row>
    <row r="21" spans="1:9" ht="15.75" customHeight="1">
      <c r="A21" s="7"/>
      <c r="B21" s="7"/>
      <c r="C21" s="7" t="s">
        <v>88</v>
      </c>
      <c r="D21" s="7" t="s">
        <v>136</v>
      </c>
      <c r="E21" s="7"/>
      <c r="F21" s="7"/>
      <c r="G21" s="12"/>
      <c r="H21" s="12"/>
      <c r="I21" s="32"/>
    </row>
    <row r="22" spans="1:9" ht="15.75" customHeight="1">
      <c r="A22" s="7"/>
      <c r="B22" s="7"/>
      <c r="C22" s="7" t="s">
        <v>90</v>
      </c>
      <c r="D22" s="7" t="s">
        <v>137</v>
      </c>
      <c r="E22" s="7"/>
      <c r="F22" s="7"/>
      <c r="G22" s="12">
        <v>5941396</v>
      </c>
      <c r="H22" s="12">
        <v>1392300</v>
      </c>
      <c r="I22" s="32">
        <f t="shared" si="0"/>
        <v>7333696</v>
      </c>
    </row>
    <row r="23" spans="1:9" ht="15.75" customHeight="1">
      <c r="A23" s="7"/>
      <c r="B23" s="7"/>
      <c r="C23" s="7" t="s">
        <v>92</v>
      </c>
      <c r="D23" s="7" t="s">
        <v>93</v>
      </c>
      <c r="E23" s="7"/>
      <c r="F23" s="7"/>
      <c r="G23" s="12">
        <v>1800000</v>
      </c>
      <c r="H23" s="12"/>
      <c r="I23" s="32">
        <f t="shared" si="0"/>
        <v>1800000</v>
      </c>
    </row>
    <row r="24" spans="1:9" ht="15.75" customHeight="1">
      <c r="A24" s="7"/>
      <c r="B24" s="7"/>
      <c r="C24" s="7" t="s">
        <v>94</v>
      </c>
      <c r="D24" s="7" t="s">
        <v>138</v>
      </c>
      <c r="E24" s="7"/>
      <c r="F24" s="7"/>
      <c r="G24" s="12"/>
      <c r="H24" s="12">
        <v>669290</v>
      </c>
      <c r="I24" s="32">
        <f t="shared" si="0"/>
        <v>669290</v>
      </c>
    </row>
    <row r="25" spans="1:9" ht="15.75" customHeight="1">
      <c r="A25" s="7"/>
      <c r="B25" s="7"/>
      <c r="C25" s="7"/>
      <c r="D25" s="7"/>
      <c r="E25" s="7"/>
      <c r="F25" s="7"/>
      <c r="G25" s="12"/>
      <c r="H25" s="12"/>
      <c r="I25" s="32"/>
    </row>
    <row r="26" spans="1:9" ht="15.75" customHeight="1">
      <c r="A26" s="7"/>
      <c r="B26" s="13" t="s">
        <v>139</v>
      </c>
      <c r="C26" s="13"/>
      <c r="D26" s="13" t="s">
        <v>140</v>
      </c>
      <c r="E26" s="13"/>
      <c r="F26" s="7"/>
      <c r="G26" s="25"/>
      <c r="H26" s="25"/>
      <c r="I26" s="32"/>
    </row>
    <row r="27" spans="1:9" ht="15.75" customHeight="1">
      <c r="A27" s="7"/>
      <c r="B27" s="7"/>
      <c r="C27" s="7"/>
      <c r="D27" s="7"/>
      <c r="E27" s="7" t="s">
        <v>141</v>
      </c>
      <c r="F27" s="7"/>
      <c r="G27" s="12"/>
      <c r="H27" s="12"/>
      <c r="I27" s="32"/>
    </row>
    <row r="28" spans="1:9" ht="15.75" customHeight="1">
      <c r="A28" s="7"/>
      <c r="B28" s="13" t="s">
        <v>109</v>
      </c>
      <c r="C28" s="13"/>
      <c r="D28" s="13" t="s">
        <v>110</v>
      </c>
      <c r="E28" s="13"/>
      <c r="F28" s="7"/>
      <c r="G28" s="25"/>
      <c r="H28" s="25"/>
      <c r="I28" s="32"/>
    </row>
    <row r="29" spans="1:9" ht="15.75" customHeight="1">
      <c r="A29" s="7"/>
      <c r="B29" s="35"/>
      <c r="C29" s="35"/>
      <c r="D29" s="35"/>
      <c r="E29" s="36" t="s">
        <v>142</v>
      </c>
      <c r="F29" s="7"/>
      <c r="G29" s="12">
        <v>1058000</v>
      </c>
      <c r="H29" s="12"/>
      <c r="I29" s="32">
        <f t="shared" si="0"/>
        <v>1058000</v>
      </c>
    </row>
    <row r="30" spans="1:9" ht="15.75" customHeight="1">
      <c r="A30" s="7"/>
      <c r="B30" s="13" t="s">
        <v>109</v>
      </c>
      <c r="C30" s="13"/>
      <c r="D30" s="13" t="s">
        <v>110</v>
      </c>
      <c r="E30" s="13"/>
      <c r="F30" s="7"/>
      <c r="G30" s="12"/>
      <c r="H30" s="12"/>
      <c r="I30" s="32"/>
    </row>
    <row r="31" spans="1:9" ht="15.75" customHeight="1">
      <c r="A31" s="7"/>
      <c r="B31" s="7"/>
      <c r="C31" s="7"/>
      <c r="D31" s="7" t="s">
        <v>436</v>
      </c>
      <c r="E31" s="7"/>
      <c r="F31" s="7"/>
      <c r="G31" s="12"/>
      <c r="H31" s="12">
        <v>24500</v>
      </c>
      <c r="I31" s="32">
        <f t="shared" si="0"/>
        <v>24500</v>
      </c>
    </row>
    <row r="32" spans="1:9" ht="15.75" customHeight="1">
      <c r="A32" s="7"/>
      <c r="B32" s="7"/>
      <c r="C32" s="7"/>
      <c r="D32" s="7"/>
      <c r="E32" s="7"/>
      <c r="F32" s="7"/>
      <c r="G32" s="12"/>
      <c r="H32" s="12"/>
      <c r="I32" s="9"/>
    </row>
    <row r="33" spans="1:9" ht="15.75" customHeight="1">
      <c r="A33" s="10" t="s">
        <v>14</v>
      </c>
      <c r="B33" s="10"/>
      <c r="C33" s="10" t="s">
        <v>15</v>
      </c>
      <c r="D33" s="10"/>
      <c r="E33" s="10"/>
      <c r="F33" s="10"/>
      <c r="G33" s="11">
        <v>9765000</v>
      </c>
      <c r="H33" s="11"/>
      <c r="I33" s="11">
        <v>9765000</v>
      </c>
    </row>
    <row r="34" spans="1:9" ht="15.75" customHeight="1">
      <c r="A34" s="7"/>
      <c r="B34" s="13" t="s">
        <v>123</v>
      </c>
      <c r="C34" s="13"/>
      <c r="D34" s="13" t="s">
        <v>143</v>
      </c>
      <c r="E34" s="13"/>
      <c r="F34" s="7"/>
      <c r="G34" s="26">
        <v>9765000</v>
      </c>
      <c r="H34" s="26"/>
      <c r="I34" s="26">
        <v>9765000</v>
      </c>
    </row>
    <row r="35" spans="1:9" ht="15.75" customHeight="1">
      <c r="A35" s="7"/>
      <c r="B35" s="7"/>
      <c r="C35" s="7"/>
      <c r="D35" s="7"/>
      <c r="E35" s="7" t="s">
        <v>144</v>
      </c>
      <c r="F35" s="7"/>
      <c r="G35" s="9">
        <v>9765000</v>
      </c>
      <c r="H35" s="9"/>
      <c r="I35" s="9">
        <v>9765000</v>
      </c>
    </row>
    <row r="36" spans="1:9" ht="15.75" customHeight="1">
      <c r="A36" s="7"/>
      <c r="B36" s="7"/>
      <c r="C36" s="7"/>
      <c r="D36" s="7"/>
      <c r="E36" s="7"/>
      <c r="F36" s="7"/>
      <c r="G36" s="12"/>
      <c r="H36" s="12"/>
      <c r="I36" s="12"/>
    </row>
    <row r="37" spans="1:9" ht="15.75" customHeight="1">
      <c r="A37" s="10" t="s">
        <v>7</v>
      </c>
      <c r="B37" s="10"/>
      <c r="C37" s="10" t="s">
        <v>8</v>
      </c>
      <c r="D37" s="10"/>
      <c r="E37" s="10"/>
      <c r="F37" s="10"/>
      <c r="G37" s="11">
        <f>SUM(G38+G41+G49)</f>
        <v>20550000</v>
      </c>
      <c r="H37" s="11"/>
      <c r="I37" s="11">
        <v>20550000</v>
      </c>
    </row>
    <row r="38" spans="1:9" ht="15.75" customHeight="1">
      <c r="A38" s="7"/>
      <c r="B38" s="13" t="s">
        <v>46</v>
      </c>
      <c r="C38" s="13"/>
      <c r="D38" s="13" t="s">
        <v>47</v>
      </c>
      <c r="E38" s="13"/>
      <c r="F38" s="7"/>
      <c r="G38" s="25">
        <v>14700000</v>
      </c>
      <c r="H38" s="25"/>
      <c r="I38" s="25">
        <v>14700000</v>
      </c>
    </row>
    <row r="39" spans="1:9" ht="15.75" customHeight="1">
      <c r="A39" s="7"/>
      <c r="B39" s="7"/>
      <c r="C39" s="7"/>
      <c r="D39" s="7"/>
      <c r="E39" s="7" t="s">
        <v>48</v>
      </c>
      <c r="F39" s="7"/>
      <c r="G39" s="12">
        <v>13500000</v>
      </c>
      <c r="H39" s="12"/>
      <c r="I39" s="12">
        <v>13500000</v>
      </c>
    </row>
    <row r="40" spans="1:9" ht="15.75" customHeight="1">
      <c r="A40" s="13"/>
      <c r="B40" s="13"/>
      <c r="C40" s="13"/>
      <c r="D40" s="13"/>
      <c r="E40" s="7" t="s">
        <v>49</v>
      </c>
      <c r="F40" s="7"/>
      <c r="G40" s="12">
        <v>1200000</v>
      </c>
      <c r="H40" s="12"/>
      <c r="I40" s="12">
        <v>1200000</v>
      </c>
    </row>
    <row r="41" spans="1:9" ht="15.75" customHeight="1">
      <c r="A41" s="13"/>
      <c r="B41" s="13" t="s">
        <v>50</v>
      </c>
      <c r="C41" s="13"/>
      <c r="D41" s="13" t="s">
        <v>51</v>
      </c>
      <c r="E41" s="13"/>
      <c r="F41" s="7"/>
      <c r="G41" s="25">
        <v>5800000</v>
      </c>
      <c r="H41" s="25"/>
      <c r="I41" s="25">
        <v>5800000</v>
      </c>
    </row>
    <row r="42" spans="1:9" ht="15.75" customHeight="1">
      <c r="A42" s="13"/>
      <c r="B42" s="7"/>
      <c r="C42" s="7" t="s">
        <v>52</v>
      </c>
      <c r="D42" s="7" t="s">
        <v>53</v>
      </c>
      <c r="E42" s="7"/>
      <c r="F42" s="7"/>
      <c r="G42" s="12">
        <v>4000000</v>
      </c>
      <c r="H42" s="12"/>
      <c r="I42" s="12">
        <v>4000000</v>
      </c>
    </row>
    <row r="43" spans="1:9" ht="15.75" customHeight="1">
      <c r="A43" s="13"/>
      <c r="B43" s="7"/>
      <c r="C43" s="7"/>
      <c r="D43" s="7"/>
      <c r="E43" s="7" t="s">
        <v>54</v>
      </c>
      <c r="F43" s="7"/>
      <c r="G43" s="12">
        <v>4000000</v>
      </c>
      <c r="H43" s="12"/>
      <c r="I43" s="12">
        <v>4000000</v>
      </c>
    </row>
    <row r="44" spans="1:9" ht="15.75" customHeight="1">
      <c r="A44" s="13"/>
      <c r="B44" s="7"/>
      <c r="C44" s="7" t="s">
        <v>55</v>
      </c>
      <c r="D44" s="7" t="s">
        <v>56</v>
      </c>
      <c r="E44" s="7"/>
      <c r="F44" s="7"/>
      <c r="G44" s="12">
        <v>1000000</v>
      </c>
      <c r="H44" s="12"/>
      <c r="I44" s="12">
        <v>1000000</v>
      </c>
    </row>
    <row r="45" spans="1:9" ht="15.75" customHeight="1">
      <c r="A45" s="13"/>
      <c r="B45" s="7"/>
      <c r="C45" s="7"/>
      <c r="D45" s="7"/>
      <c r="E45" s="7" t="s">
        <v>57</v>
      </c>
      <c r="F45" s="7"/>
      <c r="G45" s="12">
        <v>1000000</v>
      </c>
      <c r="H45" s="12"/>
      <c r="I45" s="12">
        <v>1000000</v>
      </c>
    </row>
    <row r="46" spans="1:9" ht="15.75" customHeight="1">
      <c r="A46" s="13"/>
      <c r="B46" s="7"/>
      <c r="C46" s="7" t="s">
        <v>58</v>
      </c>
      <c r="D46" s="7" t="s">
        <v>59</v>
      </c>
      <c r="E46" s="7"/>
      <c r="F46" s="7"/>
      <c r="G46" s="12">
        <v>800000</v>
      </c>
      <c r="H46" s="12"/>
      <c r="I46" s="12">
        <v>800000</v>
      </c>
    </row>
    <row r="47" spans="1:9" ht="15.75" customHeight="1">
      <c r="A47" s="13"/>
      <c r="B47" s="7"/>
      <c r="C47" s="7"/>
      <c r="D47" s="7"/>
      <c r="E47" s="7" t="s">
        <v>60</v>
      </c>
      <c r="F47" s="7"/>
      <c r="G47" s="12">
        <v>800000</v>
      </c>
      <c r="H47" s="12"/>
      <c r="I47" s="12">
        <v>800000</v>
      </c>
    </row>
    <row r="48" spans="1:9" ht="15.75" customHeight="1">
      <c r="A48" s="7"/>
      <c r="B48" s="7"/>
      <c r="C48" s="7"/>
      <c r="D48" s="7"/>
      <c r="E48" s="7" t="s">
        <v>61</v>
      </c>
      <c r="F48" s="7"/>
      <c r="G48" s="12"/>
      <c r="H48" s="12"/>
      <c r="I48" s="12"/>
    </row>
    <row r="49" spans="1:9" ht="15.75" customHeight="1">
      <c r="A49" s="7"/>
      <c r="B49" s="13" t="s">
        <v>62</v>
      </c>
      <c r="C49" s="7"/>
      <c r="D49" s="7"/>
      <c r="E49" s="13" t="s">
        <v>145</v>
      </c>
      <c r="F49" s="13"/>
      <c r="G49" s="25">
        <v>50000</v>
      </c>
      <c r="H49" s="25"/>
      <c r="I49" s="25">
        <v>50000</v>
      </c>
    </row>
    <row r="50" spans="1:9" ht="15.75" customHeight="1">
      <c r="A50" s="7"/>
      <c r="B50" s="7"/>
      <c r="C50" s="7"/>
      <c r="D50" s="7"/>
      <c r="E50" s="7" t="s">
        <v>65</v>
      </c>
      <c r="F50" s="7"/>
      <c r="G50" s="12">
        <v>50000</v>
      </c>
      <c r="H50" s="12"/>
      <c r="I50" s="12">
        <v>50000</v>
      </c>
    </row>
    <row r="51" spans="1:9" ht="15.75" customHeight="1">
      <c r="A51" s="10" t="s">
        <v>9</v>
      </c>
      <c r="B51" s="10"/>
      <c r="C51" s="10" t="s">
        <v>10</v>
      </c>
      <c r="D51" s="10"/>
      <c r="E51" s="10"/>
      <c r="F51" s="33"/>
      <c r="G51" s="34">
        <v>2010000</v>
      </c>
      <c r="H51" s="34"/>
      <c r="I51" s="34">
        <v>2010000</v>
      </c>
    </row>
    <row r="52" spans="1:9" ht="15.75" customHeight="1">
      <c r="A52" s="37"/>
      <c r="B52" s="37"/>
      <c r="C52" s="38" t="s">
        <v>113</v>
      </c>
      <c r="D52" s="38" t="s">
        <v>114</v>
      </c>
      <c r="E52" s="38"/>
      <c r="F52" s="39"/>
      <c r="G52" s="40">
        <v>300000</v>
      </c>
      <c r="H52" s="40"/>
      <c r="I52" s="40">
        <v>300000</v>
      </c>
    </row>
    <row r="53" spans="1:9" ht="15.75" customHeight="1">
      <c r="A53" s="7"/>
      <c r="B53" s="7"/>
      <c r="C53" s="7" t="s">
        <v>146</v>
      </c>
      <c r="D53" s="7" t="s">
        <v>147</v>
      </c>
      <c r="E53" s="7"/>
      <c r="F53" s="35"/>
      <c r="G53" s="32"/>
      <c r="H53" s="32"/>
      <c r="I53" s="32"/>
    </row>
    <row r="54" spans="1:9" ht="15.75" customHeight="1">
      <c r="A54" s="7"/>
      <c r="B54" s="7"/>
      <c r="C54" s="7" t="s">
        <v>69</v>
      </c>
      <c r="D54" s="7" t="s">
        <v>148</v>
      </c>
      <c r="E54" s="7"/>
      <c r="F54" s="7"/>
      <c r="G54" s="12">
        <v>1200000</v>
      </c>
      <c r="H54" s="12"/>
      <c r="I54" s="12">
        <v>1200000</v>
      </c>
    </row>
    <row r="55" spans="1:9" ht="15.75" customHeight="1">
      <c r="A55" s="7"/>
      <c r="B55" s="7"/>
      <c r="C55" s="7" t="s">
        <v>71</v>
      </c>
      <c r="D55" s="7" t="s">
        <v>72</v>
      </c>
      <c r="E55" s="7"/>
      <c r="F55" s="7"/>
      <c r="G55" s="12"/>
      <c r="H55" s="12"/>
      <c r="I55" s="12"/>
    </row>
    <row r="56" spans="1:9" ht="15.75" customHeight="1">
      <c r="A56" s="7"/>
      <c r="B56" s="7"/>
      <c r="C56" s="7" t="s">
        <v>76</v>
      </c>
      <c r="D56" s="7" t="s">
        <v>77</v>
      </c>
      <c r="E56" s="7"/>
      <c r="F56" s="7"/>
      <c r="G56" s="12"/>
      <c r="H56" s="12"/>
      <c r="I56" s="12"/>
    </row>
    <row r="57" spans="1:9" ht="15.75" customHeight="1">
      <c r="A57" s="7"/>
      <c r="B57" s="7"/>
      <c r="C57" s="7"/>
      <c r="D57" s="7"/>
      <c r="E57" s="7" t="s">
        <v>78</v>
      </c>
      <c r="F57" s="7"/>
      <c r="G57" s="12"/>
      <c r="H57" s="12"/>
      <c r="I57" s="12"/>
    </row>
    <row r="58" spans="1:9" ht="15.75" customHeight="1">
      <c r="A58" s="7"/>
      <c r="B58" s="7"/>
      <c r="C58" s="7" t="s">
        <v>69</v>
      </c>
      <c r="D58" s="7" t="s">
        <v>70</v>
      </c>
      <c r="E58" s="7"/>
      <c r="F58" s="7"/>
      <c r="G58" s="12">
        <v>510000</v>
      </c>
      <c r="H58" s="12"/>
      <c r="I58" s="12">
        <v>510000</v>
      </c>
    </row>
    <row r="59" spans="1:9" ht="15.75" customHeight="1">
      <c r="A59" s="7"/>
      <c r="B59" s="7"/>
      <c r="C59" s="7"/>
      <c r="D59" s="7"/>
      <c r="E59" s="7" t="s">
        <v>78</v>
      </c>
      <c r="F59" s="7"/>
      <c r="G59" s="12">
        <v>510000</v>
      </c>
      <c r="H59" s="12"/>
      <c r="I59" s="12">
        <v>510000</v>
      </c>
    </row>
    <row r="60" spans="1:9" ht="15.75" customHeight="1">
      <c r="A60" s="7"/>
      <c r="B60" s="7"/>
      <c r="C60" s="7"/>
      <c r="D60" s="7"/>
      <c r="E60" s="7" t="s">
        <v>79</v>
      </c>
      <c r="F60" s="7"/>
      <c r="G60" s="12"/>
      <c r="H60" s="12"/>
      <c r="I60" s="12"/>
    </row>
    <row r="61" spans="1:9" ht="15.75" customHeight="1">
      <c r="A61" s="7"/>
      <c r="B61" s="7"/>
      <c r="C61" s="7" t="s">
        <v>71</v>
      </c>
      <c r="D61" s="7" t="s">
        <v>72</v>
      </c>
      <c r="E61" s="7"/>
      <c r="F61" s="7"/>
      <c r="G61" s="12"/>
      <c r="H61" s="12"/>
      <c r="I61" s="12"/>
    </row>
    <row r="62" spans="1:9" ht="15.75" customHeight="1">
      <c r="A62" s="7"/>
      <c r="B62" s="7"/>
      <c r="C62" s="7" t="s">
        <v>116</v>
      </c>
      <c r="D62" s="7" t="s">
        <v>117</v>
      </c>
      <c r="E62" s="7"/>
      <c r="F62" s="7"/>
      <c r="G62" s="12"/>
      <c r="H62" s="12"/>
      <c r="I62" s="12"/>
    </row>
    <row r="63" spans="1:9" ht="15.75" customHeight="1">
      <c r="A63" s="7"/>
      <c r="B63" s="7"/>
      <c r="C63" s="7"/>
      <c r="D63" s="7"/>
      <c r="E63" s="7"/>
      <c r="F63" s="7"/>
      <c r="G63" s="12"/>
      <c r="H63" s="12"/>
      <c r="I63" s="12"/>
    </row>
    <row r="64" spans="1:9" ht="15.75" customHeight="1">
      <c r="A64" s="10" t="s">
        <v>16</v>
      </c>
      <c r="B64" s="10"/>
      <c r="C64" s="10" t="s">
        <v>17</v>
      </c>
      <c r="D64" s="10"/>
      <c r="E64" s="10"/>
      <c r="F64" s="41"/>
      <c r="G64" s="34">
        <v>3800000</v>
      </c>
      <c r="H64" s="34"/>
      <c r="I64" s="34">
        <v>3800000</v>
      </c>
    </row>
    <row r="65" spans="1:9" ht="15.75" customHeight="1">
      <c r="A65" s="7"/>
      <c r="B65" s="7" t="s">
        <v>81</v>
      </c>
      <c r="C65" s="7"/>
      <c r="D65" s="7" t="s">
        <v>118</v>
      </c>
      <c r="E65" s="7"/>
      <c r="F65" s="5"/>
      <c r="G65" s="32"/>
      <c r="H65" s="32"/>
      <c r="I65" s="32"/>
    </row>
    <row r="66" spans="1:9" ht="15.75" customHeight="1">
      <c r="A66" s="7"/>
      <c r="B66" s="7"/>
      <c r="C66" s="7"/>
      <c r="D66" s="7" t="s">
        <v>398</v>
      </c>
      <c r="E66" s="7"/>
      <c r="F66" s="5"/>
      <c r="G66" s="32">
        <v>3800000</v>
      </c>
      <c r="H66" s="32"/>
      <c r="I66" s="32">
        <v>3800000</v>
      </c>
    </row>
    <row r="67" spans="1:9" ht="15.75" customHeight="1">
      <c r="A67" s="7"/>
      <c r="B67" s="7"/>
      <c r="C67" s="7"/>
      <c r="D67" s="7"/>
      <c r="E67" s="7"/>
      <c r="F67" s="7"/>
      <c r="G67" s="12"/>
      <c r="H67" s="12"/>
      <c r="I67" s="12"/>
    </row>
    <row r="68" spans="1:9" ht="15.75" customHeight="1">
      <c r="A68" s="10" t="s">
        <v>11</v>
      </c>
      <c r="B68" s="10"/>
      <c r="C68" s="10" t="s">
        <v>12</v>
      </c>
      <c r="D68" s="10"/>
      <c r="E68" s="10"/>
      <c r="F68" s="41"/>
      <c r="G68" s="34"/>
      <c r="H68" s="34"/>
      <c r="I68" s="34"/>
    </row>
    <row r="69" spans="1:9" ht="15.75" customHeight="1">
      <c r="A69" s="7"/>
      <c r="B69" s="7" t="s">
        <v>120</v>
      </c>
      <c r="C69" s="7"/>
      <c r="D69" s="7" t="s">
        <v>149</v>
      </c>
      <c r="E69" s="7"/>
      <c r="F69" s="5"/>
      <c r="G69" s="32"/>
      <c r="H69" s="32"/>
      <c r="I69" s="32"/>
    </row>
    <row r="70" spans="1:9" ht="15.75" customHeight="1">
      <c r="A70" s="7"/>
      <c r="B70" s="7"/>
      <c r="C70" s="7"/>
      <c r="D70" s="7"/>
      <c r="E70" s="7"/>
      <c r="F70" s="7"/>
      <c r="G70" s="12"/>
      <c r="H70" s="12"/>
      <c r="I70" s="12"/>
    </row>
    <row r="71" spans="1:9" ht="15.75" customHeight="1">
      <c r="A71" s="10" t="s">
        <v>18</v>
      </c>
      <c r="B71" s="10"/>
      <c r="C71" s="10" t="s">
        <v>19</v>
      </c>
      <c r="D71" s="10"/>
      <c r="E71" s="10"/>
      <c r="F71" s="10"/>
      <c r="G71" s="11"/>
      <c r="H71" s="11"/>
      <c r="I71" s="11"/>
    </row>
    <row r="72" spans="1:9" ht="15.75" customHeight="1">
      <c r="A72" s="7"/>
      <c r="B72" s="7"/>
      <c r="C72" s="7" t="s">
        <v>150</v>
      </c>
      <c r="D72" s="7" t="s">
        <v>151</v>
      </c>
      <c r="E72" s="7"/>
      <c r="F72" s="7"/>
      <c r="G72" s="12"/>
      <c r="H72" s="12"/>
      <c r="I72" s="12"/>
    </row>
    <row r="73" spans="1:9" ht="15.75" customHeight="1">
      <c r="A73" s="7"/>
      <c r="B73" s="7"/>
      <c r="C73" s="7"/>
      <c r="D73" s="7"/>
      <c r="E73" s="7"/>
      <c r="F73" s="7"/>
      <c r="G73" s="12"/>
      <c r="H73" s="12"/>
      <c r="I73" s="12"/>
    </row>
    <row r="74" spans="1:9" ht="15.75" customHeight="1">
      <c r="A74" s="10" t="s">
        <v>21</v>
      </c>
      <c r="B74" s="10"/>
      <c r="C74" s="10" t="s">
        <v>20</v>
      </c>
      <c r="D74" s="10"/>
      <c r="E74" s="10"/>
      <c r="F74" s="41"/>
      <c r="G74" s="34">
        <v>32544000</v>
      </c>
      <c r="H74" s="34">
        <v>9491549</v>
      </c>
      <c r="I74" s="34">
        <f>SUM(G74:H74)</f>
        <v>42035549</v>
      </c>
    </row>
    <row r="75" spans="1:9" ht="15.75" customHeight="1">
      <c r="A75" s="7"/>
      <c r="B75" s="13" t="s">
        <v>101</v>
      </c>
      <c r="C75" s="13"/>
      <c r="D75" s="13" t="s">
        <v>102</v>
      </c>
      <c r="E75" s="13"/>
      <c r="F75" s="5"/>
      <c r="G75" s="31"/>
      <c r="H75" s="31"/>
      <c r="I75" s="31"/>
    </row>
    <row r="76" spans="1:9" ht="15.75" customHeight="1">
      <c r="A76" s="7"/>
      <c r="B76" s="7"/>
      <c r="C76" s="7" t="s">
        <v>103</v>
      </c>
      <c r="D76" s="7"/>
      <c r="E76" s="7" t="s">
        <v>104</v>
      </c>
      <c r="F76" s="5"/>
      <c r="G76" s="32">
        <v>32544000</v>
      </c>
      <c r="H76" s="32">
        <v>9081335</v>
      </c>
      <c r="I76" s="32">
        <f>SUM(G76:H76)</f>
        <v>41625335</v>
      </c>
    </row>
    <row r="77" spans="1:9" ht="15.75" customHeight="1">
      <c r="A77" s="7"/>
      <c r="B77" s="7"/>
      <c r="C77" s="7" t="s">
        <v>105</v>
      </c>
      <c r="D77" s="7"/>
      <c r="E77" s="7" t="s">
        <v>106</v>
      </c>
      <c r="F77" s="7"/>
      <c r="G77" s="12"/>
      <c r="H77" s="12"/>
      <c r="I77" s="12"/>
    </row>
    <row r="78" spans="1:9" ht="15.75" customHeight="1">
      <c r="A78" s="7"/>
      <c r="B78" s="7"/>
      <c r="C78" s="7" t="s">
        <v>107</v>
      </c>
      <c r="D78" s="7"/>
      <c r="E78" s="7" t="s">
        <v>399</v>
      </c>
      <c r="F78" s="7"/>
      <c r="G78" s="12"/>
      <c r="H78" s="9">
        <v>410214</v>
      </c>
      <c r="I78" s="12">
        <v>410214</v>
      </c>
    </row>
    <row r="79" spans="1:9" ht="15.75" customHeight="1">
      <c r="A79" s="10"/>
      <c r="B79" s="10"/>
      <c r="C79" s="10" t="s">
        <v>126</v>
      </c>
      <c r="D79" s="10"/>
      <c r="E79" s="10"/>
      <c r="F79" s="10"/>
      <c r="G79" s="11">
        <f>SUM(G9+G33+G37+G51+G64+G74)</f>
        <v>89849479</v>
      </c>
      <c r="H79" s="11">
        <v>11577639</v>
      </c>
      <c r="I79" s="11">
        <f>SUM(G79:H79)</f>
        <v>101427118</v>
      </c>
    </row>
  </sheetData>
  <sheetProtection selectLockedCells="1" selectUnlockedCells="1"/>
  <mergeCells count="8">
    <mergeCell ref="C1:I1"/>
    <mergeCell ref="H6:H8"/>
    <mergeCell ref="I6:I8"/>
    <mergeCell ref="A2:G2"/>
    <mergeCell ref="A3:G3"/>
    <mergeCell ref="A4:G4"/>
    <mergeCell ref="A6:F8"/>
    <mergeCell ref="G6:G8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6" sqref="K6:K8"/>
    </sheetView>
  </sheetViews>
  <sheetFormatPr defaultColWidth="9.140625" defaultRowHeight="15" customHeight="1"/>
  <cols>
    <col min="4" max="4" width="31.28125" style="0" customWidth="1"/>
    <col min="5" max="7" width="11.140625" style="0" customWidth="1"/>
    <col min="8" max="9" width="9.8515625" style="0" customWidth="1"/>
    <col min="10" max="10" width="10.421875" style="0" customWidth="1"/>
    <col min="11" max="11" width="9.28125" style="0" customWidth="1"/>
    <col min="12" max="12" width="12.57421875" style="0" customWidth="1"/>
  </cols>
  <sheetData>
    <row r="1" spans="1:13" ht="15.75" customHeight="1">
      <c r="A1" s="42"/>
      <c r="B1" s="42"/>
      <c r="C1" s="42"/>
      <c r="D1" s="272" t="s">
        <v>455</v>
      </c>
      <c r="E1" s="272"/>
      <c r="F1" s="272"/>
      <c r="G1" s="272"/>
      <c r="H1" s="272"/>
      <c r="I1" s="272"/>
      <c r="J1" s="272"/>
      <c r="K1" s="272"/>
      <c r="L1" s="272"/>
      <c r="M1" s="23"/>
    </row>
    <row r="2" spans="1:13" ht="15.75" customHeight="1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3"/>
    </row>
    <row r="3" spans="1:13" ht="15.75" customHeight="1">
      <c r="A3" s="298" t="s">
        <v>450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3"/>
    </row>
    <row r="4" spans="1:13" ht="15.75" customHeight="1">
      <c r="A4" s="296" t="s">
        <v>448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3"/>
    </row>
    <row r="5" spans="1:13" ht="15.75" customHeight="1">
      <c r="A5" s="23"/>
      <c r="B5" s="23"/>
      <c r="C5" s="23"/>
      <c r="D5" s="21"/>
      <c r="E5" s="297" t="s">
        <v>152</v>
      </c>
      <c r="F5" s="297"/>
      <c r="G5" s="297"/>
      <c r="H5" s="297"/>
      <c r="I5" s="297"/>
      <c r="J5" s="297"/>
      <c r="K5" s="297"/>
      <c r="L5" s="297"/>
      <c r="M5" s="23"/>
    </row>
    <row r="6" spans="1:13" ht="15.75" customHeight="1">
      <c r="A6" s="295" t="s">
        <v>153</v>
      </c>
      <c r="B6" s="295"/>
      <c r="C6" s="295"/>
      <c r="D6" s="295"/>
      <c r="E6" s="291" t="s">
        <v>154</v>
      </c>
      <c r="F6" s="292" t="s">
        <v>433</v>
      </c>
      <c r="G6" s="292" t="s">
        <v>434</v>
      </c>
      <c r="H6" s="291" t="s">
        <v>155</v>
      </c>
      <c r="I6" s="292" t="s">
        <v>433</v>
      </c>
      <c r="J6" s="292" t="s">
        <v>434</v>
      </c>
      <c r="K6" s="291" t="s">
        <v>156</v>
      </c>
      <c r="L6" s="291" t="s">
        <v>157</v>
      </c>
      <c r="M6" s="23"/>
    </row>
    <row r="7" spans="1:13" ht="15.75" customHeight="1">
      <c r="A7" s="295"/>
      <c r="B7" s="295"/>
      <c r="C7" s="295"/>
      <c r="D7" s="295"/>
      <c r="E7" s="291"/>
      <c r="F7" s="293"/>
      <c r="G7" s="293"/>
      <c r="H7" s="291"/>
      <c r="I7" s="293"/>
      <c r="J7" s="293"/>
      <c r="K7" s="291"/>
      <c r="L7" s="291"/>
      <c r="M7" s="23"/>
    </row>
    <row r="8" spans="1:13" ht="15.75" customHeight="1">
      <c r="A8" s="295"/>
      <c r="B8" s="295"/>
      <c r="C8" s="295"/>
      <c r="D8" s="295"/>
      <c r="E8" s="291"/>
      <c r="F8" s="294"/>
      <c r="G8" s="294"/>
      <c r="H8" s="291"/>
      <c r="I8" s="294"/>
      <c r="J8" s="294"/>
      <c r="K8" s="291"/>
      <c r="L8" s="291"/>
      <c r="M8" s="23"/>
    </row>
    <row r="9" spans="1:13" ht="15.75" customHeight="1">
      <c r="A9" s="289" t="s">
        <v>158</v>
      </c>
      <c r="B9" s="289"/>
      <c r="C9" s="289"/>
      <c r="D9" s="289"/>
      <c r="E9" s="45"/>
      <c r="F9" s="45"/>
      <c r="G9" s="45"/>
      <c r="H9" s="46"/>
      <c r="I9" s="46"/>
      <c r="J9" s="46"/>
      <c r="K9" s="47"/>
      <c r="L9" s="82"/>
      <c r="M9" s="48"/>
    </row>
    <row r="10" spans="1:13" ht="15.75" customHeight="1">
      <c r="A10" s="289" t="s">
        <v>45</v>
      </c>
      <c r="B10" s="289"/>
      <c r="C10" s="289"/>
      <c r="D10" s="289"/>
      <c r="E10" s="45">
        <v>20550000</v>
      </c>
      <c r="F10" s="45"/>
      <c r="G10" s="45">
        <v>20550000</v>
      </c>
      <c r="H10" s="45"/>
      <c r="I10" s="45"/>
      <c r="J10" s="45"/>
      <c r="K10" s="49"/>
      <c r="L10" s="82">
        <f>SUM(G10+J10)</f>
        <v>20550000</v>
      </c>
      <c r="M10" s="50"/>
    </row>
    <row r="11" spans="1:13" ht="15.75" customHeight="1">
      <c r="A11" s="289" t="s">
        <v>68</v>
      </c>
      <c r="B11" s="289"/>
      <c r="C11" s="289"/>
      <c r="D11" s="289"/>
      <c r="E11" s="45"/>
      <c r="F11" s="45"/>
      <c r="G11" s="45"/>
      <c r="H11" s="45"/>
      <c r="I11" s="45"/>
      <c r="J11" s="45"/>
      <c r="K11" s="44"/>
      <c r="L11" s="82">
        <f aca="true" t="shared" si="0" ref="L11:L26">SUM(G11+J11)</f>
        <v>0</v>
      </c>
      <c r="M11" s="50"/>
    </row>
    <row r="12" spans="1:13" ht="15.75" customHeight="1">
      <c r="A12" s="289" t="s">
        <v>159</v>
      </c>
      <c r="B12" s="289"/>
      <c r="C12" s="289"/>
      <c r="D12" s="289"/>
      <c r="E12" s="45"/>
      <c r="F12" s="45"/>
      <c r="G12" s="45"/>
      <c r="H12" s="45">
        <v>4310000</v>
      </c>
      <c r="I12" s="45"/>
      <c r="J12" s="45">
        <v>4310000</v>
      </c>
      <c r="K12" s="44"/>
      <c r="L12" s="82">
        <f t="shared" si="0"/>
        <v>4310000</v>
      </c>
      <c r="M12" s="50"/>
    </row>
    <row r="13" spans="1:13" ht="15.75" customHeight="1">
      <c r="A13" s="289" t="s">
        <v>160</v>
      </c>
      <c r="B13" s="289"/>
      <c r="C13" s="289"/>
      <c r="D13" s="289"/>
      <c r="E13" s="45">
        <v>29887479</v>
      </c>
      <c r="F13" s="45">
        <v>2061590</v>
      </c>
      <c r="G13" s="45">
        <v>31949069</v>
      </c>
      <c r="H13" s="45"/>
      <c r="I13" s="45"/>
      <c r="J13" s="45"/>
      <c r="K13" s="49"/>
      <c r="L13" s="82">
        <f t="shared" si="0"/>
        <v>31949069</v>
      </c>
      <c r="M13" s="50"/>
    </row>
    <row r="14" spans="1:13" ht="15.75" customHeight="1">
      <c r="A14" s="289" t="s">
        <v>100</v>
      </c>
      <c r="B14" s="289"/>
      <c r="C14" s="289"/>
      <c r="D14" s="289"/>
      <c r="E14" s="45">
        <v>32544000</v>
      </c>
      <c r="F14" s="45">
        <v>9491549</v>
      </c>
      <c r="G14" s="45">
        <v>42035549</v>
      </c>
      <c r="H14" s="45"/>
      <c r="I14" s="45"/>
      <c r="J14" s="45"/>
      <c r="K14" s="49"/>
      <c r="L14" s="82">
        <f t="shared" si="0"/>
        <v>42035549</v>
      </c>
      <c r="M14" s="50"/>
    </row>
    <row r="15" spans="1:13" ht="15.75" customHeight="1">
      <c r="A15" s="44" t="s">
        <v>161</v>
      </c>
      <c r="B15" s="44"/>
      <c r="C15" s="44"/>
      <c r="D15" s="44"/>
      <c r="E15" s="45">
        <v>1058000</v>
      </c>
      <c r="F15" s="45"/>
      <c r="G15" s="45">
        <v>1058000</v>
      </c>
      <c r="H15" s="45"/>
      <c r="I15" s="45"/>
      <c r="J15" s="45"/>
      <c r="K15" s="49"/>
      <c r="L15" s="82">
        <f t="shared" si="0"/>
        <v>1058000</v>
      </c>
      <c r="M15" s="50"/>
    </row>
    <row r="16" spans="1:13" ht="15.75" customHeight="1">
      <c r="A16" s="289" t="s">
        <v>162</v>
      </c>
      <c r="B16" s="289"/>
      <c r="C16" s="289"/>
      <c r="D16" s="289"/>
      <c r="E16" s="45"/>
      <c r="F16" s="45"/>
      <c r="G16" s="45"/>
      <c r="H16" s="45"/>
      <c r="I16" s="45"/>
      <c r="J16" s="45"/>
      <c r="K16" s="44"/>
      <c r="L16" s="82">
        <f t="shared" si="0"/>
        <v>0</v>
      </c>
      <c r="M16" s="50"/>
    </row>
    <row r="17" spans="1:13" ht="15.75" customHeight="1">
      <c r="A17" s="289" t="s">
        <v>163</v>
      </c>
      <c r="B17" s="289"/>
      <c r="C17" s="289"/>
      <c r="D17" s="289"/>
      <c r="E17" s="45"/>
      <c r="F17" s="45"/>
      <c r="G17" s="45"/>
      <c r="H17" s="45"/>
      <c r="I17" s="45"/>
      <c r="J17" s="45"/>
      <c r="K17" s="44"/>
      <c r="L17" s="82">
        <f t="shared" si="0"/>
        <v>0</v>
      </c>
      <c r="M17" s="51"/>
    </row>
    <row r="18" spans="1:13" ht="15.75" customHeight="1">
      <c r="A18" s="289" t="s">
        <v>112</v>
      </c>
      <c r="B18" s="289"/>
      <c r="C18" s="289"/>
      <c r="D18" s="289"/>
      <c r="E18" s="45"/>
      <c r="F18" s="45"/>
      <c r="G18" s="45"/>
      <c r="H18" s="45">
        <v>1500000</v>
      </c>
      <c r="I18" s="45"/>
      <c r="J18" s="45">
        <v>1500000</v>
      </c>
      <c r="K18" s="44"/>
      <c r="L18" s="82">
        <f t="shared" si="0"/>
        <v>1500000</v>
      </c>
      <c r="M18" s="51"/>
    </row>
    <row r="19" spans="1:13" ht="15.75" customHeight="1">
      <c r="A19" s="289" t="s">
        <v>164</v>
      </c>
      <c r="B19" s="289"/>
      <c r="C19" s="289"/>
      <c r="D19" s="289"/>
      <c r="E19" s="45"/>
      <c r="F19" s="45"/>
      <c r="G19" s="45"/>
      <c r="H19" s="45"/>
      <c r="I19" s="45"/>
      <c r="J19" s="45"/>
      <c r="K19" s="44"/>
      <c r="L19" s="82">
        <f t="shared" si="0"/>
        <v>0</v>
      </c>
      <c r="M19" s="51"/>
    </row>
    <row r="20" spans="1:13" ht="15.75" customHeight="1">
      <c r="A20" s="289" t="s">
        <v>165</v>
      </c>
      <c r="B20" s="289"/>
      <c r="C20" s="289"/>
      <c r="D20" s="289"/>
      <c r="E20" s="45"/>
      <c r="F20" s="45"/>
      <c r="G20" s="45"/>
      <c r="H20" s="45"/>
      <c r="I20" s="45"/>
      <c r="J20" s="45"/>
      <c r="K20" s="44"/>
      <c r="L20" s="82">
        <f t="shared" si="0"/>
        <v>0</v>
      </c>
      <c r="M20" s="51"/>
    </row>
    <row r="21" spans="1:13" ht="15.75" customHeight="1">
      <c r="A21" s="289" t="s">
        <v>166</v>
      </c>
      <c r="B21" s="289"/>
      <c r="C21" s="289"/>
      <c r="D21" s="289"/>
      <c r="E21" s="45"/>
      <c r="F21" s="45"/>
      <c r="G21" s="45"/>
      <c r="H21" s="45"/>
      <c r="I21" s="45"/>
      <c r="J21" s="45"/>
      <c r="K21" s="44"/>
      <c r="L21" s="82">
        <f t="shared" si="0"/>
        <v>0</v>
      </c>
      <c r="M21" s="51"/>
    </row>
    <row r="22" spans="1:13" ht="15.75" customHeight="1">
      <c r="A22" s="289" t="s">
        <v>125</v>
      </c>
      <c r="B22" s="289"/>
      <c r="C22" s="289"/>
      <c r="D22" s="289"/>
      <c r="E22" s="45"/>
      <c r="F22" s="45"/>
      <c r="G22" s="45"/>
      <c r="H22" s="45"/>
      <c r="I22" s="45"/>
      <c r="J22" s="45"/>
      <c r="K22" s="44"/>
      <c r="L22" s="82">
        <f t="shared" si="0"/>
        <v>0</v>
      </c>
      <c r="M22" s="51"/>
    </row>
    <row r="23" spans="1:13" ht="15.75" customHeight="1">
      <c r="A23" s="289" t="s">
        <v>167</v>
      </c>
      <c r="B23" s="289"/>
      <c r="C23" s="289"/>
      <c r="D23" s="289"/>
      <c r="E23" s="45"/>
      <c r="F23" s="45"/>
      <c r="G23" s="45"/>
      <c r="H23" s="45"/>
      <c r="I23" s="45"/>
      <c r="J23" s="45"/>
      <c r="K23" s="44"/>
      <c r="L23" s="82">
        <f t="shared" si="0"/>
        <v>0</v>
      </c>
      <c r="M23" s="51"/>
    </row>
    <row r="24" spans="1:13" ht="15.75" customHeight="1">
      <c r="A24" s="289" t="s">
        <v>168</v>
      </c>
      <c r="B24" s="289"/>
      <c r="C24" s="289"/>
      <c r="D24" s="289"/>
      <c r="E24" s="45"/>
      <c r="F24" s="45"/>
      <c r="G24" s="45"/>
      <c r="H24" s="45"/>
      <c r="I24" s="45"/>
      <c r="J24" s="45"/>
      <c r="K24" s="44"/>
      <c r="L24" s="82">
        <f t="shared" si="0"/>
        <v>0</v>
      </c>
      <c r="M24" s="50"/>
    </row>
    <row r="25" spans="1:13" ht="15.75" customHeight="1">
      <c r="A25" s="289" t="s">
        <v>449</v>
      </c>
      <c r="B25" s="289"/>
      <c r="C25" s="289"/>
      <c r="D25" s="289"/>
      <c r="E25" s="45"/>
      <c r="F25" s="45">
        <v>24500</v>
      </c>
      <c r="G25" s="45">
        <v>24500</v>
      </c>
      <c r="H25" s="45"/>
      <c r="I25" s="45"/>
      <c r="J25" s="45"/>
      <c r="K25" s="44"/>
      <c r="L25" s="82">
        <f t="shared" si="0"/>
        <v>24500</v>
      </c>
      <c r="M25" s="50"/>
    </row>
    <row r="26" spans="1:13" ht="15.75" customHeight="1">
      <c r="A26" s="290" t="s">
        <v>126</v>
      </c>
      <c r="B26" s="290"/>
      <c r="C26" s="290"/>
      <c r="D26" s="290"/>
      <c r="E26" s="248">
        <f>SUM(E10:E25)</f>
        <v>84039479</v>
      </c>
      <c r="F26" s="248">
        <f>SUM(F10:F25)</f>
        <v>11577639</v>
      </c>
      <c r="G26" s="248">
        <f>SUM(G10:G25)</f>
        <v>95617118</v>
      </c>
      <c r="H26" s="248">
        <f>SUM(H12:H25)</f>
        <v>5810000</v>
      </c>
      <c r="I26" s="248"/>
      <c r="J26" s="248">
        <f>SUM(J10:J25)</f>
        <v>5810000</v>
      </c>
      <c r="K26" s="105">
        <f>SUM(K9:K25)</f>
        <v>0</v>
      </c>
      <c r="L26" s="82">
        <f t="shared" si="0"/>
        <v>101427118</v>
      </c>
      <c r="M26" s="50"/>
    </row>
  </sheetData>
  <sheetProtection selectLockedCells="1" selectUnlockedCells="1"/>
  <mergeCells count="31">
    <mergeCell ref="H6:H8"/>
    <mergeCell ref="K6:K8"/>
    <mergeCell ref="A4:L4"/>
    <mergeCell ref="E5:L5"/>
    <mergeCell ref="D1:L1"/>
    <mergeCell ref="A2:L2"/>
    <mergeCell ref="A3:L3"/>
    <mergeCell ref="A17:D17"/>
    <mergeCell ref="A18:D18"/>
    <mergeCell ref="L6:L8"/>
    <mergeCell ref="A9:D9"/>
    <mergeCell ref="F6:F8"/>
    <mergeCell ref="G6:G8"/>
    <mergeCell ref="I6:I8"/>
    <mergeCell ref="J6:J8"/>
    <mergeCell ref="A6:D8"/>
    <mergeCell ref="E6:E8"/>
    <mergeCell ref="A10:D10"/>
    <mergeCell ref="A11:D11"/>
    <mergeCell ref="A12:D12"/>
    <mergeCell ref="A13:D13"/>
    <mergeCell ref="A14:D14"/>
    <mergeCell ref="A16:D16"/>
    <mergeCell ref="A19:D19"/>
    <mergeCell ref="A20:D20"/>
    <mergeCell ref="A23:D23"/>
    <mergeCell ref="A24:D24"/>
    <mergeCell ref="A25:D25"/>
    <mergeCell ref="A26:D26"/>
    <mergeCell ref="A21:D21"/>
    <mergeCell ref="A22:D22"/>
  </mergeCells>
  <printOptions/>
  <pageMargins left="0.7" right="0.7" top="0.75" bottom="0.75" header="0.5118055555555555" footer="0.511805555555555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0"/>
  <sheetViews>
    <sheetView zoomScalePageLayoutView="0" workbookViewId="0" topLeftCell="A1">
      <selection activeCell="H11" sqref="H11"/>
    </sheetView>
  </sheetViews>
  <sheetFormatPr defaultColWidth="9.140625" defaultRowHeight="15" customHeight="1"/>
  <cols>
    <col min="1" max="1" width="5.8515625" style="0" customWidth="1"/>
    <col min="2" max="2" width="6.57421875" style="0" customWidth="1"/>
    <col min="4" max="4" width="8.8515625" style="0" customWidth="1"/>
    <col min="5" max="5" width="39.57421875" style="0" customWidth="1"/>
    <col min="6" max="6" width="3.7109375" style="0" customWidth="1"/>
    <col min="7" max="7" width="11.28125" style="0" customWidth="1"/>
    <col min="8" max="8" width="11.140625" style="0" customWidth="1"/>
    <col min="9" max="9" width="13.00390625" style="0" customWidth="1"/>
  </cols>
  <sheetData>
    <row r="1" spans="1:9" ht="15.75" customHeight="1">
      <c r="A1" s="299" t="s">
        <v>456</v>
      </c>
      <c r="B1" s="299"/>
      <c r="C1" s="299"/>
      <c r="D1" s="299"/>
      <c r="E1" s="299"/>
      <c r="F1" s="299"/>
      <c r="G1" s="299"/>
      <c r="H1" s="288"/>
      <c r="I1" s="288"/>
    </row>
    <row r="2" spans="1:9" ht="15.75" customHeight="1">
      <c r="A2" s="272"/>
      <c r="B2" s="272"/>
      <c r="C2" s="272"/>
      <c r="D2" s="272"/>
      <c r="E2" s="272"/>
      <c r="F2" s="272"/>
      <c r="G2" s="272"/>
      <c r="H2" s="193"/>
      <c r="I2" s="193"/>
    </row>
    <row r="3" spans="1:9" ht="15.75" customHeight="1">
      <c r="A3" s="283" t="s">
        <v>169</v>
      </c>
      <c r="B3" s="283"/>
      <c r="C3" s="283"/>
      <c r="D3" s="283"/>
      <c r="E3" s="283"/>
      <c r="F3" s="283"/>
      <c r="G3" s="283"/>
      <c r="H3" s="191"/>
      <c r="I3" s="191"/>
    </row>
    <row r="4" spans="1:9" ht="15.75" customHeight="1">
      <c r="A4" s="284" t="s">
        <v>443</v>
      </c>
      <c r="B4" s="284"/>
      <c r="C4" s="284"/>
      <c r="D4" s="284"/>
      <c r="E4" s="284"/>
      <c r="F4" s="284"/>
      <c r="G4" s="284"/>
      <c r="H4" s="191"/>
      <c r="I4" s="191"/>
    </row>
    <row r="5" spans="1:9" ht="15.75" customHeight="1">
      <c r="A5" s="283" t="s">
        <v>441</v>
      </c>
      <c r="B5" s="283"/>
      <c r="C5" s="283"/>
      <c r="D5" s="283"/>
      <c r="E5" s="283"/>
      <c r="F5" s="283"/>
      <c r="G5" s="283"/>
      <c r="H5" s="191"/>
      <c r="I5" s="191"/>
    </row>
    <row r="6" spans="1:10" ht="15.75" customHeight="1">
      <c r="A6" s="43"/>
      <c r="B6" s="43"/>
      <c r="C6" s="43"/>
      <c r="D6" s="43"/>
      <c r="E6" s="43"/>
      <c r="H6" s="43"/>
      <c r="I6" s="192" t="s">
        <v>1</v>
      </c>
      <c r="J6" s="247"/>
    </row>
    <row r="7" spans="1:9" ht="15" customHeight="1">
      <c r="A7" s="278" t="s">
        <v>170</v>
      </c>
      <c r="B7" s="278"/>
      <c r="C7" s="278"/>
      <c r="D7" s="278"/>
      <c r="E7" s="278"/>
      <c r="F7" s="286" t="s">
        <v>171</v>
      </c>
      <c r="G7" s="302" t="s">
        <v>3</v>
      </c>
      <c r="H7" s="300" t="s">
        <v>433</v>
      </c>
      <c r="I7" s="300" t="s">
        <v>434</v>
      </c>
    </row>
    <row r="8" spans="1:9" ht="15" customHeight="1">
      <c r="A8" s="278"/>
      <c r="B8" s="278"/>
      <c r="C8" s="278"/>
      <c r="D8" s="278"/>
      <c r="E8" s="278"/>
      <c r="F8" s="286"/>
      <c r="G8" s="302"/>
      <c r="H8" s="301"/>
      <c r="I8" s="301"/>
    </row>
    <row r="9" spans="1:9" ht="15.75" customHeight="1">
      <c r="A9" s="10" t="s">
        <v>172</v>
      </c>
      <c r="B9" s="33"/>
      <c r="C9" s="33"/>
      <c r="D9" s="33"/>
      <c r="E9" s="33"/>
      <c r="F9" s="33"/>
      <c r="G9" s="203">
        <v>9543580</v>
      </c>
      <c r="H9" s="226">
        <v>10299470</v>
      </c>
      <c r="I9" s="226">
        <f>SUM(G9:H9)</f>
        <v>19843050</v>
      </c>
    </row>
    <row r="10" spans="1:9" ht="15.75" customHeight="1">
      <c r="A10" s="37" t="s">
        <v>24</v>
      </c>
      <c r="B10" s="39"/>
      <c r="C10" s="39" t="s">
        <v>173</v>
      </c>
      <c r="D10" s="39"/>
      <c r="E10" s="39"/>
      <c r="F10" s="39"/>
      <c r="G10" s="204">
        <v>4174000</v>
      </c>
      <c r="H10" s="227"/>
      <c r="I10" s="249">
        <v>4174000</v>
      </c>
    </row>
    <row r="11" spans="1:9" ht="15.75" customHeight="1">
      <c r="A11" s="52"/>
      <c r="B11" s="53" t="s">
        <v>174</v>
      </c>
      <c r="C11" s="53"/>
      <c r="D11" s="53" t="s">
        <v>175</v>
      </c>
      <c r="E11" s="53"/>
      <c r="F11" s="28"/>
      <c r="G11" s="205">
        <v>4174000</v>
      </c>
      <c r="H11" s="228"/>
      <c r="I11" s="250">
        <v>4174000</v>
      </c>
    </row>
    <row r="12" spans="1:9" ht="15.75" customHeight="1">
      <c r="A12" s="52"/>
      <c r="B12" s="28"/>
      <c r="C12" s="28" t="s">
        <v>176</v>
      </c>
      <c r="D12" s="28" t="s">
        <v>177</v>
      </c>
      <c r="E12" s="28"/>
      <c r="F12" s="28"/>
      <c r="G12" s="206">
        <v>4174000</v>
      </c>
      <c r="H12" s="229"/>
      <c r="I12" s="251">
        <v>4174000</v>
      </c>
    </row>
    <row r="13" spans="1:9" ht="15.75" customHeight="1">
      <c r="A13" s="54" t="s">
        <v>26</v>
      </c>
      <c r="B13" s="53"/>
      <c r="C13" s="53" t="s">
        <v>178</v>
      </c>
      <c r="D13" s="55"/>
      <c r="E13" s="55"/>
      <c r="F13" s="56"/>
      <c r="G13" s="205">
        <v>832000</v>
      </c>
      <c r="H13" s="228"/>
      <c r="I13" s="250">
        <v>832000</v>
      </c>
    </row>
    <row r="14" spans="1:9" ht="15.75" customHeight="1">
      <c r="A14" s="52"/>
      <c r="B14" s="28"/>
      <c r="C14" s="28"/>
      <c r="D14" s="57" t="s">
        <v>179</v>
      </c>
      <c r="E14" s="28"/>
      <c r="F14" s="28"/>
      <c r="G14" s="206">
        <v>814000</v>
      </c>
      <c r="H14" s="229"/>
      <c r="I14" s="251">
        <v>814000</v>
      </c>
    </row>
    <row r="15" spans="1:9" ht="15.75" customHeight="1">
      <c r="A15" s="52"/>
      <c r="B15" s="28"/>
      <c r="C15" s="28"/>
      <c r="D15" s="57" t="s">
        <v>180</v>
      </c>
      <c r="E15" s="28"/>
      <c r="F15" s="28"/>
      <c r="G15" s="206">
        <v>10000</v>
      </c>
      <c r="H15" s="229"/>
      <c r="I15" s="251">
        <v>10000</v>
      </c>
    </row>
    <row r="16" spans="1:9" ht="15.75" customHeight="1">
      <c r="A16" s="52"/>
      <c r="B16" s="28"/>
      <c r="C16" s="28"/>
      <c r="D16" s="57" t="s">
        <v>181</v>
      </c>
      <c r="E16" s="28"/>
      <c r="F16" s="28"/>
      <c r="G16" s="206">
        <v>8000</v>
      </c>
      <c r="H16" s="229"/>
      <c r="I16" s="251">
        <v>8000</v>
      </c>
    </row>
    <row r="17" spans="1:9" ht="15.75" customHeight="1">
      <c r="A17" s="54" t="s">
        <v>28</v>
      </c>
      <c r="B17" s="53"/>
      <c r="C17" s="53" t="s">
        <v>29</v>
      </c>
      <c r="D17" s="53"/>
      <c r="E17" s="53"/>
      <c r="F17" s="28"/>
      <c r="G17" s="205">
        <v>266000</v>
      </c>
      <c r="H17" s="228"/>
      <c r="I17" s="250">
        <v>266000</v>
      </c>
    </row>
    <row r="18" spans="1:9" ht="15.75" customHeight="1">
      <c r="A18" s="58"/>
      <c r="B18" s="53" t="s">
        <v>182</v>
      </c>
      <c r="C18" s="59"/>
      <c r="D18" s="53" t="s">
        <v>183</v>
      </c>
      <c r="E18" s="59"/>
      <c r="F18" s="57"/>
      <c r="G18" s="205">
        <v>212000</v>
      </c>
      <c r="H18" s="228"/>
      <c r="I18" s="250">
        <v>212000</v>
      </c>
    </row>
    <row r="19" spans="1:9" ht="15.75" customHeight="1">
      <c r="A19" s="58"/>
      <c r="B19" s="53"/>
      <c r="C19" s="28" t="s">
        <v>231</v>
      </c>
      <c r="D19" s="28" t="s">
        <v>404</v>
      </c>
      <c r="E19" s="59"/>
      <c r="F19" s="57"/>
      <c r="G19" s="206">
        <v>12000</v>
      </c>
      <c r="H19" s="229"/>
      <c r="I19" s="251">
        <v>12000</v>
      </c>
    </row>
    <row r="20" spans="1:9" ht="15.75" customHeight="1">
      <c r="A20" s="52"/>
      <c r="B20" s="28"/>
      <c r="C20" s="28" t="s">
        <v>184</v>
      </c>
      <c r="D20" s="28" t="s">
        <v>185</v>
      </c>
      <c r="E20" s="28"/>
      <c r="F20" s="28"/>
      <c r="G20" s="206">
        <v>200000</v>
      </c>
      <c r="H20" s="229"/>
      <c r="I20" s="251">
        <v>200000</v>
      </c>
    </row>
    <row r="21" spans="1:9" ht="15.75" customHeight="1">
      <c r="A21" s="52"/>
      <c r="B21" s="28"/>
      <c r="C21" s="28"/>
      <c r="D21" s="28"/>
      <c r="E21" s="57" t="s">
        <v>186</v>
      </c>
      <c r="F21" s="28"/>
      <c r="G21" s="206">
        <v>200000</v>
      </c>
      <c r="H21" s="229"/>
      <c r="I21" s="251">
        <v>200000</v>
      </c>
    </row>
    <row r="22" spans="1:9" ht="15.75" customHeight="1">
      <c r="A22" s="58"/>
      <c r="B22" s="53" t="s">
        <v>187</v>
      </c>
      <c r="C22" s="59"/>
      <c r="D22" s="53" t="s">
        <v>188</v>
      </c>
      <c r="E22" s="59"/>
      <c r="F22" s="57"/>
      <c r="G22" s="205">
        <v>54000</v>
      </c>
      <c r="H22" s="228"/>
      <c r="I22" s="250">
        <v>54000</v>
      </c>
    </row>
    <row r="23" spans="1:9" ht="15.75" customHeight="1">
      <c r="A23" s="52"/>
      <c r="B23" s="28"/>
      <c r="C23" s="28" t="s">
        <v>189</v>
      </c>
      <c r="D23" s="28" t="s">
        <v>190</v>
      </c>
      <c r="E23" s="28"/>
      <c r="F23" s="28"/>
      <c r="G23" s="206">
        <v>54000</v>
      </c>
      <c r="H23" s="229"/>
      <c r="I23" s="229">
        <v>54000</v>
      </c>
    </row>
    <row r="24" spans="1:9" ht="15.75" customHeight="1">
      <c r="A24" s="54" t="s">
        <v>32</v>
      </c>
      <c r="B24" s="28"/>
      <c r="C24" s="53" t="s">
        <v>33</v>
      </c>
      <c r="D24" s="28"/>
      <c r="E24" s="28"/>
      <c r="F24" s="28"/>
      <c r="G24" s="205">
        <v>4271580</v>
      </c>
      <c r="H24" s="228">
        <v>10299470</v>
      </c>
      <c r="I24" s="228">
        <f>SUM(G24:H24)</f>
        <v>14571050</v>
      </c>
    </row>
    <row r="25" spans="1:9" ht="15.75" customHeight="1">
      <c r="A25" s="54"/>
      <c r="B25" s="53"/>
      <c r="C25" s="28" t="s">
        <v>191</v>
      </c>
      <c r="D25" s="28" t="s">
        <v>192</v>
      </c>
      <c r="E25" s="57"/>
      <c r="F25" s="28"/>
      <c r="G25" s="195">
        <v>4271580</v>
      </c>
      <c r="H25" s="199">
        <v>10299470</v>
      </c>
      <c r="I25" s="199">
        <f>SUM(G25:H25)</f>
        <v>14571050</v>
      </c>
    </row>
    <row r="26" spans="1:9" ht="15.75" customHeight="1">
      <c r="A26" s="52"/>
      <c r="B26" s="28"/>
      <c r="C26" s="28"/>
      <c r="D26" s="28"/>
      <c r="E26" s="58"/>
      <c r="F26" s="58"/>
      <c r="G26" s="207"/>
      <c r="H26" s="230"/>
      <c r="I26" s="230"/>
    </row>
    <row r="27" spans="1:9" ht="15.75" customHeight="1">
      <c r="A27" s="10" t="s">
        <v>73</v>
      </c>
      <c r="B27" s="17"/>
      <c r="C27" s="17"/>
      <c r="D27" s="17"/>
      <c r="E27" s="27"/>
      <c r="F27" s="60"/>
      <c r="G27" s="203">
        <v>14444000</v>
      </c>
      <c r="H27" s="226"/>
      <c r="I27" s="252">
        <v>14444000</v>
      </c>
    </row>
    <row r="28" spans="1:9" ht="15.75" customHeight="1">
      <c r="A28" s="54" t="s">
        <v>28</v>
      </c>
      <c r="B28" s="53"/>
      <c r="C28" s="53" t="s">
        <v>29</v>
      </c>
      <c r="D28" s="53"/>
      <c r="E28" s="53"/>
      <c r="F28" s="28"/>
      <c r="G28" s="205">
        <v>3258000</v>
      </c>
      <c r="H28" s="228"/>
      <c r="I28" s="250">
        <v>3258000</v>
      </c>
    </row>
    <row r="29" spans="1:9" ht="15.75" customHeight="1">
      <c r="A29" s="58"/>
      <c r="B29" s="53" t="s">
        <v>193</v>
      </c>
      <c r="C29" s="59"/>
      <c r="D29" s="53" t="s">
        <v>194</v>
      </c>
      <c r="E29" s="61"/>
      <c r="F29" s="58"/>
      <c r="G29" s="205">
        <v>125000</v>
      </c>
      <c r="H29" s="228"/>
      <c r="I29" s="250">
        <v>125000</v>
      </c>
    </row>
    <row r="30" spans="1:9" ht="15.75" customHeight="1">
      <c r="A30" s="52"/>
      <c r="B30" s="28"/>
      <c r="C30" s="28" t="s">
        <v>195</v>
      </c>
      <c r="D30" s="28" t="s">
        <v>196</v>
      </c>
      <c r="E30" s="28"/>
      <c r="F30" s="28"/>
      <c r="G30" s="206">
        <v>125000</v>
      </c>
      <c r="H30" s="229"/>
      <c r="I30" s="251">
        <v>125000</v>
      </c>
    </row>
    <row r="31" spans="1:9" ht="15.75" customHeight="1">
      <c r="A31" s="58"/>
      <c r="B31" s="53" t="s">
        <v>197</v>
      </c>
      <c r="C31" s="59"/>
      <c r="D31" s="53" t="s">
        <v>198</v>
      </c>
      <c r="E31" s="59"/>
      <c r="F31" s="57"/>
      <c r="G31" s="205">
        <v>2441000</v>
      </c>
      <c r="H31" s="228"/>
      <c r="I31" s="250">
        <v>2441000</v>
      </c>
    </row>
    <row r="32" spans="1:9" ht="15.75" customHeight="1">
      <c r="A32" s="52"/>
      <c r="B32" s="28"/>
      <c r="C32" s="28" t="s">
        <v>199</v>
      </c>
      <c r="D32" s="28" t="s">
        <v>200</v>
      </c>
      <c r="E32" s="28"/>
      <c r="F32" s="28"/>
      <c r="G32" s="206">
        <v>1205000</v>
      </c>
      <c r="H32" s="229"/>
      <c r="I32" s="251">
        <v>1205000</v>
      </c>
    </row>
    <row r="33" spans="1:9" ht="15.75" customHeight="1">
      <c r="A33" s="52"/>
      <c r="B33" s="28"/>
      <c r="C33" s="28"/>
      <c r="D33" s="28"/>
      <c r="E33" s="57" t="s">
        <v>201</v>
      </c>
      <c r="F33" s="28"/>
      <c r="G33" s="206">
        <v>605000</v>
      </c>
      <c r="H33" s="229"/>
      <c r="I33" s="251">
        <v>605000</v>
      </c>
    </row>
    <row r="34" spans="1:9" ht="15.75" customHeight="1">
      <c r="A34" s="52"/>
      <c r="B34" s="28"/>
      <c r="C34" s="28"/>
      <c r="D34" s="28"/>
      <c r="E34" s="57" t="s">
        <v>202</v>
      </c>
      <c r="F34" s="28"/>
      <c r="G34" s="206">
        <v>470000</v>
      </c>
      <c r="H34" s="229"/>
      <c r="I34" s="251">
        <v>470000</v>
      </c>
    </row>
    <row r="35" spans="1:9" ht="15.75" customHeight="1">
      <c r="A35" s="52"/>
      <c r="B35" s="28"/>
      <c r="C35" s="28"/>
      <c r="D35" s="28"/>
      <c r="E35" s="57" t="s">
        <v>203</v>
      </c>
      <c r="F35" s="28"/>
      <c r="G35" s="206">
        <v>130000</v>
      </c>
      <c r="H35" s="229"/>
      <c r="I35" s="251">
        <v>130000</v>
      </c>
    </row>
    <row r="36" spans="1:9" ht="15.75" customHeight="1">
      <c r="A36" s="52"/>
      <c r="B36" s="28"/>
      <c r="C36" s="28" t="s">
        <v>204</v>
      </c>
      <c r="D36" s="28" t="s">
        <v>205</v>
      </c>
      <c r="E36" s="28"/>
      <c r="F36" s="28"/>
      <c r="G36" s="206"/>
      <c r="H36" s="229"/>
      <c r="I36" s="251"/>
    </row>
    <row r="37" spans="1:9" ht="15.75" customHeight="1">
      <c r="A37" s="52"/>
      <c r="B37" s="28"/>
      <c r="C37" s="28" t="s">
        <v>206</v>
      </c>
      <c r="D37" s="28" t="s">
        <v>207</v>
      </c>
      <c r="E37" s="28"/>
      <c r="F37" s="28"/>
      <c r="G37" s="206">
        <v>1021000</v>
      </c>
      <c r="H37" s="229"/>
      <c r="I37" s="251">
        <v>1021000</v>
      </c>
    </row>
    <row r="38" spans="1:9" ht="15.75" customHeight="1">
      <c r="A38" s="52"/>
      <c r="B38" s="28"/>
      <c r="C38" s="28" t="s">
        <v>208</v>
      </c>
      <c r="D38" s="28" t="s">
        <v>209</v>
      </c>
      <c r="E38" s="28"/>
      <c r="F38" s="28"/>
      <c r="G38" s="206">
        <v>215000</v>
      </c>
      <c r="H38" s="229"/>
      <c r="I38" s="251">
        <v>215000</v>
      </c>
    </row>
    <row r="39" spans="1:9" ht="15.75" customHeight="1">
      <c r="A39" s="58"/>
      <c r="B39" s="53" t="s">
        <v>187</v>
      </c>
      <c r="C39" s="59"/>
      <c r="D39" s="53" t="s">
        <v>188</v>
      </c>
      <c r="E39" s="59"/>
      <c r="F39" s="57"/>
      <c r="G39" s="205">
        <v>692000</v>
      </c>
      <c r="H39" s="228"/>
      <c r="I39" s="250">
        <v>692000</v>
      </c>
    </row>
    <row r="40" spans="1:9" ht="15.75" customHeight="1">
      <c r="A40" s="52"/>
      <c r="B40" s="28"/>
      <c r="C40" s="28" t="s">
        <v>189</v>
      </c>
      <c r="D40" s="28" t="s">
        <v>190</v>
      </c>
      <c r="E40" s="28"/>
      <c r="F40" s="28"/>
      <c r="G40" s="206">
        <v>692000</v>
      </c>
      <c r="H40" s="229"/>
      <c r="I40" s="251">
        <v>692000</v>
      </c>
    </row>
    <row r="41" spans="1:9" ht="15.75" customHeight="1">
      <c r="A41" s="13" t="s">
        <v>35</v>
      </c>
      <c r="B41" s="7"/>
      <c r="C41" s="13" t="s">
        <v>36</v>
      </c>
      <c r="D41" s="7"/>
      <c r="E41" s="7"/>
      <c r="F41" s="28"/>
      <c r="G41" s="205">
        <v>11186000</v>
      </c>
      <c r="H41" s="228"/>
      <c r="I41" s="250">
        <v>11186000</v>
      </c>
    </row>
    <row r="42" spans="1:9" ht="15.75" customHeight="1">
      <c r="A42" s="7"/>
      <c r="B42" s="7" t="s">
        <v>210</v>
      </c>
      <c r="C42" s="7"/>
      <c r="D42" s="7" t="s">
        <v>405</v>
      </c>
      <c r="E42" s="7"/>
      <c r="F42" s="28"/>
      <c r="G42" s="206">
        <v>8882000</v>
      </c>
      <c r="H42" s="229"/>
      <c r="I42" s="251">
        <v>8882000</v>
      </c>
    </row>
    <row r="43" spans="1:9" ht="15.75" customHeight="1">
      <c r="A43" s="7"/>
      <c r="B43" s="7" t="s">
        <v>211</v>
      </c>
      <c r="C43" s="7"/>
      <c r="D43" s="7" t="s">
        <v>212</v>
      </c>
      <c r="E43" s="7"/>
      <c r="F43" s="28"/>
      <c r="G43" s="206">
        <v>2304000</v>
      </c>
      <c r="H43" s="229"/>
      <c r="I43" s="251">
        <v>2304000</v>
      </c>
    </row>
    <row r="44" spans="1:9" ht="15.75" customHeight="1">
      <c r="A44" s="13" t="s">
        <v>37</v>
      </c>
      <c r="B44" s="7"/>
      <c r="C44" s="13" t="s">
        <v>38</v>
      </c>
      <c r="D44" s="7"/>
      <c r="E44" s="7"/>
      <c r="F44" s="28"/>
      <c r="G44" s="205"/>
      <c r="H44" s="228"/>
      <c r="I44" s="228"/>
    </row>
    <row r="45" spans="1:9" ht="15.75" customHeight="1">
      <c r="A45" s="7"/>
      <c r="B45" s="7" t="s">
        <v>213</v>
      </c>
      <c r="C45" s="7"/>
      <c r="D45" s="7" t="s">
        <v>214</v>
      </c>
      <c r="E45" s="7"/>
      <c r="F45" s="28"/>
      <c r="G45" s="206"/>
      <c r="H45" s="229"/>
      <c r="I45" s="229"/>
    </row>
    <row r="46" spans="1:9" ht="15.75" customHeight="1">
      <c r="A46" s="7"/>
      <c r="B46" s="7" t="s">
        <v>215</v>
      </c>
      <c r="C46" s="7"/>
      <c r="D46" s="7" t="s">
        <v>216</v>
      </c>
      <c r="E46" s="7"/>
      <c r="F46" s="28"/>
      <c r="G46" s="206"/>
      <c r="H46" s="229"/>
      <c r="I46" s="229"/>
    </row>
    <row r="47" spans="1:9" ht="15.75" customHeight="1">
      <c r="A47" s="52"/>
      <c r="B47" s="28"/>
      <c r="C47" s="28"/>
      <c r="D47" s="28"/>
      <c r="E47" s="58"/>
      <c r="F47" s="58"/>
      <c r="G47" s="206"/>
      <c r="H47" s="229"/>
      <c r="I47" s="229"/>
    </row>
    <row r="48" spans="1:9" ht="15.75" customHeight="1">
      <c r="A48" s="10" t="s">
        <v>108</v>
      </c>
      <c r="B48" s="17"/>
      <c r="C48" s="17"/>
      <c r="D48" s="10"/>
      <c r="E48" s="30"/>
      <c r="F48" s="62">
        <v>2</v>
      </c>
      <c r="G48" s="203">
        <v>1448000</v>
      </c>
      <c r="H48" s="226"/>
      <c r="I48" s="252">
        <v>1448000</v>
      </c>
    </row>
    <row r="49" spans="1:9" ht="15.75" customHeight="1">
      <c r="A49" s="54" t="s">
        <v>24</v>
      </c>
      <c r="B49" s="53"/>
      <c r="C49" s="53" t="s">
        <v>173</v>
      </c>
      <c r="D49" s="53"/>
      <c r="E49" s="53"/>
      <c r="F49" s="57"/>
      <c r="G49" s="205">
        <v>1250000</v>
      </c>
      <c r="H49" s="228"/>
      <c r="I49" s="250">
        <v>1250000</v>
      </c>
    </row>
    <row r="50" spans="1:9" ht="15.75" customHeight="1">
      <c r="A50" s="52"/>
      <c r="B50" s="53" t="s">
        <v>217</v>
      </c>
      <c r="C50" s="53"/>
      <c r="D50" s="53" t="s">
        <v>218</v>
      </c>
      <c r="E50" s="53"/>
      <c r="F50" s="59"/>
      <c r="G50" s="205">
        <v>1250000</v>
      </c>
      <c r="H50" s="228"/>
      <c r="I50" s="250">
        <v>1250000</v>
      </c>
    </row>
    <row r="51" spans="1:9" ht="15.75" customHeight="1">
      <c r="A51" s="7"/>
      <c r="B51" s="28"/>
      <c r="C51" s="28" t="s">
        <v>219</v>
      </c>
      <c r="D51" s="28" t="s">
        <v>220</v>
      </c>
      <c r="E51" s="28"/>
      <c r="F51" s="58"/>
      <c r="G51" s="206">
        <v>1200000</v>
      </c>
      <c r="H51" s="229"/>
      <c r="I51" s="251">
        <v>1200000</v>
      </c>
    </row>
    <row r="52" spans="1:9" ht="15.75" customHeight="1">
      <c r="A52" s="7"/>
      <c r="B52" s="28"/>
      <c r="C52" s="28" t="s">
        <v>221</v>
      </c>
      <c r="D52" s="28" t="s">
        <v>222</v>
      </c>
      <c r="E52" s="28"/>
      <c r="F52" s="58"/>
      <c r="G52" s="206">
        <v>50000</v>
      </c>
      <c r="H52" s="229"/>
      <c r="I52" s="251">
        <v>50000</v>
      </c>
    </row>
    <row r="53" spans="1:9" ht="15.75" customHeight="1">
      <c r="A53" s="54" t="s">
        <v>26</v>
      </c>
      <c r="B53" s="53"/>
      <c r="C53" s="53" t="s">
        <v>178</v>
      </c>
      <c r="D53" s="55"/>
      <c r="E53" s="55"/>
      <c r="F53" s="56"/>
      <c r="G53" s="205">
        <v>122000</v>
      </c>
      <c r="H53" s="228"/>
      <c r="I53" s="250">
        <v>122000</v>
      </c>
    </row>
    <row r="54" spans="1:9" ht="15.75" customHeight="1">
      <c r="A54" s="52"/>
      <c r="B54" s="28"/>
      <c r="C54" s="28"/>
      <c r="D54" s="57" t="s">
        <v>179</v>
      </c>
      <c r="E54" s="28"/>
      <c r="F54" s="28"/>
      <c r="G54" s="206">
        <v>122000</v>
      </c>
      <c r="H54" s="229"/>
      <c r="I54" s="251">
        <v>122000</v>
      </c>
    </row>
    <row r="55" spans="1:9" ht="15.75" customHeight="1">
      <c r="A55" s="54" t="s">
        <v>28</v>
      </c>
      <c r="B55" s="53"/>
      <c r="C55" s="53" t="s">
        <v>29</v>
      </c>
      <c r="D55" s="53"/>
      <c r="E55" s="53"/>
      <c r="F55" s="28"/>
      <c r="G55" s="205">
        <v>76000</v>
      </c>
      <c r="H55" s="228"/>
      <c r="I55" s="250">
        <v>76000</v>
      </c>
    </row>
    <row r="56" spans="1:9" ht="15.75" customHeight="1">
      <c r="A56" s="58"/>
      <c r="B56" s="53" t="s">
        <v>193</v>
      </c>
      <c r="C56" s="59"/>
      <c r="D56" s="53" t="s">
        <v>194</v>
      </c>
      <c r="E56" s="61"/>
      <c r="F56" s="28"/>
      <c r="G56" s="205">
        <v>60000</v>
      </c>
      <c r="H56" s="228"/>
      <c r="I56" s="250">
        <v>60000</v>
      </c>
    </row>
    <row r="57" spans="1:9" ht="15.75" customHeight="1">
      <c r="A57" s="52"/>
      <c r="B57" s="28"/>
      <c r="C57" s="28" t="s">
        <v>195</v>
      </c>
      <c r="D57" s="28" t="s">
        <v>196</v>
      </c>
      <c r="E57" s="28"/>
      <c r="F57" s="28"/>
      <c r="G57" s="206">
        <v>60000</v>
      </c>
      <c r="H57" s="229"/>
      <c r="I57" s="251">
        <v>60000</v>
      </c>
    </row>
    <row r="58" spans="1:9" ht="15.75" customHeight="1">
      <c r="A58" s="58"/>
      <c r="B58" s="53" t="s">
        <v>187</v>
      </c>
      <c r="C58" s="59"/>
      <c r="D58" s="53" t="s">
        <v>188</v>
      </c>
      <c r="E58" s="59"/>
      <c r="F58" s="61"/>
      <c r="G58" s="205">
        <v>16000</v>
      </c>
      <c r="H58" s="228"/>
      <c r="I58" s="250">
        <v>16000</v>
      </c>
    </row>
    <row r="59" spans="1:9" ht="15.75" customHeight="1">
      <c r="A59" s="52"/>
      <c r="B59" s="28"/>
      <c r="C59" s="28" t="s">
        <v>189</v>
      </c>
      <c r="D59" s="28" t="s">
        <v>190</v>
      </c>
      <c r="E59" s="28"/>
      <c r="F59" s="58"/>
      <c r="G59" s="206">
        <v>16000</v>
      </c>
      <c r="H59" s="229"/>
      <c r="I59" s="251">
        <v>16000</v>
      </c>
    </row>
    <row r="60" spans="1:9" ht="15.75" customHeight="1">
      <c r="A60" s="54"/>
      <c r="B60" s="53"/>
      <c r="C60" s="53"/>
      <c r="D60" s="53"/>
      <c r="E60" s="57"/>
      <c r="F60" s="56"/>
      <c r="G60" s="208"/>
      <c r="H60" s="231"/>
      <c r="I60" s="231"/>
    </row>
    <row r="61" spans="1:9" ht="15.75" customHeight="1">
      <c r="A61" s="10" t="s">
        <v>223</v>
      </c>
      <c r="B61" s="14"/>
      <c r="C61" s="14"/>
      <c r="D61" s="14"/>
      <c r="E61" s="14"/>
      <c r="F61" s="14"/>
      <c r="G61" s="203">
        <v>16367000</v>
      </c>
      <c r="H61" s="226"/>
      <c r="I61" s="252">
        <v>16367000</v>
      </c>
    </row>
    <row r="62" spans="1:9" ht="15.75" customHeight="1">
      <c r="A62" s="54" t="s">
        <v>28</v>
      </c>
      <c r="B62" s="53"/>
      <c r="C62" s="53" t="s">
        <v>29</v>
      </c>
      <c r="D62" s="53"/>
      <c r="E62" s="53"/>
      <c r="F62" s="28"/>
      <c r="G62" s="205">
        <v>445000</v>
      </c>
      <c r="H62" s="228">
        <f>SUM(H66:H70)</f>
        <v>826770</v>
      </c>
      <c r="I62" s="250">
        <f>SUM(G62:H62)</f>
        <v>1271770</v>
      </c>
    </row>
    <row r="63" spans="1:9" ht="15.75" customHeight="1">
      <c r="A63" s="58"/>
      <c r="B63" s="53" t="s">
        <v>193</v>
      </c>
      <c r="C63" s="59"/>
      <c r="D63" s="53" t="s">
        <v>194</v>
      </c>
      <c r="E63" s="61"/>
      <c r="F63" s="53"/>
      <c r="G63" s="205">
        <v>100000</v>
      </c>
      <c r="H63" s="228"/>
      <c r="I63" s="250">
        <v>100000</v>
      </c>
    </row>
    <row r="64" spans="1:9" ht="15.75" customHeight="1">
      <c r="A64" s="52"/>
      <c r="B64" s="28"/>
      <c r="C64" s="28" t="s">
        <v>195</v>
      </c>
      <c r="D64" s="28" t="s">
        <v>196</v>
      </c>
      <c r="E64" s="28"/>
      <c r="F64" s="28"/>
      <c r="G64" s="206">
        <v>100000</v>
      </c>
      <c r="H64" s="229"/>
      <c r="I64" s="251">
        <v>100000</v>
      </c>
    </row>
    <row r="65" spans="1:9" ht="15.75" customHeight="1">
      <c r="A65" s="58"/>
      <c r="B65" s="53" t="s">
        <v>197</v>
      </c>
      <c r="C65" s="59"/>
      <c r="D65" s="53" t="s">
        <v>198</v>
      </c>
      <c r="E65" s="59"/>
      <c r="F65" s="53"/>
      <c r="G65" s="205">
        <v>250000</v>
      </c>
      <c r="H65" s="228"/>
      <c r="I65" s="250">
        <f>SUM(I66:I67)</f>
        <v>901000</v>
      </c>
    </row>
    <row r="66" spans="1:9" ht="15.75" customHeight="1">
      <c r="A66" s="52"/>
      <c r="B66" s="28"/>
      <c r="C66" s="28" t="s">
        <v>206</v>
      </c>
      <c r="D66" s="28" t="s">
        <v>207</v>
      </c>
      <c r="E66" s="28"/>
      <c r="F66" s="58"/>
      <c r="G66" s="206">
        <v>150000</v>
      </c>
      <c r="H66" s="229">
        <v>651000</v>
      </c>
      <c r="I66" s="251">
        <f>SUM(G66:H66)</f>
        <v>801000</v>
      </c>
    </row>
    <row r="67" spans="1:9" ht="15.75" customHeight="1">
      <c r="A67" s="28"/>
      <c r="B67" s="28"/>
      <c r="C67" s="28" t="s">
        <v>208</v>
      </c>
      <c r="D67" s="28" t="s">
        <v>224</v>
      </c>
      <c r="E67" s="28"/>
      <c r="F67" s="28"/>
      <c r="G67" s="206">
        <v>100000</v>
      </c>
      <c r="H67" s="229"/>
      <c r="I67" s="251">
        <v>100000</v>
      </c>
    </row>
    <row r="68" spans="1:9" ht="15.75" customHeight="1">
      <c r="A68" s="28"/>
      <c r="B68" s="28"/>
      <c r="C68" s="28"/>
      <c r="D68" s="28"/>
      <c r="E68" s="57" t="s">
        <v>225</v>
      </c>
      <c r="F68" s="28"/>
      <c r="G68" s="206">
        <v>100000</v>
      </c>
      <c r="H68" s="229"/>
      <c r="I68" s="251">
        <v>100000</v>
      </c>
    </row>
    <row r="69" spans="1:9" ht="15.75" customHeight="1">
      <c r="A69" s="58"/>
      <c r="B69" s="53" t="s">
        <v>187</v>
      </c>
      <c r="C69" s="59"/>
      <c r="D69" s="53" t="s">
        <v>188</v>
      </c>
      <c r="E69" s="59"/>
      <c r="F69" s="61"/>
      <c r="G69" s="205">
        <v>95000</v>
      </c>
      <c r="H69" s="228"/>
      <c r="I69" s="250">
        <v>270770</v>
      </c>
    </row>
    <row r="70" spans="1:9" ht="15.75" customHeight="1">
      <c r="A70" s="52"/>
      <c r="B70" s="28"/>
      <c r="C70" s="28" t="s">
        <v>189</v>
      </c>
      <c r="D70" s="28" t="s">
        <v>190</v>
      </c>
      <c r="E70" s="28"/>
      <c r="F70" s="58"/>
      <c r="G70" s="206">
        <v>95000</v>
      </c>
      <c r="H70" s="229">
        <v>175770</v>
      </c>
      <c r="I70" s="251">
        <f>SUM(G70:H70)</f>
        <v>270770</v>
      </c>
    </row>
    <row r="71" spans="1:9" ht="15.75" customHeight="1">
      <c r="A71" s="13" t="s">
        <v>37</v>
      </c>
      <c r="B71" s="7"/>
      <c r="C71" s="13" t="s">
        <v>38</v>
      </c>
      <c r="D71" s="7"/>
      <c r="E71" s="7"/>
      <c r="F71" s="58"/>
      <c r="G71" s="205">
        <v>15922000</v>
      </c>
      <c r="H71" s="228">
        <v>-826770</v>
      </c>
      <c r="I71" s="250">
        <f>SUM(I72:I73)</f>
        <v>15095230</v>
      </c>
    </row>
    <row r="72" spans="1:9" ht="15.75" customHeight="1">
      <c r="A72" s="7"/>
      <c r="B72" s="7" t="s">
        <v>213</v>
      </c>
      <c r="C72" s="7"/>
      <c r="D72" s="7" t="s">
        <v>406</v>
      </c>
      <c r="E72" s="7"/>
      <c r="F72" s="58"/>
      <c r="G72" s="206">
        <v>12537000</v>
      </c>
      <c r="H72" s="229">
        <v>-651000</v>
      </c>
      <c r="I72" s="251">
        <v>11886000</v>
      </c>
    </row>
    <row r="73" spans="1:9" ht="15.75" customHeight="1">
      <c r="A73" s="7"/>
      <c r="B73" s="7" t="s">
        <v>215</v>
      </c>
      <c r="C73" s="7"/>
      <c r="D73" s="7" t="s">
        <v>216</v>
      </c>
      <c r="E73" s="7"/>
      <c r="F73" s="58"/>
      <c r="G73" s="206">
        <v>3385000</v>
      </c>
      <c r="H73" s="229">
        <v>-175770</v>
      </c>
      <c r="I73" s="251">
        <v>3209230</v>
      </c>
    </row>
    <row r="74" spans="1:9" ht="15.75" customHeight="1">
      <c r="A74" s="52"/>
      <c r="B74" s="28"/>
      <c r="C74" s="28"/>
      <c r="D74" s="28"/>
      <c r="E74" s="58"/>
      <c r="F74" s="58"/>
      <c r="G74" s="206"/>
      <c r="H74" s="229"/>
      <c r="I74" s="251"/>
    </row>
    <row r="75" spans="1:9" ht="15.75" customHeight="1">
      <c r="A75" s="10" t="s">
        <v>226</v>
      </c>
      <c r="B75" s="17"/>
      <c r="C75" s="17"/>
      <c r="D75" s="17"/>
      <c r="E75" s="17"/>
      <c r="F75" s="17"/>
      <c r="G75" s="203">
        <v>2270000</v>
      </c>
      <c r="H75" s="226"/>
      <c r="I75" s="252">
        <v>2270000</v>
      </c>
    </row>
    <row r="76" spans="1:9" ht="15.75" customHeight="1">
      <c r="A76" s="54" t="s">
        <v>28</v>
      </c>
      <c r="B76" s="53"/>
      <c r="C76" s="53" t="s">
        <v>29</v>
      </c>
      <c r="D76" s="53"/>
      <c r="E76" s="53"/>
      <c r="F76" s="58"/>
      <c r="G76" s="209">
        <v>1270000</v>
      </c>
      <c r="H76" s="232"/>
      <c r="I76" s="253">
        <v>1270000</v>
      </c>
    </row>
    <row r="77" spans="1:9" ht="15.75" customHeight="1">
      <c r="A77" s="58"/>
      <c r="B77" s="53" t="s">
        <v>197</v>
      </c>
      <c r="C77" s="59"/>
      <c r="D77" s="53" t="s">
        <v>198</v>
      </c>
      <c r="E77" s="59"/>
      <c r="F77" s="58"/>
      <c r="G77" s="205">
        <v>1000000</v>
      </c>
      <c r="H77" s="228"/>
      <c r="I77" s="250">
        <v>1000000</v>
      </c>
    </row>
    <row r="78" spans="1:9" ht="15.75" customHeight="1">
      <c r="A78" s="52"/>
      <c r="B78" s="28"/>
      <c r="C78" s="28" t="s">
        <v>199</v>
      </c>
      <c r="D78" s="28" t="s">
        <v>200</v>
      </c>
      <c r="E78" s="28"/>
      <c r="F78" s="58"/>
      <c r="G78" s="210">
        <v>1000000</v>
      </c>
      <c r="H78" s="233"/>
      <c r="I78" s="254">
        <v>1000000</v>
      </c>
    </row>
    <row r="79" spans="1:9" ht="15.75" customHeight="1">
      <c r="A79" s="52"/>
      <c r="B79" s="28"/>
      <c r="C79" s="28"/>
      <c r="D79" s="28"/>
      <c r="E79" s="57" t="s">
        <v>202</v>
      </c>
      <c r="F79" s="28"/>
      <c r="G79" s="211">
        <v>1000000</v>
      </c>
      <c r="H79" s="234"/>
      <c r="I79" s="255">
        <v>1000000</v>
      </c>
    </row>
    <row r="80" spans="1:9" ht="15.75" customHeight="1">
      <c r="A80" s="58"/>
      <c r="B80" s="53" t="s">
        <v>187</v>
      </c>
      <c r="C80" s="59"/>
      <c r="D80" s="53" t="s">
        <v>188</v>
      </c>
      <c r="E80" s="59"/>
      <c r="F80" s="28"/>
      <c r="G80" s="212">
        <v>270000</v>
      </c>
      <c r="H80" s="235"/>
      <c r="I80" s="256">
        <v>270000</v>
      </c>
    </row>
    <row r="81" spans="1:9" ht="15.75" customHeight="1">
      <c r="A81" s="52"/>
      <c r="B81" s="28"/>
      <c r="C81" s="28" t="s">
        <v>189</v>
      </c>
      <c r="D81" s="28" t="s">
        <v>190</v>
      </c>
      <c r="E81" s="28"/>
      <c r="F81" s="28"/>
      <c r="G81" s="211">
        <v>270000</v>
      </c>
      <c r="H81" s="234"/>
      <c r="I81" s="255">
        <v>270000</v>
      </c>
    </row>
    <row r="82" spans="1:9" ht="15.75" customHeight="1">
      <c r="A82" s="13" t="s">
        <v>35</v>
      </c>
      <c r="B82" s="7"/>
      <c r="C82" s="13" t="s">
        <v>36</v>
      </c>
      <c r="D82" s="7"/>
      <c r="E82" s="7"/>
      <c r="F82" s="58"/>
      <c r="G82" s="205">
        <v>1000000</v>
      </c>
      <c r="H82" s="228"/>
      <c r="I82" s="250">
        <v>1000000</v>
      </c>
    </row>
    <row r="83" spans="1:9" ht="15.75" customHeight="1">
      <c r="A83" s="7"/>
      <c r="B83" s="7" t="s">
        <v>210</v>
      </c>
      <c r="C83" s="7"/>
      <c r="D83" s="7" t="s">
        <v>227</v>
      </c>
      <c r="E83" s="7"/>
      <c r="F83" s="58"/>
      <c r="G83" s="206">
        <v>788000</v>
      </c>
      <c r="H83" s="229"/>
      <c r="I83" s="251">
        <v>788000</v>
      </c>
    </row>
    <row r="84" spans="1:9" ht="15.75" customHeight="1">
      <c r="A84" s="7"/>
      <c r="B84" s="7" t="s">
        <v>211</v>
      </c>
      <c r="C84" s="7"/>
      <c r="D84" s="7" t="s">
        <v>216</v>
      </c>
      <c r="E84" s="7"/>
      <c r="F84" s="58"/>
      <c r="G84" s="206">
        <v>212000</v>
      </c>
      <c r="H84" s="229"/>
      <c r="I84" s="251">
        <v>212000</v>
      </c>
    </row>
    <row r="85" spans="1:9" ht="15.75" customHeight="1">
      <c r="A85" s="52"/>
      <c r="B85" s="28"/>
      <c r="C85" s="28"/>
      <c r="D85" s="28"/>
      <c r="E85" s="28"/>
      <c r="F85" s="28"/>
      <c r="G85" s="213"/>
      <c r="H85" s="236"/>
      <c r="I85" s="257"/>
    </row>
    <row r="86" spans="1:9" ht="15.75" customHeight="1">
      <c r="A86" s="10" t="s">
        <v>228</v>
      </c>
      <c r="B86" s="17"/>
      <c r="C86" s="17"/>
      <c r="D86" s="17"/>
      <c r="E86" s="17"/>
      <c r="F86" s="62"/>
      <c r="G86" s="214">
        <v>1363000</v>
      </c>
      <c r="H86" s="237"/>
      <c r="I86" s="258">
        <v>1363000</v>
      </c>
    </row>
    <row r="87" spans="1:9" ht="15.75" customHeight="1">
      <c r="A87" s="54" t="s">
        <v>28</v>
      </c>
      <c r="B87" s="53"/>
      <c r="C87" s="53" t="s">
        <v>29</v>
      </c>
      <c r="D87" s="53"/>
      <c r="E87" s="53"/>
      <c r="F87" s="28"/>
      <c r="G87" s="215">
        <v>1363000</v>
      </c>
      <c r="H87" s="238"/>
      <c r="I87" s="259">
        <v>1363000</v>
      </c>
    </row>
    <row r="88" spans="1:9" ht="15.75" customHeight="1">
      <c r="A88" s="58"/>
      <c r="B88" s="53" t="s">
        <v>193</v>
      </c>
      <c r="C88" s="59"/>
      <c r="D88" s="53" t="s">
        <v>194</v>
      </c>
      <c r="E88" s="61"/>
      <c r="F88" s="28"/>
      <c r="G88" s="216">
        <v>150000</v>
      </c>
      <c r="H88" s="239"/>
      <c r="I88" s="260">
        <v>150000</v>
      </c>
    </row>
    <row r="89" spans="1:9" ht="15.75" customHeight="1">
      <c r="A89" s="52"/>
      <c r="B89" s="28"/>
      <c r="C89" s="28" t="s">
        <v>195</v>
      </c>
      <c r="D89" s="28" t="s">
        <v>196</v>
      </c>
      <c r="E89" s="28"/>
      <c r="F89" s="28"/>
      <c r="G89" s="210">
        <v>150000</v>
      </c>
      <c r="H89" s="233"/>
      <c r="I89" s="254">
        <v>150000</v>
      </c>
    </row>
    <row r="90" spans="1:9" ht="15.75" customHeight="1">
      <c r="A90" s="58"/>
      <c r="B90" s="53" t="s">
        <v>197</v>
      </c>
      <c r="C90" s="59"/>
      <c r="D90" s="53" t="s">
        <v>198</v>
      </c>
      <c r="E90" s="59"/>
      <c r="F90" s="28"/>
      <c r="G90" s="215">
        <v>480000</v>
      </c>
      <c r="H90" s="238"/>
      <c r="I90" s="259">
        <v>480000</v>
      </c>
    </row>
    <row r="91" spans="1:9" ht="15.75" customHeight="1">
      <c r="A91" s="52"/>
      <c r="B91" s="28"/>
      <c r="C91" s="28" t="s">
        <v>208</v>
      </c>
      <c r="D91" s="28" t="s">
        <v>209</v>
      </c>
      <c r="E91" s="28"/>
      <c r="F91" s="28"/>
      <c r="G91" s="210">
        <v>480000</v>
      </c>
      <c r="H91" s="233"/>
      <c r="I91" s="254">
        <v>480000</v>
      </c>
    </row>
    <row r="92" spans="1:9" ht="15.75" customHeight="1">
      <c r="A92" s="58"/>
      <c r="B92" s="53" t="s">
        <v>187</v>
      </c>
      <c r="C92" s="59"/>
      <c r="D92" s="53" t="s">
        <v>188</v>
      </c>
      <c r="E92" s="59"/>
      <c r="F92" s="28"/>
      <c r="G92" s="216">
        <v>733000</v>
      </c>
      <c r="H92" s="239"/>
      <c r="I92" s="260">
        <v>733000</v>
      </c>
    </row>
    <row r="93" spans="1:9" ht="15.75" customHeight="1">
      <c r="A93" s="52"/>
      <c r="B93" s="28"/>
      <c r="C93" s="28" t="s">
        <v>189</v>
      </c>
      <c r="D93" s="28" t="s">
        <v>190</v>
      </c>
      <c r="E93" s="28"/>
      <c r="F93" s="28"/>
      <c r="G93" s="195">
        <v>347000</v>
      </c>
      <c r="H93" s="199"/>
      <c r="I93" s="261">
        <v>347000</v>
      </c>
    </row>
    <row r="94" spans="1:9" ht="15.75" customHeight="1">
      <c r="A94" s="52"/>
      <c r="B94" s="28"/>
      <c r="C94" s="28" t="s">
        <v>247</v>
      </c>
      <c r="D94" s="28" t="s">
        <v>407</v>
      </c>
      <c r="E94" s="28"/>
      <c r="F94" s="28"/>
      <c r="G94" s="195">
        <v>386000</v>
      </c>
      <c r="H94" s="199"/>
      <c r="I94" s="261">
        <v>386000</v>
      </c>
    </row>
    <row r="95" spans="1:9" ht="15.75" customHeight="1">
      <c r="A95" s="52"/>
      <c r="B95" s="28"/>
      <c r="C95" s="28"/>
      <c r="D95" s="28"/>
      <c r="E95" s="28"/>
      <c r="F95" s="28"/>
      <c r="G95" s="195"/>
      <c r="H95" s="199"/>
      <c r="I95" s="261"/>
    </row>
    <row r="96" spans="1:9" ht="15.75" customHeight="1">
      <c r="A96" s="63" t="s">
        <v>229</v>
      </c>
      <c r="B96" s="64" t="s">
        <v>230</v>
      </c>
      <c r="C96" s="64"/>
      <c r="D96" s="65"/>
      <c r="E96" s="14"/>
      <c r="F96" s="14"/>
      <c r="G96" s="196">
        <v>2178000</v>
      </c>
      <c r="H96" s="200"/>
      <c r="I96" s="262">
        <v>2178000</v>
      </c>
    </row>
    <row r="97" spans="1:9" ht="15.75" customHeight="1">
      <c r="A97" s="54" t="s">
        <v>28</v>
      </c>
      <c r="B97" s="53"/>
      <c r="C97" s="53" t="s">
        <v>29</v>
      </c>
      <c r="D97" s="53"/>
      <c r="E97" s="53"/>
      <c r="F97" s="58"/>
      <c r="G97" s="209">
        <v>178000</v>
      </c>
      <c r="H97" s="232"/>
      <c r="I97" s="253">
        <v>178000</v>
      </c>
    </row>
    <row r="98" spans="1:9" ht="15.75" customHeight="1">
      <c r="A98" s="54"/>
      <c r="B98" s="53" t="s">
        <v>193</v>
      </c>
      <c r="C98" s="53"/>
      <c r="D98" s="53" t="s">
        <v>194</v>
      </c>
      <c r="E98" s="53"/>
      <c r="F98" s="58"/>
      <c r="G98" s="209">
        <v>20000</v>
      </c>
      <c r="H98" s="232"/>
      <c r="I98" s="253">
        <v>20000</v>
      </c>
    </row>
    <row r="99" spans="1:9" ht="15.75" customHeight="1">
      <c r="A99" s="54"/>
      <c r="B99" s="53"/>
      <c r="C99" s="28" t="s">
        <v>195</v>
      </c>
      <c r="D99" s="28" t="s">
        <v>196</v>
      </c>
      <c r="E99" s="28"/>
      <c r="F99" s="58"/>
      <c r="G99" s="217">
        <v>20000</v>
      </c>
      <c r="H99" s="240"/>
      <c r="I99" s="263">
        <v>20000</v>
      </c>
    </row>
    <row r="100" spans="1:9" ht="15.75" customHeight="1">
      <c r="A100" s="54"/>
      <c r="B100" s="53" t="s">
        <v>182</v>
      </c>
      <c r="C100" s="53"/>
      <c r="D100" s="53" t="s">
        <v>183</v>
      </c>
      <c r="E100" s="53"/>
      <c r="F100" s="58"/>
      <c r="G100" s="209"/>
      <c r="H100" s="232"/>
      <c r="I100" s="253"/>
    </row>
    <row r="101" spans="1:9" ht="15.75" customHeight="1">
      <c r="A101" s="54"/>
      <c r="B101" s="53"/>
      <c r="C101" s="28" t="s">
        <v>231</v>
      </c>
      <c r="D101" s="28" t="s">
        <v>232</v>
      </c>
      <c r="E101" s="53"/>
      <c r="F101" s="58"/>
      <c r="G101" s="217"/>
      <c r="H101" s="240"/>
      <c r="I101" s="263"/>
    </row>
    <row r="102" spans="1:9" ht="15.75" customHeight="1">
      <c r="A102" s="58"/>
      <c r="B102" s="53" t="s">
        <v>197</v>
      </c>
      <c r="C102" s="59"/>
      <c r="D102" s="53" t="s">
        <v>198</v>
      </c>
      <c r="E102" s="59"/>
      <c r="F102" s="58"/>
      <c r="G102" s="205">
        <v>120000</v>
      </c>
      <c r="H102" s="228"/>
      <c r="I102" s="250">
        <v>120000</v>
      </c>
    </row>
    <row r="103" spans="1:9" ht="15.75" customHeight="1">
      <c r="A103" s="52"/>
      <c r="B103" s="28"/>
      <c r="C103" s="28" t="s">
        <v>199</v>
      </c>
      <c r="D103" s="28" t="s">
        <v>200</v>
      </c>
      <c r="E103" s="28"/>
      <c r="F103" s="58"/>
      <c r="G103" s="210">
        <v>30000</v>
      </c>
      <c r="H103" s="233"/>
      <c r="I103" s="254">
        <v>30000</v>
      </c>
    </row>
    <row r="104" spans="1:9" ht="15.75" customHeight="1">
      <c r="A104" s="52"/>
      <c r="B104" s="28"/>
      <c r="C104" s="28"/>
      <c r="D104" s="28"/>
      <c r="E104" s="57" t="s">
        <v>202</v>
      </c>
      <c r="F104" s="28"/>
      <c r="G104" s="211">
        <v>10000</v>
      </c>
      <c r="H104" s="234"/>
      <c r="I104" s="255">
        <v>10000</v>
      </c>
    </row>
    <row r="105" spans="1:9" ht="15.75" customHeight="1">
      <c r="A105" s="52"/>
      <c r="B105" s="28"/>
      <c r="C105" s="28"/>
      <c r="D105" s="28"/>
      <c r="E105" s="57" t="s">
        <v>233</v>
      </c>
      <c r="F105" s="28"/>
      <c r="G105" s="211">
        <v>20000</v>
      </c>
      <c r="H105" s="234"/>
      <c r="I105" s="255">
        <v>20000</v>
      </c>
    </row>
    <row r="106" spans="1:9" ht="15.75" customHeight="1">
      <c r="A106" s="52"/>
      <c r="B106" s="28"/>
      <c r="C106" s="28" t="s">
        <v>206</v>
      </c>
      <c r="D106" s="28" t="s">
        <v>207</v>
      </c>
      <c r="E106" s="28"/>
      <c r="F106" s="28"/>
      <c r="G106" s="211">
        <v>50000</v>
      </c>
      <c r="H106" s="234"/>
      <c r="I106" s="255">
        <v>50000</v>
      </c>
    </row>
    <row r="107" spans="1:9" ht="15.75" customHeight="1">
      <c r="A107" s="52"/>
      <c r="B107" s="28"/>
      <c r="C107" s="28" t="s">
        <v>208</v>
      </c>
      <c r="D107" s="28" t="s">
        <v>209</v>
      </c>
      <c r="E107" s="28"/>
      <c r="F107" s="28"/>
      <c r="G107" s="211">
        <v>40000</v>
      </c>
      <c r="H107" s="234"/>
      <c r="I107" s="255">
        <v>40000</v>
      </c>
    </row>
    <row r="108" spans="1:9" ht="15.75" customHeight="1">
      <c r="A108" s="58"/>
      <c r="B108" s="53" t="s">
        <v>187</v>
      </c>
      <c r="C108" s="59"/>
      <c r="D108" s="53" t="s">
        <v>188</v>
      </c>
      <c r="E108" s="59"/>
      <c r="F108" s="28"/>
      <c r="G108" s="212">
        <v>38000</v>
      </c>
      <c r="H108" s="235"/>
      <c r="I108" s="256">
        <v>38000</v>
      </c>
    </row>
    <row r="109" spans="1:9" ht="15.75" customHeight="1">
      <c r="A109" s="52"/>
      <c r="B109" s="28"/>
      <c r="C109" s="28" t="s">
        <v>189</v>
      </c>
      <c r="D109" s="28" t="s">
        <v>190</v>
      </c>
      <c r="E109" s="28"/>
      <c r="F109" s="28"/>
      <c r="G109" s="211">
        <v>38000</v>
      </c>
      <c r="H109" s="234"/>
      <c r="I109" s="255">
        <v>38000</v>
      </c>
    </row>
    <row r="110" spans="1:9" ht="15.75" customHeight="1">
      <c r="A110" s="66" t="s">
        <v>37</v>
      </c>
      <c r="B110" s="28"/>
      <c r="C110" s="53" t="s">
        <v>38</v>
      </c>
      <c r="D110" s="28"/>
      <c r="E110" s="28"/>
      <c r="F110" s="28"/>
      <c r="G110" s="205">
        <v>2000000</v>
      </c>
      <c r="H110" s="228"/>
      <c r="I110" s="250">
        <v>2000000</v>
      </c>
    </row>
    <row r="111" spans="1:9" ht="15.75" customHeight="1">
      <c r="A111" s="52"/>
      <c r="B111" s="28" t="s">
        <v>213</v>
      </c>
      <c r="C111" s="28"/>
      <c r="D111" s="28" t="s">
        <v>408</v>
      </c>
      <c r="E111" s="28"/>
      <c r="F111" s="28"/>
      <c r="G111" s="210">
        <v>1575000</v>
      </c>
      <c r="H111" s="233"/>
      <c r="I111" s="254">
        <v>1575000</v>
      </c>
    </row>
    <row r="112" spans="1:9" ht="15.75" customHeight="1">
      <c r="A112" s="52"/>
      <c r="B112" s="28" t="s">
        <v>215</v>
      </c>
      <c r="C112" s="28"/>
      <c r="D112" s="28" t="s">
        <v>234</v>
      </c>
      <c r="E112" s="28"/>
      <c r="F112" s="28"/>
      <c r="G112" s="213">
        <v>425000</v>
      </c>
      <c r="H112" s="236"/>
      <c r="I112" s="257">
        <v>425000</v>
      </c>
    </row>
    <row r="113" spans="1:9" ht="15.75" customHeight="1">
      <c r="A113" s="52"/>
      <c r="B113" s="28"/>
      <c r="C113" s="28"/>
      <c r="D113" s="57"/>
      <c r="E113" s="57"/>
      <c r="F113" s="28"/>
      <c r="G113" s="195"/>
      <c r="H113" s="199"/>
      <c r="I113" s="261"/>
    </row>
    <row r="114" spans="1:9" ht="15.75" customHeight="1">
      <c r="A114" s="10" t="s">
        <v>112</v>
      </c>
      <c r="B114" s="17"/>
      <c r="C114" s="17"/>
      <c r="D114" s="17"/>
      <c r="E114" s="17"/>
      <c r="F114" s="62">
        <v>1</v>
      </c>
      <c r="G114" s="196">
        <v>29443000</v>
      </c>
      <c r="H114" s="200">
        <v>843455</v>
      </c>
      <c r="I114" s="262">
        <f>SUM(G114:H114)</f>
        <v>30286455</v>
      </c>
    </row>
    <row r="115" spans="1:9" ht="15.75" customHeight="1">
      <c r="A115" s="54" t="s">
        <v>24</v>
      </c>
      <c r="B115" s="53"/>
      <c r="C115" s="53" t="s">
        <v>173</v>
      </c>
      <c r="D115" s="53"/>
      <c r="E115" s="53"/>
      <c r="F115" s="67"/>
      <c r="G115" s="216">
        <v>3685000</v>
      </c>
      <c r="H115" s="239">
        <v>288060</v>
      </c>
      <c r="I115" s="260">
        <f>SUM(G115:H115)</f>
        <v>3973060</v>
      </c>
    </row>
    <row r="116" spans="1:9" ht="15.75" customHeight="1">
      <c r="A116" s="52"/>
      <c r="B116" s="53" t="s">
        <v>217</v>
      </c>
      <c r="C116" s="53"/>
      <c r="D116" s="53" t="s">
        <v>218</v>
      </c>
      <c r="E116" s="53"/>
      <c r="F116" s="28"/>
      <c r="G116" s="216">
        <v>2885000</v>
      </c>
      <c r="H116" s="239"/>
      <c r="I116" s="260">
        <v>2885000</v>
      </c>
    </row>
    <row r="117" spans="1:9" ht="15.75" customHeight="1">
      <c r="A117" s="7"/>
      <c r="B117" s="28"/>
      <c r="C117" s="28" t="s">
        <v>219</v>
      </c>
      <c r="D117" s="28" t="s">
        <v>220</v>
      </c>
      <c r="E117" s="28"/>
      <c r="F117" s="28"/>
      <c r="G117" s="195">
        <v>2443000</v>
      </c>
      <c r="H117" s="199"/>
      <c r="I117" s="261">
        <v>2443000</v>
      </c>
    </row>
    <row r="118" spans="1:9" ht="15.75" customHeight="1">
      <c r="A118" s="7"/>
      <c r="B118" s="28"/>
      <c r="C118" s="28" t="s">
        <v>235</v>
      </c>
      <c r="D118" s="28" t="s">
        <v>236</v>
      </c>
      <c r="E118" s="28"/>
      <c r="F118" s="28"/>
      <c r="G118" s="195">
        <v>195000</v>
      </c>
      <c r="H118" s="199"/>
      <c r="I118" s="261">
        <v>195000</v>
      </c>
    </row>
    <row r="119" spans="1:9" ht="15.75" customHeight="1">
      <c r="A119" s="52"/>
      <c r="B119" s="28"/>
      <c r="C119" s="28" t="s">
        <v>237</v>
      </c>
      <c r="D119" s="28" t="s">
        <v>238</v>
      </c>
      <c r="E119" s="28"/>
      <c r="F119" s="28"/>
      <c r="G119" s="195">
        <v>147000</v>
      </c>
      <c r="H119" s="199"/>
      <c r="I119" s="261">
        <v>147000</v>
      </c>
    </row>
    <row r="120" spans="1:9" ht="15.75" customHeight="1">
      <c r="A120" s="52"/>
      <c r="B120" s="28"/>
      <c r="C120" s="28" t="s">
        <v>221</v>
      </c>
      <c r="D120" s="28" t="s">
        <v>239</v>
      </c>
      <c r="E120" s="28"/>
      <c r="F120" s="28"/>
      <c r="G120" s="195">
        <v>100000</v>
      </c>
      <c r="H120" s="199"/>
      <c r="I120" s="261">
        <v>100000</v>
      </c>
    </row>
    <row r="121" spans="1:9" ht="15.75" customHeight="1">
      <c r="A121" s="52"/>
      <c r="B121" s="53" t="s">
        <v>174</v>
      </c>
      <c r="C121" s="53"/>
      <c r="D121" s="53" t="s">
        <v>175</v>
      </c>
      <c r="E121" s="53"/>
      <c r="F121" s="28"/>
      <c r="G121" s="205">
        <v>800000</v>
      </c>
      <c r="H121" s="228">
        <v>288060</v>
      </c>
      <c r="I121" s="250">
        <f aca="true" t="shared" si="0" ref="I121:I127">SUM(G121:H121)</f>
        <v>1088060</v>
      </c>
    </row>
    <row r="122" spans="1:9" ht="15.75" customHeight="1">
      <c r="A122" s="52"/>
      <c r="B122" s="53"/>
      <c r="C122" s="28" t="s">
        <v>409</v>
      </c>
      <c r="D122" s="28" t="s">
        <v>410</v>
      </c>
      <c r="E122" s="53"/>
      <c r="F122" s="28"/>
      <c r="G122" s="206">
        <v>200000</v>
      </c>
      <c r="H122" s="229">
        <v>136233</v>
      </c>
      <c r="I122" s="229">
        <f t="shared" si="0"/>
        <v>336233</v>
      </c>
    </row>
    <row r="123" spans="1:9" ht="15.75" customHeight="1">
      <c r="A123" s="52"/>
      <c r="B123" s="28"/>
      <c r="C123" s="28" t="s">
        <v>240</v>
      </c>
      <c r="D123" s="28" t="s">
        <v>241</v>
      </c>
      <c r="E123" s="28"/>
      <c r="F123" s="28"/>
      <c r="G123" s="206">
        <v>600000</v>
      </c>
      <c r="H123" s="229">
        <v>151827</v>
      </c>
      <c r="I123" s="229">
        <f t="shared" si="0"/>
        <v>751827</v>
      </c>
    </row>
    <row r="124" spans="1:9" ht="15.75" customHeight="1">
      <c r="A124" s="54" t="s">
        <v>26</v>
      </c>
      <c r="B124" s="53"/>
      <c r="C124" s="53" t="s">
        <v>178</v>
      </c>
      <c r="D124" s="55"/>
      <c r="E124" s="55"/>
      <c r="F124" s="58"/>
      <c r="G124" s="205">
        <v>938000</v>
      </c>
      <c r="H124" s="228">
        <v>55395</v>
      </c>
      <c r="I124" s="228">
        <f t="shared" si="0"/>
        <v>993395</v>
      </c>
    </row>
    <row r="125" spans="1:9" ht="15.75" customHeight="1">
      <c r="A125" s="52"/>
      <c r="B125" s="28"/>
      <c r="C125" s="28"/>
      <c r="D125" s="57" t="s">
        <v>179</v>
      </c>
      <c r="E125" s="28"/>
      <c r="F125" s="58"/>
      <c r="G125" s="206">
        <v>600000</v>
      </c>
      <c r="H125" s="229">
        <v>22012</v>
      </c>
      <c r="I125" s="229">
        <f t="shared" si="0"/>
        <v>622012</v>
      </c>
    </row>
    <row r="126" spans="1:9" ht="15.75" customHeight="1">
      <c r="A126" s="52"/>
      <c r="B126" s="28"/>
      <c r="C126" s="28"/>
      <c r="D126" s="57" t="s">
        <v>180</v>
      </c>
      <c r="E126" s="28"/>
      <c r="F126" s="58"/>
      <c r="G126" s="206">
        <v>193000</v>
      </c>
      <c r="H126" s="229"/>
      <c r="I126" s="229">
        <f t="shared" si="0"/>
        <v>193000</v>
      </c>
    </row>
    <row r="127" spans="1:9" ht="15.75" customHeight="1">
      <c r="A127" s="52"/>
      <c r="B127" s="28"/>
      <c r="C127" s="28"/>
      <c r="D127" s="57" t="s">
        <v>181</v>
      </c>
      <c r="E127" s="28"/>
      <c r="F127" s="58"/>
      <c r="G127" s="206">
        <v>145000</v>
      </c>
      <c r="H127" s="229">
        <v>33383</v>
      </c>
      <c r="I127" s="229">
        <f t="shared" si="0"/>
        <v>178383</v>
      </c>
    </row>
    <row r="128" spans="1:9" ht="15.75" customHeight="1">
      <c r="A128" s="54" t="s">
        <v>28</v>
      </c>
      <c r="B128" s="53"/>
      <c r="C128" s="53" t="s">
        <v>29</v>
      </c>
      <c r="D128" s="53"/>
      <c r="E128" s="53"/>
      <c r="F128" s="28"/>
      <c r="G128" s="218">
        <v>7671000</v>
      </c>
      <c r="H128" s="241"/>
      <c r="I128" s="264">
        <v>7671000</v>
      </c>
    </row>
    <row r="129" spans="1:9" ht="15.75" customHeight="1">
      <c r="A129" s="58"/>
      <c r="B129" s="53" t="s">
        <v>193</v>
      </c>
      <c r="C129" s="59"/>
      <c r="D129" s="53" t="s">
        <v>194</v>
      </c>
      <c r="E129" s="61"/>
      <c r="F129" s="28"/>
      <c r="G129" s="218">
        <v>955000</v>
      </c>
      <c r="H129" s="241"/>
      <c r="I129" s="264">
        <v>955000</v>
      </c>
    </row>
    <row r="130" spans="1:9" ht="15.75" customHeight="1">
      <c r="A130" s="58"/>
      <c r="B130" s="53"/>
      <c r="C130" s="28" t="s">
        <v>242</v>
      </c>
      <c r="D130" s="28" t="s">
        <v>243</v>
      </c>
      <c r="E130" s="61"/>
      <c r="F130" s="28"/>
      <c r="G130" s="219">
        <v>625000</v>
      </c>
      <c r="H130" s="242"/>
      <c r="I130" s="265">
        <v>625000</v>
      </c>
    </row>
    <row r="131" spans="1:9" ht="15.75" customHeight="1">
      <c r="A131" s="52"/>
      <c r="B131" s="28"/>
      <c r="C131" s="28" t="s">
        <v>195</v>
      </c>
      <c r="D131" s="28" t="s">
        <v>196</v>
      </c>
      <c r="E131" s="28"/>
      <c r="F131" s="28"/>
      <c r="G131" s="219">
        <v>330000</v>
      </c>
      <c r="H131" s="242"/>
      <c r="I131" s="265">
        <v>330000</v>
      </c>
    </row>
    <row r="132" spans="1:9" ht="15.75" customHeight="1">
      <c r="A132" s="58"/>
      <c r="B132" s="53" t="s">
        <v>182</v>
      </c>
      <c r="C132" s="59"/>
      <c r="D132" s="53" t="s">
        <v>183</v>
      </c>
      <c r="E132" s="59"/>
      <c r="F132" s="28"/>
      <c r="G132" s="218">
        <v>215000</v>
      </c>
      <c r="H132" s="241"/>
      <c r="I132" s="264">
        <v>215000</v>
      </c>
    </row>
    <row r="133" spans="1:9" ht="15.75" customHeight="1">
      <c r="A133" s="52"/>
      <c r="B133" s="28"/>
      <c r="C133" s="28" t="s">
        <v>231</v>
      </c>
      <c r="D133" s="28" t="s">
        <v>232</v>
      </c>
      <c r="E133" s="28"/>
      <c r="F133" s="28"/>
      <c r="G133" s="219">
        <v>45000</v>
      </c>
      <c r="H133" s="242"/>
      <c r="I133" s="265">
        <v>45000</v>
      </c>
    </row>
    <row r="134" spans="1:9" ht="15.75" customHeight="1">
      <c r="A134" s="52"/>
      <c r="B134" s="28"/>
      <c r="C134" s="28"/>
      <c r="D134" s="28"/>
      <c r="E134" s="57" t="s">
        <v>244</v>
      </c>
      <c r="F134" s="28"/>
      <c r="G134" s="219">
        <v>45000</v>
      </c>
      <c r="H134" s="242"/>
      <c r="I134" s="265">
        <v>45000</v>
      </c>
    </row>
    <row r="135" spans="1:9" ht="15.75" customHeight="1">
      <c r="A135" s="52"/>
      <c r="B135" s="28"/>
      <c r="C135" s="28" t="s">
        <v>184</v>
      </c>
      <c r="D135" s="28" t="s">
        <v>185</v>
      </c>
      <c r="E135" s="28"/>
      <c r="F135" s="28"/>
      <c r="G135" s="219">
        <v>170000</v>
      </c>
      <c r="H135" s="242"/>
      <c r="I135" s="265">
        <v>170000</v>
      </c>
    </row>
    <row r="136" spans="1:9" ht="15.75" customHeight="1">
      <c r="A136" s="52"/>
      <c r="B136" s="28"/>
      <c r="C136" s="28"/>
      <c r="D136" s="28"/>
      <c r="E136" s="57" t="s">
        <v>186</v>
      </c>
      <c r="F136" s="28"/>
      <c r="G136" s="219">
        <v>170000</v>
      </c>
      <c r="H136" s="242"/>
      <c r="I136" s="265">
        <v>170000</v>
      </c>
    </row>
    <row r="137" spans="1:9" ht="15.75" customHeight="1">
      <c r="A137" s="58"/>
      <c r="B137" s="53" t="s">
        <v>197</v>
      </c>
      <c r="C137" s="59"/>
      <c r="D137" s="53" t="s">
        <v>198</v>
      </c>
      <c r="E137" s="59"/>
      <c r="F137" s="28"/>
      <c r="G137" s="218">
        <v>3175000</v>
      </c>
      <c r="H137" s="241"/>
      <c r="I137" s="264">
        <v>3175000</v>
      </c>
    </row>
    <row r="138" spans="1:9" ht="15.75" customHeight="1">
      <c r="A138" s="52"/>
      <c r="B138" s="28"/>
      <c r="C138" s="28" t="s">
        <v>199</v>
      </c>
      <c r="D138" s="28" t="s">
        <v>200</v>
      </c>
      <c r="E138" s="28"/>
      <c r="F138" s="28"/>
      <c r="G138" s="219">
        <v>245000</v>
      </c>
      <c r="H138" s="242"/>
      <c r="I138" s="265">
        <v>245000</v>
      </c>
    </row>
    <row r="139" spans="1:9" ht="15.75" customHeight="1">
      <c r="A139" s="52"/>
      <c r="B139" s="28"/>
      <c r="C139" s="28"/>
      <c r="D139" s="28"/>
      <c r="E139" s="57" t="s">
        <v>202</v>
      </c>
      <c r="F139" s="28"/>
      <c r="G139" s="219">
        <v>240000</v>
      </c>
      <c r="H139" s="242"/>
      <c r="I139" s="265">
        <v>240000</v>
      </c>
    </row>
    <row r="140" spans="1:9" ht="15.75" customHeight="1">
      <c r="A140" s="52"/>
      <c r="B140" s="28"/>
      <c r="C140" s="28"/>
      <c r="D140" s="28"/>
      <c r="E140" s="57" t="s">
        <v>203</v>
      </c>
      <c r="F140" s="28"/>
      <c r="G140" s="219">
        <v>5000</v>
      </c>
      <c r="H140" s="242"/>
      <c r="I140" s="265">
        <v>5000</v>
      </c>
    </row>
    <row r="141" spans="1:9" ht="15.75" customHeight="1">
      <c r="A141" s="52"/>
      <c r="B141" s="28"/>
      <c r="C141" s="28" t="s">
        <v>206</v>
      </c>
      <c r="D141" s="28" t="s">
        <v>245</v>
      </c>
      <c r="E141" s="28"/>
      <c r="F141" s="28"/>
      <c r="G141" s="219">
        <v>200000</v>
      </c>
      <c r="H141" s="242"/>
      <c r="I141" s="265">
        <v>200000</v>
      </c>
    </row>
    <row r="142" spans="1:9" ht="15.75" customHeight="1">
      <c r="A142" s="52"/>
      <c r="B142" s="28"/>
      <c r="C142" s="28" t="s">
        <v>208</v>
      </c>
      <c r="D142" s="28" t="s">
        <v>209</v>
      </c>
      <c r="E142" s="28"/>
      <c r="F142" s="28"/>
      <c r="G142" s="219">
        <v>2730000</v>
      </c>
      <c r="H142" s="242"/>
      <c r="I142" s="265">
        <v>2730000</v>
      </c>
    </row>
    <row r="143" spans="1:9" ht="15.75" customHeight="1">
      <c r="A143" s="52"/>
      <c r="B143" s="28"/>
      <c r="C143" s="28"/>
      <c r="D143" s="28"/>
      <c r="E143" s="57" t="s">
        <v>246</v>
      </c>
      <c r="F143" s="28"/>
      <c r="G143" s="219">
        <v>230000</v>
      </c>
      <c r="H143" s="242"/>
      <c r="I143" s="265">
        <v>230000</v>
      </c>
    </row>
    <row r="144" spans="1:9" ht="15.75" customHeight="1">
      <c r="A144" s="52"/>
      <c r="B144" s="53" t="s">
        <v>264</v>
      </c>
      <c r="C144" s="28"/>
      <c r="D144" s="53" t="s">
        <v>413</v>
      </c>
      <c r="E144" s="59"/>
      <c r="F144" s="28"/>
      <c r="G144" s="218">
        <v>50000</v>
      </c>
      <c r="H144" s="241"/>
      <c r="I144" s="264">
        <v>50000</v>
      </c>
    </row>
    <row r="145" spans="1:9" ht="15.75" customHeight="1">
      <c r="A145" s="52"/>
      <c r="B145" s="28"/>
      <c r="C145" s="28" t="s">
        <v>411</v>
      </c>
      <c r="D145" s="28" t="s">
        <v>412</v>
      </c>
      <c r="E145" s="57"/>
      <c r="F145" s="28"/>
      <c r="G145" s="219">
        <v>50000</v>
      </c>
      <c r="H145" s="242"/>
      <c r="I145" s="265">
        <v>50000</v>
      </c>
    </row>
    <row r="146" spans="1:9" ht="15.75" customHeight="1">
      <c r="A146" s="58"/>
      <c r="B146" s="53" t="s">
        <v>187</v>
      </c>
      <c r="C146" s="59"/>
      <c r="D146" s="53" t="s">
        <v>188</v>
      </c>
      <c r="E146" s="59"/>
      <c r="F146" s="28"/>
      <c r="G146" s="218">
        <v>3276000</v>
      </c>
      <c r="H146" s="241"/>
      <c r="I146" s="264">
        <v>3276000</v>
      </c>
    </row>
    <row r="147" spans="1:9" ht="15.75" customHeight="1">
      <c r="A147" s="52"/>
      <c r="B147" s="28"/>
      <c r="C147" s="28" t="s">
        <v>189</v>
      </c>
      <c r="D147" s="28" t="s">
        <v>190</v>
      </c>
      <c r="E147" s="28"/>
      <c r="F147" s="28"/>
      <c r="G147" s="219">
        <v>1299000</v>
      </c>
      <c r="H147" s="242"/>
      <c r="I147" s="265">
        <v>1299000</v>
      </c>
    </row>
    <row r="148" spans="1:9" ht="15.75" customHeight="1">
      <c r="A148" s="68"/>
      <c r="B148" s="28"/>
      <c r="C148" s="28" t="s">
        <v>247</v>
      </c>
      <c r="D148" s="28" t="s">
        <v>248</v>
      </c>
      <c r="E148" s="28"/>
      <c r="F148" s="28"/>
      <c r="G148" s="219">
        <v>1977000</v>
      </c>
      <c r="H148" s="242"/>
      <c r="I148" s="265">
        <v>1977000</v>
      </c>
    </row>
    <row r="149" spans="1:9" ht="15.75" customHeight="1">
      <c r="A149" s="54" t="s">
        <v>32</v>
      </c>
      <c r="B149" s="53"/>
      <c r="C149" s="53" t="s">
        <v>33</v>
      </c>
      <c r="D149" s="53"/>
      <c r="E149" s="53"/>
      <c r="F149" s="28"/>
      <c r="G149" s="205"/>
      <c r="H149" s="228"/>
      <c r="I149" s="250"/>
    </row>
    <row r="150" spans="1:9" ht="15.75" customHeight="1">
      <c r="A150" s="54"/>
      <c r="B150" s="53"/>
      <c r="C150" s="28" t="s">
        <v>249</v>
      </c>
      <c r="D150" s="28" t="s">
        <v>250</v>
      </c>
      <c r="E150" s="57"/>
      <c r="F150" s="28"/>
      <c r="G150" s="195"/>
      <c r="H150" s="199"/>
      <c r="I150" s="261"/>
    </row>
    <row r="151" spans="1:9" ht="15.75" customHeight="1">
      <c r="A151" s="54" t="s">
        <v>32</v>
      </c>
      <c r="B151" s="53"/>
      <c r="C151" s="53" t="s">
        <v>33</v>
      </c>
      <c r="D151" s="53"/>
      <c r="E151" s="53"/>
      <c r="F151" s="28"/>
      <c r="G151" s="205">
        <v>3791000</v>
      </c>
      <c r="H151" s="228">
        <v>500000</v>
      </c>
      <c r="I151" s="250">
        <f>SUM(G151:H151)</f>
        <v>4291000</v>
      </c>
    </row>
    <row r="152" spans="1:9" ht="15.75" customHeight="1">
      <c r="A152" s="54"/>
      <c r="B152" s="53"/>
      <c r="C152" s="28" t="s">
        <v>251</v>
      </c>
      <c r="D152" s="28" t="s">
        <v>252</v>
      </c>
      <c r="E152" s="58"/>
      <c r="F152" s="28"/>
      <c r="G152" s="195">
        <v>3381000</v>
      </c>
      <c r="H152" s="199"/>
      <c r="I152" s="261">
        <v>3381000</v>
      </c>
    </row>
    <row r="153" spans="1:9" ht="15.75" customHeight="1">
      <c r="A153" s="54"/>
      <c r="B153" s="53"/>
      <c r="C153" s="28"/>
      <c r="D153" s="28"/>
      <c r="E153" s="58" t="s">
        <v>396</v>
      </c>
      <c r="F153" s="28"/>
      <c r="G153" s="195">
        <v>100000</v>
      </c>
      <c r="H153" s="199"/>
      <c r="I153" s="261">
        <v>100000</v>
      </c>
    </row>
    <row r="154" spans="1:9" ht="15.75" customHeight="1">
      <c r="A154" s="52"/>
      <c r="B154" s="28"/>
      <c r="C154" s="28"/>
      <c r="D154" s="28"/>
      <c r="E154" s="58" t="s">
        <v>253</v>
      </c>
      <c r="F154" s="28"/>
      <c r="G154" s="195">
        <v>2975000</v>
      </c>
      <c r="H154" s="199"/>
      <c r="I154" s="261">
        <v>2975000</v>
      </c>
    </row>
    <row r="155" spans="1:9" ht="15.75" customHeight="1">
      <c r="A155" s="52"/>
      <c r="B155" s="28"/>
      <c r="C155" s="28"/>
      <c r="D155" s="28"/>
      <c r="E155" s="58" t="s">
        <v>254</v>
      </c>
      <c r="F155" s="28"/>
      <c r="G155" s="195">
        <v>306000</v>
      </c>
      <c r="H155" s="199"/>
      <c r="I155" s="261">
        <v>306000</v>
      </c>
    </row>
    <row r="156" spans="1:9" ht="15.75" customHeight="1">
      <c r="A156" s="52"/>
      <c r="B156" s="28"/>
      <c r="C156" s="28" t="s">
        <v>255</v>
      </c>
      <c r="D156" s="28" t="s">
        <v>256</v>
      </c>
      <c r="E156" s="28"/>
      <c r="F156" s="28"/>
      <c r="G156" s="195">
        <v>410000</v>
      </c>
      <c r="H156" s="199">
        <v>500000</v>
      </c>
      <c r="I156" s="261">
        <v>910000</v>
      </c>
    </row>
    <row r="157" spans="1:9" ht="15.75" customHeight="1">
      <c r="A157" s="66" t="s">
        <v>35</v>
      </c>
      <c r="B157" s="28"/>
      <c r="C157" s="53" t="s">
        <v>36</v>
      </c>
      <c r="D157" s="28"/>
      <c r="E157" s="28"/>
      <c r="F157" s="28"/>
      <c r="G157" s="216">
        <v>8000000</v>
      </c>
      <c r="H157" s="239"/>
      <c r="I157" s="260">
        <v>8000000</v>
      </c>
    </row>
    <row r="158" spans="1:9" ht="15.75" customHeight="1">
      <c r="A158" s="52"/>
      <c r="B158" s="28" t="s">
        <v>257</v>
      </c>
      <c r="C158" s="28"/>
      <c r="D158" s="28" t="s">
        <v>258</v>
      </c>
      <c r="E158" s="28"/>
      <c r="F158" s="28"/>
      <c r="G158" s="195">
        <v>3000000</v>
      </c>
      <c r="H158" s="199"/>
      <c r="I158" s="261">
        <v>3000000</v>
      </c>
    </row>
    <row r="159" spans="1:9" ht="15.75" customHeight="1">
      <c r="A159" s="52"/>
      <c r="B159" s="28" t="s">
        <v>210</v>
      </c>
      <c r="C159" s="28"/>
      <c r="D159" s="28" t="s">
        <v>414</v>
      </c>
      <c r="E159" s="28"/>
      <c r="F159" s="28"/>
      <c r="G159" s="195">
        <v>3937000</v>
      </c>
      <c r="H159" s="199"/>
      <c r="I159" s="261">
        <v>3937000</v>
      </c>
    </row>
    <row r="160" spans="1:9" ht="15.75" customHeight="1">
      <c r="A160" s="52"/>
      <c r="B160" s="28" t="s">
        <v>211</v>
      </c>
      <c r="C160" s="28"/>
      <c r="D160" s="28" t="s">
        <v>212</v>
      </c>
      <c r="E160" s="28"/>
      <c r="F160" s="28"/>
      <c r="G160" s="195">
        <v>1063000</v>
      </c>
      <c r="H160" s="199"/>
      <c r="I160" s="261">
        <v>1063000</v>
      </c>
    </row>
    <row r="161" spans="1:9" ht="15.75" customHeight="1">
      <c r="A161" s="54" t="s">
        <v>37</v>
      </c>
      <c r="B161" s="28"/>
      <c r="C161" s="53" t="s">
        <v>38</v>
      </c>
      <c r="D161" s="28"/>
      <c r="E161" s="28"/>
      <c r="F161" s="28"/>
      <c r="G161" s="216">
        <v>5358000</v>
      </c>
      <c r="H161" s="239"/>
      <c r="I161" s="260">
        <v>5358000</v>
      </c>
    </row>
    <row r="162" spans="1:9" ht="15.75" customHeight="1">
      <c r="A162" s="52"/>
      <c r="B162" s="28" t="s">
        <v>213</v>
      </c>
      <c r="C162" s="28"/>
      <c r="D162" s="28" t="s">
        <v>416</v>
      </c>
      <c r="E162" s="28"/>
      <c r="F162" s="28"/>
      <c r="G162" s="195">
        <v>3983000</v>
      </c>
      <c r="H162" s="199"/>
      <c r="I162" s="261">
        <v>3983000</v>
      </c>
    </row>
    <row r="163" spans="1:9" ht="15.75" customHeight="1">
      <c r="A163" s="52"/>
      <c r="B163" s="28" t="s">
        <v>415</v>
      </c>
      <c r="C163" s="28"/>
      <c r="D163" s="28" t="s">
        <v>417</v>
      </c>
      <c r="E163" s="28"/>
      <c r="F163" s="28"/>
      <c r="G163" s="195">
        <v>236000</v>
      </c>
      <c r="H163" s="199"/>
      <c r="I163" s="261">
        <v>236000</v>
      </c>
    </row>
    <row r="164" spans="1:9" ht="15.75" customHeight="1">
      <c r="A164" s="52"/>
      <c r="B164" s="28" t="s">
        <v>215</v>
      </c>
      <c r="C164" s="28"/>
      <c r="D164" s="28" t="s">
        <v>418</v>
      </c>
      <c r="E164" s="28"/>
      <c r="F164" s="28"/>
      <c r="G164" s="195">
        <v>1139000</v>
      </c>
      <c r="H164" s="199"/>
      <c r="I164" s="261">
        <v>1139000</v>
      </c>
    </row>
    <row r="165" spans="1:9" ht="15.75" customHeight="1">
      <c r="A165" s="52"/>
      <c r="B165" s="28"/>
      <c r="C165" s="28"/>
      <c r="D165" s="28"/>
      <c r="E165" s="28"/>
      <c r="F165" s="28"/>
      <c r="G165" s="195"/>
      <c r="H165" s="199"/>
      <c r="I165" s="199"/>
    </row>
    <row r="166" spans="1:9" ht="15.75" customHeight="1">
      <c r="A166" s="10" t="s">
        <v>259</v>
      </c>
      <c r="B166" s="17"/>
      <c r="C166" s="17"/>
      <c r="D166" s="17"/>
      <c r="E166" s="17"/>
      <c r="F166" s="17"/>
      <c r="G166" s="214">
        <v>474000</v>
      </c>
      <c r="H166" s="237"/>
      <c r="I166" s="258">
        <v>474000</v>
      </c>
    </row>
    <row r="167" spans="1:9" ht="15.75" customHeight="1">
      <c r="A167" s="54" t="s">
        <v>32</v>
      </c>
      <c r="B167" s="53"/>
      <c r="C167" s="53" t="s">
        <v>33</v>
      </c>
      <c r="D167" s="53"/>
      <c r="E167" s="53"/>
      <c r="F167" s="28"/>
      <c r="G167" s="216">
        <v>474000</v>
      </c>
      <c r="H167" s="239"/>
      <c r="I167" s="260">
        <v>474000</v>
      </c>
    </row>
    <row r="168" spans="1:9" ht="15.75" customHeight="1">
      <c r="A168" s="52"/>
      <c r="B168" s="28"/>
      <c r="C168" s="28" t="s">
        <v>251</v>
      </c>
      <c r="D168" s="28" t="s">
        <v>260</v>
      </c>
      <c r="E168" s="28"/>
      <c r="F168" s="28"/>
      <c r="G168" s="195">
        <v>474000</v>
      </c>
      <c r="H168" s="199"/>
      <c r="I168" s="261">
        <v>474000</v>
      </c>
    </row>
    <row r="169" spans="1:9" ht="15.75" customHeight="1">
      <c r="A169" s="52"/>
      <c r="B169" s="28"/>
      <c r="C169" s="28"/>
      <c r="D169" s="28"/>
      <c r="E169" s="28"/>
      <c r="F169" s="28"/>
      <c r="G169" s="195"/>
      <c r="H169" s="199"/>
      <c r="I169" s="261"/>
    </row>
    <row r="170" spans="1:9" ht="15.75" customHeight="1">
      <c r="A170" s="10" t="s">
        <v>125</v>
      </c>
      <c r="B170" s="17"/>
      <c r="C170" s="17"/>
      <c r="D170" s="17"/>
      <c r="E170" s="17"/>
      <c r="F170" s="62">
        <v>1</v>
      </c>
      <c r="G170" s="214">
        <v>3625000</v>
      </c>
      <c r="H170" s="237"/>
      <c r="I170" s="258">
        <v>3625000</v>
      </c>
    </row>
    <row r="171" spans="1:9" ht="15.75" customHeight="1">
      <c r="A171" s="54" t="s">
        <v>24</v>
      </c>
      <c r="B171" s="53"/>
      <c r="C171" s="53" t="s">
        <v>173</v>
      </c>
      <c r="D171" s="53"/>
      <c r="E171" s="53"/>
      <c r="F171" s="28"/>
      <c r="G171" s="216">
        <v>2838000</v>
      </c>
      <c r="H171" s="239"/>
      <c r="I171" s="260">
        <v>2838000</v>
      </c>
    </row>
    <row r="172" spans="1:9" ht="15.75" customHeight="1">
      <c r="A172" s="52"/>
      <c r="B172" s="53" t="s">
        <v>217</v>
      </c>
      <c r="C172" s="53"/>
      <c r="D172" s="53" t="s">
        <v>218</v>
      </c>
      <c r="E172" s="53"/>
      <c r="F172" s="53"/>
      <c r="G172" s="216">
        <v>2838000</v>
      </c>
      <c r="H172" s="239"/>
      <c r="I172" s="260">
        <v>2838000</v>
      </c>
    </row>
    <row r="173" spans="1:9" ht="15.75" customHeight="1">
      <c r="A173" s="7"/>
      <c r="B173" s="28"/>
      <c r="C173" s="28" t="s">
        <v>219</v>
      </c>
      <c r="D173" s="28" t="s">
        <v>220</v>
      </c>
      <c r="E173" s="28"/>
      <c r="F173" s="28"/>
      <c r="G173" s="195">
        <v>2326000</v>
      </c>
      <c r="H173" s="199"/>
      <c r="I173" s="261">
        <v>2326000</v>
      </c>
    </row>
    <row r="174" spans="1:9" ht="15.75" customHeight="1">
      <c r="A174" s="7"/>
      <c r="B174" s="28"/>
      <c r="C174" s="28" t="s">
        <v>235</v>
      </c>
      <c r="D174" s="28" t="s">
        <v>236</v>
      </c>
      <c r="E174" s="28"/>
      <c r="F174" s="28"/>
      <c r="G174" s="195">
        <v>195000</v>
      </c>
      <c r="H174" s="199"/>
      <c r="I174" s="261">
        <v>195000</v>
      </c>
    </row>
    <row r="175" spans="1:9" ht="15.75" customHeight="1">
      <c r="A175" s="52"/>
      <c r="B175" s="28"/>
      <c r="C175" s="28" t="s">
        <v>237</v>
      </c>
      <c r="D175" s="28" t="s">
        <v>238</v>
      </c>
      <c r="E175" s="28"/>
      <c r="F175" s="28"/>
      <c r="G175" s="195">
        <v>147000</v>
      </c>
      <c r="H175" s="199"/>
      <c r="I175" s="261">
        <v>147000</v>
      </c>
    </row>
    <row r="176" spans="1:9" ht="17.25" customHeight="1">
      <c r="A176" s="52"/>
      <c r="B176" s="28"/>
      <c r="C176" s="28" t="s">
        <v>261</v>
      </c>
      <c r="D176" s="28" t="s">
        <v>262</v>
      </c>
      <c r="E176" s="28"/>
      <c r="F176" s="28"/>
      <c r="G176" s="195">
        <v>100000</v>
      </c>
      <c r="H176" s="199"/>
      <c r="I176" s="261">
        <v>100000</v>
      </c>
    </row>
    <row r="177" spans="1:9" ht="15.75" customHeight="1">
      <c r="A177" s="52"/>
      <c r="B177" s="28"/>
      <c r="C177" s="52" t="s">
        <v>221</v>
      </c>
      <c r="D177" s="28" t="s">
        <v>218</v>
      </c>
      <c r="E177" s="28"/>
      <c r="F177" s="28"/>
      <c r="G177" s="195">
        <v>70000</v>
      </c>
      <c r="H177" s="199"/>
      <c r="I177" s="261">
        <v>70000</v>
      </c>
    </row>
    <row r="178" spans="1:9" ht="15.75" customHeight="1">
      <c r="A178" s="54" t="s">
        <v>26</v>
      </c>
      <c r="B178" s="53"/>
      <c r="C178" s="53" t="s">
        <v>178</v>
      </c>
      <c r="D178" s="55"/>
      <c r="E178" s="55"/>
      <c r="F178" s="28"/>
      <c r="G178" s="216">
        <v>539000</v>
      </c>
      <c r="H178" s="239"/>
      <c r="I178" s="260">
        <v>539000</v>
      </c>
    </row>
    <row r="179" spans="1:9" ht="15.75" customHeight="1">
      <c r="A179" s="52"/>
      <c r="B179" s="28"/>
      <c r="C179" s="28"/>
      <c r="D179" s="57" t="s">
        <v>179</v>
      </c>
      <c r="E179" s="28"/>
      <c r="F179" s="28"/>
      <c r="G179" s="195">
        <v>532000</v>
      </c>
      <c r="H179" s="199"/>
      <c r="I179" s="261">
        <v>532000</v>
      </c>
    </row>
    <row r="180" spans="1:9" ht="15.75" customHeight="1">
      <c r="A180" s="52"/>
      <c r="B180" s="28"/>
      <c r="C180" s="28"/>
      <c r="D180" s="57" t="s">
        <v>180</v>
      </c>
      <c r="E180" s="28"/>
      <c r="F180" s="28"/>
      <c r="G180" s="195">
        <v>4000</v>
      </c>
      <c r="H180" s="199"/>
      <c r="I180" s="261">
        <v>4000</v>
      </c>
    </row>
    <row r="181" spans="1:9" ht="15.75" customHeight="1">
      <c r="A181" s="52"/>
      <c r="B181" s="28"/>
      <c r="C181" s="28"/>
      <c r="D181" s="57" t="s">
        <v>181</v>
      </c>
      <c r="E181" s="28"/>
      <c r="F181" s="28"/>
      <c r="G181" s="195">
        <v>3000</v>
      </c>
      <c r="H181" s="199"/>
      <c r="I181" s="261">
        <v>3000</v>
      </c>
    </row>
    <row r="182" spans="1:9" ht="15.75" customHeight="1">
      <c r="A182" s="54" t="s">
        <v>28</v>
      </c>
      <c r="B182" s="53"/>
      <c r="C182" s="53" t="s">
        <v>29</v>
      </c>
      <c r="D182" s="53"/>
      <c r="E182" s="53"/>
      <c r="F182" s="28"/>
      <c r="G182" s="218">
        <v>248000</v>
      </c>
      <c r="H182" s="241"/>
      <c r="I182" s="264">
        <v>248000</v>
      </c>
    </row>
    <row r="183" spans="1:9" ht="15.75" customHeight="1">
      <c r="A183" s="58"/>
      <c r="B183" s="53" t="s">
        <v>193</v>
      </c>
      <c r="C183" s="59"/>
      <c r="D183" s="53" t="s">
        <v>194</v>
      </c>
      <c r="E183" s="61"/>
      <c r="F183" s="28"/>
      <c r="G183" s="218">
        <v>105000</v>
      </c>
      <c r="H183" s="241"/>
      <c r="I183" s="264">
        <v>105000</v>
      </c>
    </row>
    <row r="184" spans="1:9" ht="15.75" customHeight="1">
      <c r="A184" s="52"/>
      <c r="B184" s="28"/>
      <c r="C184" s="28" t="s">
        <v>195</v>
      </c>
      <c r="D184" s="28" t="s">
        <v>196</v>
      </c>
      <c r="E184" s="28"/>
      <c r="F184" s="28"/>
      <c r="G184" s="219">
        <v>105000</v>
      </c>
      <c r="H184" s="242"/>
      <c r="I184" s="265">
        <v>105000</v>
      </c>
    </row>
    <row r="185" spans="1:9" ht="15.75" customHeight="1">
      <c r="A185" s="58"/>
      <c r="B185" s="53" t="s">
        <v>182</v>
      </c>
      <c r="C185" s="59"/>
      <c r="D185" s="53" t="s">
        <v>183</v>
      </c>
      <c r="E185" s="59"/>
      <c r="F185" s="28"/>
      <c r="G185" s="218">
        <v>70000</v>
      </c>
      <c r="H185" s="241"/>
      <c r="I185" s="264">
        <v>70000</v>
      </c>
    </row>
    <row r="186" spans="1:9" ht="15.75" customHeight="1">
      <c r="A186" s="52"/>
      <c r="B186" s="28"/>
      <c r="C186" s="28" t="s">
        <v>184</v>
      </c>
      <c r="D186" s="28" t="s">
        <v>185</v>
      </c>
      <c r="E186" s="28"/>
      <c r="F186" s="28"/>
      <c r="G186" s="219">
        <v>70000</v>
      </c>
      <c r="H186" s="242"/>
      <c r="I186" s="265">
        <v>70000</v>
      </c>
    </row>
    <row r="187" spans="1:9" ht="15.75" customHeight="1">
      <c r="A187" s="52"/>
      <c r="B187" s="28"/>
      <c r="C187" s="28"/>
      <c r="D187" s="28"/>
      <c r="E187" s="57" t="s">
        <v>186</v>
      </c>
      <c r="F187" s="28"/>
      <c r="G187" s="219">
        <v>70000</v>
      </c>
      <c r="H187" s="242"/>
      <c r="I187" s="265">
        <v>70000</v>
      </c>
    </row>
    <row r="188" spans="1:9" ht="17.25" customHeight="1">
      <c r="A188" s="52"/>
      <c r="B188" s="53" t="s">
        <v>197</v>
      </c>
      <c r="C188" s="28"/>
      <c r="D188" s="53" t="s">
        <v>198</v>
      </c>
      <c r="E188" s="59"/>
      <c r="F188" s="28"/>
      <c r="G188" s="218">
        <v>20000</v>
      </c>
      <c r="H188" s="241"/>
      <c r="I188" s="264">
        <v>20000</v>
      </c>
    </row>
    <row r="189" spans="1:9" ht="17.25" customHeight="1">
      <c r="A189" s="52"/>
      <c r="B189" s="28"/>
      <c r="C189" s="28" t="s">
        <v>208</v>
      </c>
      <c r="D189" s="28" t="s">
        <v>209</v>
      </c>
      <c r="E189" s="57"/>
      <c r="F189" s="28"/>
      <c r="G189" s="219">
        <v>20000</v>
      </c>
      <c r="H189" s="242"/>
      <c r="I189" s="265">
        <v>20000</v>
      </c>
    </row>
    <row r="190" spans="1:9" ht="15.75" customHeight="1">
      <c r="A190" s="52"/>
      <c r="B190" s="53" t="s">
        <v>187</v>
      </c>
      <c r="C190" s="59"/>
      <c r="D190" s="53" t="s">
        <v>188</v>
      </c>
      <c r="E190" s="59"/>
      <c r="F190" s="28"/>
      <c r="G190" s="218">
        <v>53000</v>
      </c>
      <c r="H190" s="241"/>
      <c r="I190" s="264">
        <v>53000</v>
      </c>
    </row>
    <row r="191" spans="1:9" ht="15.75" customHeight="1">
      <c r="A191" s="52"/>
      <c r="B191" s="28"/>
      <c r="C191" s="28" t="s">
        <v>189</v>
      </c>
      <c r="D191" s="28" t="s">
        <v>190</v>
      </c>
      <c r="E191" s="28"/>
      <c r="F191" s="28"/>
      <c r="G191" s="219">
        <v>53000</v>
      </c>
      <c r="H191" s="242"/>
      <c r="I191" s="265">
        <v>53000</v>
      </c>
    </row>
    <row r="192" spans="1:9" ht="15.75" customHeight="1">
      <c r="A192" s="52"/>
      <c r="B192" s="28"/>
      <c r="C192" s="28"/>
      <c r="D192" s="28"/>
      <c r="E192" s="28"/>
      <c r="F192" s="28"/>
      <c r="G192" s="219"/>
      <c r="H192" s="242"/>
      <c r="I192" s="265"/>
    </row>
    <row r="193" spans="1:9" ht="15.75" customHeight="1">
      <c r="A193" s="69" t="s">
        <v>263</v>
      </c>
      <c r="B193" s="64"/>
      <c r="C193" s="64"/>
      <c r="D193" s="64"/>
      <c r="E193" s="64"/>
      <c r="F193" s="70">
        <v>1</v>
      </c>
      <c r="G193" s="220">
        <v>4523000</v>
      </c>
      <c r="H193" s="237"/>
      <c r="I193" s="258">
        <v>4523000</v>
      </c>
    </row>
    <row r="194" spans="1:9" ht="15.75" customHeight="1">
      <c r="A194" s="54" t="s">
        <v>24</v>
      </c>
      <c r="B194" s="53"/>
      <c r="C194" s="53" t="s">
        <v>173</v>
      </c>
      <c r="D194" s="53"/>
      <c r="E194" s="53"/>
      <c r="F194" s="71"/>
      <c r="G194" s="221">
        <v>3063000</v>
      </c>
      <c r="H194" s="243"/>
      <c r="I194" s="266">
        <v>3063000</v>
      </c>
    </row>
    <row r="195" spans="1:9" ht="15.75" customHeight="1">
      <c r="A195" s="52"/>
      <c r="B195" s="53" t="s">
        <v>217</v>
      </c>
      <c r="C195" s="53"/>
      <c r="D195" s="53" t="s">
        <v>218</v>
      </c>
      <c r="E195" s="53"/>
      <c r="F195" s="71"/>
      <c r="G195" s="221">
        <v>3063000</v>
      </c>
      <c r="H195" s="243"/>
      <c r="I195" s="266">
        <v>3063000</v>
      </c>
    </row>
    <row r="196" spans="1:9" ht="15.75" customHeight="1">
      <c r="A196" s="7"/>
      <c r="B196" s="28"/>
      <c r="C196" s="28" t="s">
        <v>219</v>
      </c>
      <c r="D196" s="28" t="s">
        <v>220</v>
      </c>
      <c r="E196" s="28"/>
      <c r="F196" s="71"/>
      <c r="G196" s="222">
        <v>2631000</v>
      </c>
      <c r="H196" s="244"/>
      <c r="I196" s="267">
        <v>2631000</v>
      </c>
    </row>
    <row r="197" spans="1:9" ht="17.25" customHeight="1">
      <c r="A197" s="7"/>
      <c r="B197" s="28"/>
      <c r="C197" s="28" t="s">
        <v>235</v>
      </c>
      <c r="D197" s="28" t="s">
        <v>236</v>
      </c>
      <c r="E197" s="28"/>
      <c r="F197" s="71"/>
      <c r="G197" s="222">
        <v>195000</v>
      </c>
      <c r="H197" s="244"/>
      <c r="I197" s="267">
        <v>195000</v>
      </c>
    </row>
    <row r="198" spans="1:9" ht="15.75" customHeight="1">
      <c r="A198" s="52"/>
      <c r="B198" s="28"/>
      <c r="C198" s="28" t="s">
        <v>237</v>
      </c>
      <c r="D198" s="28" t="s">
        <v>238</v>
      </c>
      <c r="E198" s="28"/>
      <c r="F198" s="71"/>
      <c r="G198" s="222">
        <v>147000</v>
      </c>
      <c r="H198" s="244"/>
      <c r="I198" s="267">
        <v>147000</v>
      </c>
    </row>
    <row r="199" spans="1:9" ht="15.75" customHeight="1">
      <c r="A199" s="52"/>
      <c r="B199" s="28"/>
      <c r="C199" s="52" t="s">
        <v>221</v>
      </c>
      <c r="D199" s="28" t="s">
        <v>218</v>
      </c>
      <c r="E199" s="28"/>
      <c r="F199" s="71"/>
      <c r="G199" s="222">
        <v>90000</v>
      </c>
      <c r="H199" s="244"/>
      <c r="I199" s="267">
        <v>90000</v>
      </c>
    </row>
    <row r="200" spans="1:9" ht="15.75" customHeight="1">
      <c r="A200" s="54" t="s">
        <v>26</v>
      </c>
      <c r="B200" s="53"/>
      <c r="C200" s="53" t="s">
        <v>178</v>
      </c>
      <c r="D200" s="55"/>
      <c r="E200" s="55"/>
      <c r="F200" s="28"/>
      <c r="G200" s="216">
        <v>601000</v>
      </c>
      <c r="H200" s="239"/>
      <c r="I200" s="260">
        <v>601000</v>
      </c>
    </row>
    <row r="201" spans="1:9" ht="15.75" customHeight="1">
      <c r="A201" s="52"/>
      <c r="B201" s="28"/>
      <c r="C201" s="28"/>
      <c r="D201" s="57" t="s">
        <v>179</v>
      </c>
      <c r="E201" s="28"/>
      <c r="F201" s="28"/>
      <c r="G201" s="195">
        <v>596000</v>
      </c>
      <c r="H201" s="199"/>
      <c r="I201" s="261">
        <v>596000</v>
      </c>
    </row>
    <row r="202" spans="1:9" ht="15.75" customHeight="1">
      <c r="A202" s="52"/>
      <c r="B202" s="28"/>
      <c r="C202" s="28"/>
      <c r="D202" s="57" t="s">
        <v>180</v>
      </c>
      <c r="E202" s="28"/>
      <c r="F202" s="28"/>
      <c r="G202" s="195">
        <v>3000</v>
      </c>
      <c r="H202" s="199"/>
      <c r="I202" s="261">
        <v>3000</v>
      </c>
    </row>
    <row r="203" spans="1:9" ht="15.75" customHeight="1">
      <c r="A203" s="52"/>
      <c r="B203" s="28"/>
      <c r="C203" s="28"/>
      <c r="D203" s="57" t="s">
        <v>181</v>
      </c>
      <c r="E203" s="28"/>
      <c r="F203" s="28"/>
      <c r="G203" s="195">
        <v>2000</v>
      </c>
      <c r="H203" s="199"/>
      <c r="I203" s="261">
        <v>2000</v>
      </c>
    </row>
    <row r="204" spans="1:9" ht="15.75" customHeight="1">
      <c r="A204" s="54" t="s">
        <v>28</v>
      </c>
      <c r="B204" s="28"/>
      <c r="C204" s="53" t="s">
        <v>29</v>
      </c>
      <c r="D204" s="53"/>
      <c r="E204" s="53"/>
      <c r="F204" s="28"/>
      <c r="G204" s="218">
        <v>859000</v>
      </c>
      <c r="H204" s="241"/>
      <c r="I204" s="264">
        <v>859000</v>
      </c>
    </row>
    <row r="205" spans="1:9" ht="15.75" customHeight="1">
      <c r="A205" s="52"/>
      <c r="B205" s="53" t="s">
        <v>193</v>
      </c>
      <c r="C205" s="59"/>
      <c r="D205" s="53" t="s">
        <v>194</v>
      </c>
      <c r="E205" s="61"/>
      <c r="F205" s="28"/>
      <c r="G205" s="218">
        <v>350000</v>
      </c>
      <c r="H205" s="241"/>
      <c r="I205" s="264">
        <v>350000</v>
      </c>
    </row>
    <row r="206" spans="1:9" ht="15.75" customHeight="1">
      <c r="A206" s="52"/>
      <c r="B206" s="28"/>
      <c r="C206" s="28" t="s">
        <v>195</v>
      </c>
      <c r="D206" s="28" t="s">
        <v>196</v>
      </c>
      <c r="E206" s="28"/>
      <c r="F206" s="28"/>
      <c r="G206" s="219">
        <v>350000</v>
      </c>
      <c r="H206" s="242"/>
      <c r="I206" s="265">
        <v>350000</v>
      </c>
    </row>
    <row r="207" spans="1:9" ht="15.75" customHeight="1">
      <c r="A207" s="52"/>
      <c r="B207" s="53" t="s">
        <v>182</v>
      </c>
      <c r="C207" s="28"/>
      <c r="D207" s="53"/>
      <c r="E207" s="28"/>
      <c r="F207" s="28"/>
      <c r="G207" s="218">
        <v>66000</v>
      </c>
      <c r="H207" s="241"/>
      <c r="I207" s="264">
        <v>66000</v>
      </c>
    </row>
    <row r="208" spans="1:9" ht="15.75" customHeight="1">
      <c r="A208" s="52"/>
      <c r="B208" s="53"/>
      <c r="C208" s="28" t="s">
        <v>231</v>
      </c>
      <c r="D208" s="28" t="s">
        <v>404</v>
      </c>
      <c r="E208" s="53"/>
      <c r="F208" s="28"/>
      <c r="G208" s="219">
        <v>6000</v>
      </c>
      <c r="H208" s="242"/>
      <c r="I208" s="265">
        <v>6000</v>
      </c>
    </row>
    <row r="209" spans="1:9" ht="15.75" customHeight="1">
      <c r="A209" s="52"/>
      <c r="B209" s="53"/>
      <c r="C209" s="28"/>
      <c r="D209" s="28"/>
      <c r="E209" s="28" t="s">
        <v>419</v>
      </c>
      <c r="F209" s="28"/>
      <c r="G209" s="219">
        <v>6000</v>
      </c>
      <c r="H209" s="242"/>
      <c r="I209" s="265">
        <v>6000</v>
      </c>
    </row>
    <row r="210" spans="1:9" ht="15.75" customHeight="1">
      <c r="A210" s="58"/>
      <c r="B210" s="53"/>
      <c r="C210" s="28" t="s">
        <v>184</v>
      </c>
      <c r="D210" s="28" t="s">
        <v>185</v>
      </c>
      <c r="E210" s="53"/>
      <c r="F210" s="28"/>
      <c r="G210" s="219">
        <v>60000</v>
      </c>
      <c r="H210" s="242"/>
      <c r="I210" s="265">
        <v>60000</v>
      </c>
    </row>
    <row r="211" spans="1:9" ht="15.75" customHeight="1">
      <c r="A211" s="52"/>
      <c r="B211" s="28"/>
      <c r="C211" s="28"/>
      <c r="D211" s="28"/>
      <c r="E211" s="57" t="s">
        <v>186</v>
      </c>
      <c r="F211" s="28"/>
      <c r="G211" s="219">
        <v>60000</v>
      </c>
      <c r="H211" s="242"/>
      <c r="I211" s="265">
        <v>60000</v>
      </c>
    </row>
    <row r="212" spans="1:9" ht="17.25" customHeight="1">
      <c r="A212" s="52"/>
      <c r="B212" s="53" t="s">
        <v>197</v>
      </c>
      <c r="C212" s="59"/>
      <c r="D212" s="53" t="s">
        <v>198</v>
      </c>
      <c r="E212" s="59"/>
      <c r="F212" s="28"/>
      <c r="G212" s="218">
        <v>300000</v>
      </c>
      <c r="H212" s="241"/>
      <c r="I212" s="264">
        <v>300000</v>
      </c>
    </row>
    <row r="213" spans="1:9" ht="15.75" customHeight="1">
      <c r="A213" s="52"/>
      <c r="B213" s="53"/>
      <c r="C213" s="28" t="s">
        <v>206</v>
      </c>
      <c r="D213" s="28" t="s">
        <v>207</v>
      </c>
      <c r="E213" s="57"/>
      <c r="F213" s="28"/>
      <c r="G213" s="219">
        <v>100000</v>
      </c>
      <c r="H213" s="242"/>
      <c r="I213" s="265">
        <v>100000</v>
      </c>
    </row>
    <row r="214" spans="1:9" ht="15.75" customHeight="1">
      <c r="A214" s="52"/>
      <c r="B214" s="28"/>
      <c r="C214" s="28" t="s">
        <v>208</v>
      </c>
      <c r="D214" s="28" t="s">
        <v>209</v>
      </c>
      <c r="E214" s="28"/>
      <c r="F214" s="28"/>
      <c r="G214" s="219">
        <v>200000</v>
      </c>
      <c r="H214" s="242"/>
      <c r="I214" s="265">
        <v>200000</v>
      </c>
    </row>
    <row r="215" spans="1:9" ht="15.75" customHeight="1">
      <c r="A215" s="52"/>
      <c r="B215" s="28"/>
      <c r="C215" s="28"/>
      <c r="D215" s="28"/>
      <c r="E215" s="57" t="s">
        <v>246</v>
      </c>
      <c r="F215" s="28"/>
      <c r="G215" s="219">
        <v>200000</v>
      </c>
      <c r="H215" s="242"/>
      <c r="I215" s="265">
        <v>200000</v>
      </c>
    </row>
    <row r="216" spans="1:9" ht="15.75" customHeight="1">
      <c r="A216" s="52"/>
      <c r="B216" s="53" t="s">
        <v>264</v>
      </c>
      <c r="C216" s="59"/>
      <c r="D216" s="53" t="s">
        <v>265</v>
      </c>
      <c r="E216" s="59"/>
      <c r="F216" s="28"/>
      <c r="G216" s="218"/>
      <c r="H216" s="241"/>
      <c r="I216" s="264"/>
    </row>
    <row r="217" spans="1:9" ht="15.75" customHeight="1">
      <c r="A217" s="52"/>
      <c r="B217" s="28"/>
      <c r="C217" s="28" t="s">
        <v>266</v>
      </c>
      <c r="D217" s="28" t="s">
        <v>267</v>
      </c>
      <c r="E217" s="28"/>
      <c r="F217" s="28"/>
      <c r="G217" s="219"/>
      <c r="H217" s="242"/>
      <c r="I217" s="265"/>
    </row>
    <row r="218" spans="1:9" ht="15.75" customHeight="1">
      <c r="A218" s="52"/>
      <c r="B218" s="28"/>
      <c r="C218" s="28"/>
      <c r="D218" s="28"/>
      <c r="E218" s="57" t="s">
        <v>268</v>
      </c>
      <c r="F218" s="28"/>
      <c r="G218" s="219"/>
      <c r="H218" s="242"/>
      <c r="I218" s="265"/>
    </row>
    <row r="219" spans="1:9" ht="15.75" customHeight="1">
      <c r="A219" s="52"/>
      <c r="B219" s="53" t="s">
        <v>187</v>
      </c>
      <c r="C219" s="59"/>
      <c r="D219" s="53" t="s">
        <v>188</v>
      </c>
      <c r="E219" s="59"/>
      <c r="F219" s="28"/>
      <c r="G219" s="218">
        <v>143000</v>
      </c>
      <c r="H219" s="241"/>
      <c r="I219" s="264">
        <v>143000</v>
      </c>
    </row>
    <row r="220" spans="1:9" ht="15.75" customHeight="1">
      <c r="A220" s="52"/>
      <c r="B220" s="28"/>
      <c r="C220" s="28" t="s">
        <v>189</v>
      </c>
      <c r="D220" s="28" t="s">
        <v>190</v>
      </c>
      <c r="E220" s="28"/>
      <c r="F220" s="28"/>
      <c r="G220" s="219">
        <v>138000</v>
      </c>
      <c r="H220" s="242"/>
      <c r="I220" s="265">
        <v>138000</v>
      </c>
    </row>
    <row r="221" spans="1:9" ht="15.75" customHeight="1">
      <c r="A221" s="52"/>
      <c r="B221" s="28"/>
      <c r="C221" s="28" t="s">
        <v>247</v>
      </c>
      <c r="D221" s="28" t="s">
        <v>248</v>
      </c>
      <c r="E221" s="28"/>
      <c r="F221" s="28"/>
      <c r="G221" s="219">
        <v>5000</v>
      </c>
      <c r="H221" s="242"/>
      <c r="I221" s="265">
        <v>5000</v>
      </c>
    </row>
    <row r="222" spans="1:9" ht="15.75" customHeight="1">
      <c r="A222" s="185"/>
      <c r="B222" s="186"/>
      <c r="C222" s="28"/>
      <c r="D222" s="28"/>
      <c r="E222" s="28"/>
      <c r="F222" s="28"/>
      <c r="G222" s="219"/>
      <c r="H222" s="242"/>
      <c r="I222" s="265"/>
    </row>
    <row r="223" spans="1:9" ht="15.75" customHeight="1">
      <c r="A223" s="69" t="s">
        <v>269</v>
      </c>
      <c r="B223" s="64"/>
      <c r="C223" s="17"/>
      <c r="D223" s="17"/>
      <c r="E223" s="17"/>
      <c r="F223" s="14"/>
      <c r="G223" s="214">
        <v>250000</v>
      </c>
      <c r="H223" s="237"/>
      <c r="I223" s="258">
        <v>250000</v>
      </c>
    </row>
    <row r="224" spans="1:9" ht="15.75" customHeight="1">
      <c r="A224" s="54" t="s">
        <v>32</v>
      </c>
      <c r="B224" s="53"/>
      <c r="C224" s="53" t="s">
        <v>270</v>
      </c>
      <c r="D224" s="53"/>
      <c r="E224" s="53"/>
      <c r="F224" s="28"/>
      <c r="G224" s="216">
        <v>250000</v>
      </c>
      <c r="H224" s="239"/>
      <c r="I224" s="260">
        <v>250000</v>
      </c>
    </row>
    <row r="225" spans="1:9" ht="15.75" customHeight="1">
      <c r="A225" s="54"/>
      <c r="B225" s="53"/>
      <c r="C225" s="28" t="s">
        <v>251</v>
      </c>
      <c r="D225" s="28" t="s">
        <v>271</v>
      </c>
      <c r="E225" s="53"/>
      <c r="F225" s="28"/>
      <c r="G225" s="195">
        <v>250000</v>
      </c>
      <c r="H225" s="199"/>
      <c r="I225" s="261">
        <v>250000</v>
      </c>
    </row>
    <row r="226" spans="1:9" ht="15.75" customHeight="1">
      <c r="A226" s="54"/>
      <c r="B226" s="53"/>
      <c r="C226" s="28"/>
      <c r="D226" s="28"/>
      <c r="E226" s="53"/>
      <c r="F226" s="28"/>
      <c r="G226" s="195"/>
      <c r="H226" s="199"/>
      <c r="I226" s="261"/>
    </row>
    <row r="227" spans="1:9" ht="15.75" customHeight="1">
      <c r="A227" s="10" t="s">
        <v>438</v>
      </c>
      <c r="B227" s="17"/>
      <c r="C227" s="17"/>
      <c r="D227" s="17"/>
      <c r="E227" s="17"/>
      <c r="F227" s="14"/>
      <c r="G227" s="196"/>
      <c r="H227" s="200">
        <v>24500</v>
      </c>
      <c r="I227" s="262">
        <v>24500</v>
      </c>
    </row>
    <row r="228" spans="1:9" ht="15.75" customHeight="1">
      <c r="A228" s="54" t="s">
        <v>30</v>
      </c>
      <c r="B228" s="28"/>
      <c r="C228" s="53" t="s">
        <v>273</v>
      </c>
      <c r="D228" s="53"/>
      <c r="E228" s="53"/>
      <c r="F228" s="28"/>
      <c r="G228" s="195"/>
      <c r="H228" s="199">
        <v>24500</v>
      </c>
      <c r="I228" s="261">
        <v>24500</v>
      </c>
    </row>
    <row r="229" spans="1:9" ht="15.75" customHeight="1">
      <c r="A229" s="54"/>
      <c r="B229" s="53" t="s">
        <v>274</v>
      </c>
      <c r="C229" s="53"/>
      <c r="D229" s="53" t="s">
        <v>275</v>
      </c>
      <c r="E229" s="53"/>
      <c r="F229" s="28"/>
      <c r="G229" s="195"/>
      <c r="H229" s="199">
        <v>24500</v>
      </c>
      <c r="I229" s="261">
        <v>24500</v>
      </c>
    </row>
    <row r="230" spans="1:9" ht="15.75" customHeight="1">
      <c r="A230" s="54"/>
      <c r="B230" s="28"/>
      <c r="C230" s="28" t="s">
        <v>276</v>
      </c>
      <c r="D230" s="53"/>
      <c r="E230" s="28" t="s">
        <v>439</v>
      </c>
      <c r="F230" s="28"/>
      <c r="G230" s="216"/>
      <c r="H230" s="199">
        <v>24500</v>
      </c>
      <c r="I230" s="261">
        <v>24500</v>
      </c>
    </row>
    <row r="231" spans="1:9" ht="15.75" customHeight="1">
      <c r="A231" s="54"/>
      <c r="B231" s="28"/>
      <c r="C231" s="28"/>
      <c r="D231" s="53"/>
      <c r="E231" s="28"/>
      <c r="F231" s="28"/>
      <c r="G231" s="216"/>
      <c r="H231" s="239"/>
      <c r="I231" s="260"/>
    </row>
    <row r="232" spans="1:9" ht="15.75" customHeight="1">
      <c r="A232" s="10" t="s">
        <v>272</v>
      </c>
      <c r="B232" s="17"/>
      <c r="C232" s="17"/>
      <c r="D232" s="17"/>
      <c r="E232" s="17"/>
      <c r="F232" s="14"/>
      <c r="G232" s="196">
        <v>3116000</v>
      </c>
      <c r="H232" s="200"/>
      <c r="I232" s="262">
        <v>3116000</v>
      </c>
    </row>
    <row r="233" spans="1:9" ht="15.75" customHeight="1">
      <c r="A233" s="54" t="s">
        <v>30</v>
      </c>
      <c r="B233" s="28"/>
      <c r="C233" s="53" t="s">
        <v>273</v>
      </c>
      <c r="D233" s="53"/>
      <c r="E233" s="53"/>
      <c r="F233" s="28"/>
      <c r="G233" s="216">
        <v>1750000</v>
      </c>
      <c r="H233" s="239"/>
      <c r="I233" s="260">
        <v>1750000</v>
      </c>
    </row>
    <row r="234" spans="1:9" ht="15.75" customHeight="1">
      <c r="A234" s="52"/>
      <c r="B234" s="53" t="s">
        <v>277</v>
      </c>
      <c r="C234" s="53"/>
      <c r="D234" s="53" t="s">
        <v>278</v>
      </c>
      <c r="E234" s="53"/>
      <c r="F234" s="28"/>
      <c r="G234" s="216">
        <v>1750000</v>
      </c>
      <c r="H234" s="239"/>
      <c r="I234" s="260">
        <v>1750000</v>
      </c>
    </row>
    <row r="235" spans="1:9" ht="15.75" customHeight="1">
      <c r="A235" s="52"/>
      <c r="B235" s="28"/>
      <c r="C235" s="28"/>
      <c r="D235" s="28"/>
      <c r="E235" s="28" t="s">
        <v>279</v>
      </c>
      <c r="F235" s="28"/>
      <c r="G235" s="195">
        <v>50000</v>
      </c>
      <c r="H235" s="199"/>
      <c r="I235" s="261">
        <v>50000</v>
      </c>
    </row>
    <row r="236" spans="1:9" ht="15.75" customHeight="1">
      <c r="A236" s="52"/>
      <c r="B236" s="28"/>
      <c r="C236" s="28"/>
      <c r="D236" s="28"/>
      <c r="E236" s="28" t="s">
        <v>280</v>
      </c>
      <c r="F236" s="28"/>
      <c r="G236" s="195">
        <v>100000</v>
      </c>
      <c r="H236" s="199"/>
      <c r="I236" s="261">
        <v>100000</v>
      </c>
    </row>
    <row r="237" spans="1:9" ht="15.75" customHeight="1">
      <c r="A237" s="52"/>
      <c r="B237" s="28"/>
      <c r="C237" s="28"/>
      <c r="D237" s="28"/>
      <c r="E237" s="28" t="s">
        <v>281</v>
      </c>
      <c r="F237" s="28"/>
      <c r="G237" s="195">
        <v>550000</v>
      </c>
      <c r="H237" s="199"/>
      <c r="I237" s="261">
        <v>550000</v>
      </c>
    </row>
    <row r="238" spans="1:9" ht="15.75" customHeight="1">
      <c r="A238" s="52"/>
      <c r="B238" s="28"/>
      <c r="C238" s="28"/>
      <c r="D238" s="28"/>
      <c r="E238" s="28" t="s">
        <v>282</v>
      </c>
      <c r="F238" s="28"/>
      <c r="G238" s="195">
        <v>200000</v>
      </c>
      <c r="H238" s="199"/>
      <c r="I238" s="261">
        <v>200000</v>
      </c>
    </row>
    <row r="239" spans="1:9" ht="15.75" customHeight="1">
      <c r="A239" s="52"/>
      <c r="B239" s="28"/>
      <c r="C239" s="28"/>
      <c r="D239" s="28"/>
      <c r="E239" s="28" t="s">
        <v>397</v>
      </c>
      <c r="F239" s="28"/>
      <c r="G239" s="195">
        <v>300000</v>
      </c>
      <c r="H239" s="199"/>
      <c r="I239" s="261">
        <v>300000</v>
      </c>
    </row>
    <row r="240" spans="1:9" ht="15.75" customHeight="1">
      <c r="A240" s="52"/>
      <c r="B240" s="28"/>
      <c r="C240" s="28"/>
      <c r="D240" s="28"/>
      <c r="E240" s="28" t="s">
        <v>283</v>
      </c>
      <c r="F240" s="28"/>
      <c r="G240" s="195">
        <v>150000</v>
      </c>
      <c r="H240" s="199"/>
      <c r="I240" s="261">
        <v>150000</v>
      </c>
    </row>
    <row r="241" spans="1:9" ht="15.75" customHeight="1">
      <c r="A241" s="52"/>
      <c r="B241" s="28"/>
      <c r="C241" s="28"/>
      <c r="D241" s="28"/>
      <c r="E241" s="28" t="s">
        <v>284</v>
      </c>
      <c r="F241" s="28"/>
      <c r="G241" s="195">
        <v>400000</v>
      </c>
      <c r="H241" s="199"/>
      <c r="I241" s="261">
        <v>400000</v>
      </c>
    </row>
    <row r="242" spans="1:9" ht="15.75" customHeight="1">
      <c r="A242" s="52"/>
      <c r="B242" s="28"/>
      <c r="C242" s="28"/>
      <c r="D242" s="28"/>
      <c r="E242" s="53" t="s">
        <v>285</v>
      </c>
      <c r="F242" s="53"/>
      <c r="G242" s="216"/>
      <c r="H242" s="239"/>
      <c r="I242" s="260"/>
    </row>
    <row r="243" spans="1:9" ht="15.75" customHeight="1">
      <c r="A243" s="52"/>
      <c r="B243" s="28"/>
      <c r="C243" s="28"/>
      <c r="D243" s="28"/>
      <c r="E243" s="28" t="s">
        <v>286</v>
      </c>
      <c r="F243" s="28"/>
      <c r="G243" s="195"/>
      <c r="H243" s="199"/>
      <c r="I243" s="261"/>
    </row>
    <row r="244" spans="1:9" ht="15.75" customHeight="1">
      <c r="A244" s="54" t="s">
        <v>28</v>
      </c>
      <c r="B244" s="28"/>
      <c r="C244" s="53" t="s">
        <v>29</v>
      </c>
      <c r="D244" s="53"/>
      <c r="E244" s="53"/>
      <c r="F244" s="28"/>
      <c r="G244" s="218">
        <v>1366000</v>
      </c>
      <c r="H244" s="241"/>
      <c r="I244" s="264">
        <v>1366000</v>
      </c>
    </row>
    <row r="245" spans="1:9" ht="15.75" customHeight="1">
      <c r="A245" s="52"/>
      <c r="B245" s="53" t="s">
        <v>193</v>
      </c>
      <c r="C245" s="59"/>
      <c r="D245" s="53" t="s">
        <v>194</v>
      </c>
      <c r="E245" s="61"/>
      <c r="F245" s="28"/>
      <c r="G245" s="218">
        <v>938000</v>
      </c>
      <c r="H245" s="241"/>
      <c r="I245" s="264">
        <v>938000</v>
      </c>
    </row>
    <row r="246" spans="1:9" ht="15.75" customHeight="1">
      <c r="A246" s="52"/>
      <c r="B246" s="28"/>
      <c r="C246" s="28" t="s">
        <v>195</v>
      </c>
      <c r="D246" s="28" t="s">
        <v>432</v>
      </c>
      <c r="E246" s="28"/>
      <c r="F246" s="28"/>
      <c r="G246" s="219">
        <v>938000</v>
      </c>
      <c r="H246" s="242"/>
      <c r="I246" s="265">
        <v>938000</v>
      </c>
    </row>
    <row r="247" spans="1:9" ht="15.75" customHeight="1">
      <c r="A247" s="52"/>
      <c r="B247" s="53" t="s">
        <v>197</v>
      </c>
      <c r="C247" s="28"/>
      <c r="D247" s="53" t="s">
        <v>198</v>
      </c>
      <c r="E247" s="53"/>
      <c r="F247" s="28"/>
      <c r="G247" s="219">
        <v>137000</v>
      </c>
      <c r="H247" s="242"/>
      <c r="I247" s="265">
        <v>137000</v>
      </c>
    </row>
    <row r="248" spans="1:9" ht="15.75" customHeight="1">
      <c r="A248" s="52"/>
      <c r="B248" s="28"/>
      <c r="C248" s="28" t="s">
        <v>208</v>
      </c>
      <c r="D248" s="28" t="s">
        <v>420</v>
      </c>
      <c r="E248" s="28"/>
      <c r="F248" s="28"/>
      <c r="G248" s="219">
        <v>137000</v>
      </c>
      <c r="H248" s="242"/>
      <c r="I248" s="265">
        <v>137000</v>
      </c>
    </row>
    <row r="249" spans="1:9" ht="15.75" customHeight="1">
      <c r="A249" s="52"/>
      <c r="B249" s="28"/>
      <c r="C249" s="28"/>
      <c r="D249" s="28"/>
      <c r="E249" s="28" t="s">
        <v>421</v>
      </c>
      <c r="F249" s="28"/>
      <c r="G249" s="219">
        <v>137000</v>
      </c>
      <c r="H249" s="242"/>
      <c r="I249" s="265">
        <v>137000</v>
      </c>
    </row>
    <row r="250" spans="1:9" ht="15.75" customHeight="1">
      <c r="A250" s="52"/>
      <c r="B250" s="53" t="s">
        <v>187</v>
      </c>
      <c r="C250" s="59"/>
      <c r="D250" s="53" t="s">
        <v>188</v>
      </c>
      <c r="E250" s="59"/>
      <c r="F250" s="28"/>
      <c r="G250" s="218">
        <v>291000</v>
      </c>
      <c r="H250" s="241"/>
      <c r="I250" s="264">
        <v>291000</v>
      </c>
    </row>
    <row r="251" spans="1:9" ht="15.75" customHeight="1">
      <c r="A251" s="52"/>
      <c r="B251" s="28"/>
      <c r="C251" s="28" t="s">
        <v>189</v>
      </c>
      <c r="D251" s="28" t="s">
        <v>190</v>
      </c>
      <c r="E251" s="28"/>
      <c r="F251" s="28"/>
      <c r="G251" s="219">
        <v>291000</v>
      </c>
      <c r="H251" s="242"/>
      <c r="I251" s="265">
        <v>291000</v>
      </c>
    </row>
    <row r="252" spans="1:9" ht="15.75" customHeight="1">
      <c r="A252" s="72"/>
      <c r="B252" s="73"/>
      <c r="C252" s="73"/>
      <c r="D252" s="73"/>
      <c r="E252" s="73"/>
      <c r="F252" s="73"/>
      <c r="G252" s="223"/>
      <c r="H252" s="199"/>
      <c r="I252" s="268"/>
    </row>
    <row r="253" spans="1:9" ht="15.75" customHeight="1">
      <c r="A253" s="74" t="s">
        <v>287</v>
      </c>
      <c r="B253" s="75"/>
      <c r="C253" s="75"/>
      <c r="D253" s="75"/>
      <c r="E253" s="75"/>
      <c r="F253" s="76"/>
      <c r="G253" s="224">
        <v>804899</v>
      </c>
      <c r="H253" s="200">
        <v>410214</v>
      </c>
      <c r="I253" s="245">
        <f>SUM(G253:H253)</f>
        <v>1215113</v>
      </c>
    </row>
    <row r="254" spans="1:9" ht="15.75" customHeight="1">
      <c r="A254" s="54" t="s">
        <v>42</v>
      </c>
      <c r="B254" s="53"/>
      <c r="C254" s="53" t="s">
        <v>41</v>
      </c>
      <c r="D254" s="28"/>
      <c r="E254" s="57"/>
      <c r="F254" s="28"/>
      <c r="G254" s="216">
        <v>804899</v>
      </c>
      <c r="H254" s="239">
        <v>410214</v>
      </c>
      <c r="I254" s="239">
        <f>SUM(G254:H254)</f>
        <v>1215113</v>
      </c>
    </row>
    <row r="255" spans="1:9" ht="15.75" customHeight="1">
      <c r="A255" s="54"/>
      <c r="B255" s="53"/>
      <c r="C255" s="28" t="s">
        <v>288</v>
      </c>
      <c r="D255" s="28" t="s">
        <v>289</v>
      </c>
      <c r="E255" s="57"/>
      <c r="F255" s="28"/>
      <c r="G255" s="195">
        <v>804899</v>
      </c>
      <c r="H255" s="199">
        <v>410214</v>
      </c>
      <c r="I255" s="199">
        <f>SUM(G255:H255)</f>
        <v>1215113</v>
      </c>
    </row>
    <row r="256" spans="1:9" ht="15.75" customHeight="1">
      <c r="A256" s="20"/>
      <c r="B256" s="14"/>
      <c r="C256" s="17" t="s">
        <v>290</v>
      </c>
      <c r="D256" s="17"/>
      <c r="E256" s="17"/>
      <c r="F256" s="62">
        <v>5</v>
      </c>
      <c r="G256" s="196"/>
      <c r="H256" s="200"/>
      <c r="I256" s="200"/>
    </row>
    <row r="257" spans="1:9" ht="15.75" customHeight="1">
      <c r="A257" s="52"/>
      <c r="B257" s="28"/>
      <c r="C257" s="53"/>
      <c r="D257" s="53"/>
      <c r="E257" s="53"/>
      <c r="F257" s="77"/>
      <c r="G257" s="216"/>
      <c r="H257" s="239"/>
      <c r="I257" s="239"/>
    </row>
    <row r="258" spans="1:9" ht="15.75" customHeight="1">
      <c r="A258" s="54" t="s">
        <v>24</v>
      </c>
      <c r="B258" s="53"/>
      <c r="C258" s="53" t="s">
        <v>173</v>
      </c>
      <c r="D258" s="53"/>
      <c r="E258" s="53"/>
      <c r="F258" s="28"/>
      <c r="G258" s="195">
        <v>15010000</v>
      </c>
      <c r="H258" s="199">
        <v>288060</v>
      </c>
      <c r="I258" s="199">
        <f>SUM(G258:H258)</f>
        <v>15298060</v>
      </c>
    </row>
    <row r="259" spans="1:9" ht="15.75" customHeight="1">
      <c r="A259" s="54" t="s">
        <v>26</v>
      </c>
      <c r="B259" s="53"/>
      <c r="C259" s="53" t="s">
        <v>178</v>
      </c>
      <c r="D259" s="55"/>
      <c r="E259" s="55"/>
      <c r="F259" s="28"/>
      <c r="G259" s="195">
        <v>3032000</v>
      </c>
      <c r="H259" s="199">
        <v>55395</v>
      </c>
      <c r="I259" s="199">
        <f aca="true" t="shared" si="1" ref="I259:I266">SUM(G259:H259)</f>
        <v>3087395</v>
      </c>
    </row>
    <row r="260" spans="1:9" ht="15.75" customHeight="1">
      <c r="A260" s="54" t="s">
        <v>28</v>
      </c>
      <c r="B260" s="53"/>
      <c r="C260" s="53" t="s">
        <v>29</v>
      </c>
      <c r="D260" s="53"/>
      <c r="E260" s="53"/>
      <c r="F260" s="28"/>
      <c r="G260" s="195">
        <v>17000000</v>
      </c>
      <c r="H260" s="199">
        <v>826770</v>
      </c>
      <c r="I260" s="199">
        <f t="shared" si="1"/>
        <v>17826770</v>
      </c>
    </row>
    <row r="261" spans="1:9" ht="15.75" customHeight="1">
      <c r="A261" s="54" t="s">
        <v>30</v>
      </c>
      <c r="B261" s="28"/>
      <c r="C261" s="53" t="s">
        <v>273</v>
      </c>
      <c r="D261" s="53"/>
      <c r="E261" s="53"/>
      <c r="F261" s="28"/>
      <c r="G261" s="195">
        <v>1750000</v>
      </c>
      <c r="H261" s="199">
        <v>24500</v>
      </c>
      <c r="I261" s="199">
        <f t="shared" si="1"/>
        <v>1774500</v>
      </c>
    </row>
    <row r="262" spans="1:9" ht="15.75" customHeight="1">
      <c r="A262" s="54" t="s">
        <v>32</v>
      </c>
      <c r="B262" s="53"/>
      <c r="C262" s="53" t="s">
        <v>33</v>
      </c>
      <c r="D262" s="53"/>
      <c r="E262" s="53"/>
      <c r="F262" s="78"/>
      <c r="G262" s="195">
        <v>8786580</v>
      </c>
      <c r="H262" s="199">
        <v>10799470</v>
      </c>
      <c r="I262" s="199">
        <f t="shared" si="1"/>
        <v>19586050</v>
      </c>
    </row>
    <row r="263" spans="1:9" ht="15.75" customHeight="1">
      <c r="A263" s="54" t="s">
        <v>35</v>
      </c>
      <c r="B263" s="53"/>
      <c r="C263" s="303" t="s">
        <v>36</v>
      </c>
      <c r="D263" s="303"/>
      <c r="E263" s="303"/>
      <c r="F263" s="28"/>
      <c r="G263" s="195">
        <v>20186000</v>
      </c>
      <c r="H263" s="199"/>
      <c r="I263" s="199">
        <f t="shared" si="1"/>
        <v>20186000</v>
      </c>
    </row>
    <row r="264" spans="1:9" ht="15.75" customHeight="1">
      <c r="A264" s="54" t="s">
        <v>37</v>
      </c>
      <c r="B264" s="53"/>
      <c r="C264" s="303" t="s">
        <v>291</v>
      </c>
      <c r="D264" s="303"/>
      <c r="E264" s="303"/>
      <c r="F264" s="28"/>
      <c r="G264" s="195">
        <v>23280000</v>
      </c>
      <c r="H264" s="199">
        <v>-826770</v>
      </c>
      <c r="I264" s="199">
        <f t="shared" si="1"/>
        <v>22453230</v>
      </c>
    </row>
    <row r="265" spans="1:9" ht="15.75" customHeight="1">
      <c r="A265" s="54" t="s">
        <v>39</v>
      </c>
      <c r="B265" s="53"/>
      <c r="C265" s="53" t="s">
        <v>40</v>
      </c>
      <c r="D265" s="53"/>
      <c r="E265" s="53"/>
      <c r="F265" s="78"/>
      <c r="G265" s="195"/>
      <c r="H265" s="199"/>
      <c r="I265" s="199">
        <f t="shared" si="1"/>
        <v>0</v>
      </c>
    </row>
    <row r="266" spans="1:9" ht="15.75" customHeight="1">
      <c r="A266" s="54" t="s">
        <v>42</v>
      </c>
      <c r="B266" s="53"/>
      <c r="C266" s="53" t="s">
        <v>41</v>
      </c>
      <c r="D266" s="53"/>
      <c r="E266" s="53"/>
      <c r="F266" s="28"/>
      <c r="G266" s="195">
        <v>804899</v>
      </c>
      <c r="H266" s="199">
        <v>410214</v>
      </c>
      <c r="I266" s="199">
        <f t="shared" si="1"/>
        <v>1215113</v>
      </c>
    </row>
    <row r="267" spans="1:9" ht="15.75" customHeight="1">
      <c r="A267" s="54"/>
      <c r="B267" s="53"/>
      <c r="C267" s="53" t="s">
        <v>290</v>
      </c>
      <c r="D267" s="53"/>
      <c r="E267" s="53"/>
      <c r="F267" s="53"/>
      <c r="G267" s="216">
        <f>SUM(G258:G266)</f>
        <v>89849479</v>
      </c>
      <c r="H267" s="239">
        <f>SUM(H258:H266)</f>
        <v>11577639</v>
      </c>
      <c r="I267" s="239">
        <f>SUM(I258:I266)</f>
        <v>101427118</v>
      </c>
    </row>
    <row r="268" spans="1:9" ht="15.75" customHeight="1">
      <c r="A268" s="37"/>
      <c r="B268" s="71"/>
      <c r="C268" s="79"/>
      <c r="D268" s="79"/>
      <c r="E268" s="79"/>
      <c r="F268" s="79"/>
      <c r="G268" s="225"/>
      <c r="H268" s="246"/>
      <c r="I268" s="246"/>
    </row>
    <row r="269" spans="1:9" ht="15.75" customHeight="1">
      <c r="A269" s="37"/>
      <c r="B269" s="79"/>
      <c r="C269" s="79"/>
      <c r="D269" s="79"/>
      <c r="E269" s="79"/>
      <c r="F269" s="79"/>
      <c r="G269" s="225"/>
      <c r="H269" s="246"/>
      <c r="I269" s="246"/>
    </row>
    <row r="270" spans="1:9" ht="15" customHeight="1">
      <c r="A270" s="38"/>
      <c r="B270" s="71"/>
      <c r="C270" s="79"/>
      <c r="D270" s="79"/>
      <c r="E270" s="79"/>
      <c r="F270" s="79"/>
      <c r="G270" s="225"/>
      <c r="H270" s="246"/>
      <c r="I270" s="246"/>
    </row>
  </sheetData>
  <sheetProtection selectLockedCells="1" selectUnlockedCells="1"/>
  <mergeCells count="12">
    <mergeCell ref="C263:E263"/>
    <mergeCell ref="C264:E264"/>
    <mergeCell ref="H7:H8"/>
    <mergeCell ref="A2:G2"/>
    <mergeCell ref="A3:G3"/>
    <mergeCell ref="A4:G4"/>
    <mergeCell ref="A5:G5"/>
    <mergeCell ref="A1:I1"/>
    <mergeCell ref="I7:I8"/>
    <mergeCell ref="A7:E8"/>
    <mergeCell ref="F7:F8"/>
    <mergeCell ref="G7:G8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J13" sqref="J13"/>
    </sheetView>
  </sheetViews>
  <sheetFormatPr defaultColWidth="9.140625" defaultRowHeight="15" customHeight="1"/>
  <cols>
    <col min="4" max="4" width="28.28125" style="0" customWidth="1"/>
    <col min="5" max="7" width="11.140625" style="0" customWidth="1"/>
    <col min="8" max="9" width="9.8515625" style="0" customWidth="1"/>
    <col min="10" max="10" width="10.7109375" style="0" customWidth="1"/>
    <col min="12" max="12" width="12.421875" style="0" customWidth="1"/>
  </cols>
  <sheetData>
    <row r="1" spans="1:12" ht="15.75" customHeight="1">
      <c r="A1" s="272" t="s">
        <v>457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15.75" customHeight="1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5.75" customHeight="1">
      <c r="A3" s="284" t="s">
        <v>447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ht="15.75" customHeight="1">
      <c r="A4" s="283" t="s">
        <v>448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ht="15.75" customHeight="1">
      <c r="A5" s="50"/>
      <c r="B5" s="50"/>
      <c r="C5" s="50"/>
      <c r="D5" s="24"/>
      <c r="E5" s="297" t="s">
        <v>1</v>
      </c>
      <c r="F5" s="297"/>
      <c r="G5" s="297"/>
      <c r="H5" s="297"/>
      <c r="I5" s="297"/>
      <c r="J5" s="297"/>
      <c r="K5" s="297"/>
      <c r="L5" s="297"/>
    </row>
    <row r="6" spans="1:12" ht="15" customHeight="1">
      <c r="A6" s="305" t="s">
        <v>153</v>
      </c>
      <c r="B6" s="305"/>
      <c r="C6" s="305"/>
      <c r="D6" s="305"/>
      <c r="E6" s="291" t="s">
        <v>154</v>
      </c>
      <c r="F6" s="292" t="s">
        <v>433</v>
      </c>
      <c r="G6" s="292" t="s">
        <v>434</v>
      </c>
      <c r="H6" s="291" t="s">
        <v>155</v>
      </c>
      <c r="I6" s="292" t="s">
        <v>433</v>
      </c>
      <c r="J6" s="292" t="s">
        <v>434</v>
      </c>
      <c r="K6" s="291" t="s">
        <v>292</v>
      </c>
      <c r="L6" s="291" t="s">
        <v>157</v>
      </c>
    </row>
    <row r="7" spans="1:12" ht="15" customHeight="1">
      <c r="A7" s="305"/>
      <c r="B7" s="305"/>
      <c r="C7" s="305"/>
      <c r="D7" s="305"/>
      <c r="E7" s="291"/>
      <c r="F7" s="293"/>
      <c r="G7" s="293"/>
      <c r="H7" s="291"/>
      <c r="I7" s="293"/>
      <c r="J7" s="293"/>
      <c r="K7" s="291"/>
      <c r="L7" s="291"/>
    </row>
    <row r="8" spans="1:12" ht="15" customHeight="1">
      <c r="A8" s="305"/>
      <c r="B8" s="305"/>
      <c r="C8" s="305"/>
      <c r="D8" s="305"/>
      <c r="E8" s="291"/>
      <c r="F8" s="293"/>
      <c r="G8" s="293"/>
      <c r="H8" s="291"/>
      <c r="I8" s="293"/>
      <c r="J8" s="293"/>
      <c r="K8" s="291"/>
      <c r="L8" s="291"/>
    </row>
    <row r="9" spans="1:12" ht="15" customHeight="1">
      <c r="A9" s="305"/>
      <c r="B9" s="305"/>
      <c r="C9" s="305"/>
      <c r="D9" s="305"/>
      <c r="E9" s="291"/>
      <c r="F9" s="294"/>
      <c r="G9" s="294"/>
      <c r="H9" s="291"/>
      <c r="I9" s="294"/>
      <c r="J9" s="294"/>
      <c r="K9" s="291"/>
      <c r="L9" s="291"/>
    </row>
    <row r="10" spans="1:12" ht="15.75" customHeight="1">
      <c r="A10" s="80" t="s">
        <v>293</v>
      </c>
      <c r="B10" s="81"/>
      <c r="C10" s="81"/>
      <c r="D10" s="81"/>
      <c r="E10" s="45">
        <v>9543580</v>
      </c>
      <c r="F10" s="45">
        <v>10299470</v>
      </c>
      <c r="G10" s="45">
        <v>19843050</v>
      </c>
      <c r="H10" s="82"/>
      <c r="I10" s="82"/>
      <c r="J10" s="82"/>
      <c r="K10" s="83"/>
      <c r="L10" s="82">
        <f>SUM(G10+J10)</f>
        <v>19843050</v>
      </c>
    </row>
    <row r="11" spans="1:12" ht="15.75" customHeight="1">
      <c r="A11" s="84" t="s">
        <v>68</v>
      </c>
      <c r="B11" s="85"/>
      <c r="C11" s="85"/>
      <c r="D11" s="86"/>
      <c r="E11" s="45">
        <v>2178000</v>
      </c>
      <c r="F11" s="45"/>
      <c r="G11" s="45">
        <v>2178000</v>
      </c>
      <c r="H11" s="45"/>
      <c r="I11" s="45"/>
      <c r="J11" s="45"/>
      <c r="K11" s="83"/>
      <c r="L11" s="82">
        <v>2178000</v>
      </c>
    </row>
    <row r="12" spans="1:12" ht="15.75" customHeight="1">
      <c r="A12" s="80" t="s">
        <v>294</v>
      </c>
      <c r="B12" s="87"/>
      <c r="C12" s="87"/>
      <c r="D12" s="87"/>
      <c r="E12" s="45">
        <v>14444000</v>
      </c>
      <c r="F12" s="45"/>
      <c r="G12" s="45">
        <v>14444000</v>
      </c>
      <c r="H12" s="45"/>
      <c r="I12" s="45"/>
      <c r="J12" s="45"/>
      <c r="K12" s="83"/>
      <c r="L12" s="82">
        <v>14444000</v>
      </c>
    </row>
    <row r="13" spans="1:12" ht="15.75" customHeight="1">
      <c r="A13" s="80" t="s">
        <v>287</v>
      </c>
      <c r="B13" s="87"/>
      <c r="C13" s="87"/>
      <c r="D13" s="87"/>
      <c r="E13" s="45">
        <v>804899</v>
      </c>
      <c r="F13" s="45">
        <v>410214</v>
      </c>
      <c r="G13" s="45">
        <v>1215113</v>
      </c>
      <c r="H13" s="45"/>
      <c r="I13" s="45"/>
      <c r="J13" s="45"/>
      <c r="K13" s="83"/>
      <c r="L13" s="82">
        <f>SUM(G13+J13)</f>
        <v>1215113</v>
      </c>
    </row>
    <row r="14" spans="1:12" ht="15.75" customHeight="1">
      <c r="A14" s="84" t="s">
        <v>108</v>
      </c>
      <c r="B14" s="85"/>
      <c r="C14" s="85"/>
      <c r="D14" s="86"/>
      <c r="E14" s="45">
        <v>1448000</v>
      </c>
      <c r="F14" s="45"/>
      <c r="G14" s="45">
        <v>1448000</v>
      </c>
      <c r="H14" s="45"/>
      <c r="I14" s="45"/>
      <c r="J14" s="45"/>
      <c r="K14" s="83"/>
      <c r="L14" s="82">
        <v>1448000</v>
      </c>
    </row>
    <row r="15" spans="1:12" ht="15.75" customHeight="1">
      <c r="A15" s="80" t="s">
        <v>223</v>
      </c>
      <c r="B15" s="87"/>
      <c r="C15" s="87"/>
      <c r="D15" s="87"/>
      <c r="E15" s="45">
        <v>16367000</v>
      </c>
      <c r="F15" s="45"/>
      <c r="G15" s="45">
        <v>16367000</v>
      </c>
      <c r="H15" s="45"/>
      <c r="I15" s="45"/>
      <c r="J15" s="45"/>
      <c r="K15" s="83"/>
      <c r="L15" s="82">
        <v>16367000</v>
      </c>
    </row>
    <row r="16" spans="1:12" ht="15.75" customHeight="1">
      <c r="A16" s="80" t="s">
        <v>295</v>
      </c>
      <c r="B16" s="87"/>
      <c r="C16" s="87"/>
      <c r="D16" s="87"/>
      <c r="E16" s="82"/>
      <c r="F16" s="82"/>
      <c r="G16" s="82"/>
      <c r="H16" s="45"/>
      <c r="I16" s="45"/>
      <c r="J16" s="45"/>
      <c r="K16" s="83"/>
      <c r="L16" s="82"/>
    </row>
    <row r="17" spans="1:12" ht="15.75" customHeight="1">
      <c r="A17" s="84" t="s">
        <v>163</v>
      </c>
      <c r="B17" s="85"/>
      <c r="C17" s="85"/>
      <c r="D17" s="86"/>
      <c r="E17" s="45"/>
      <c r="F17" s="45"/>
      <c r="G17" s="45"/>
      <c r="H17" s="45"/>
      <c r="I17" s="45"/>
      <c r="J17" s="45"/>
      <c r="K17" s="83"/>
      <c r="L17" s="82"/>
    </row>
    <row r="18" spans="1:12" ht="15.75" customHeight="1">
      <c r="A18" s="84" t="s">
        <v>296</v>
      </c>
      <c r="B18" s="85"/>
      <c r="C18" s="85"/>
      <c r="D18" s="86"/>
      <c r="E18" s="45"/>
      <c r="F18" s="45"/>
      <c r="G18" s="45"/>
      <c r="H18" s="45"/>
      <c r="I18" s="45"/>
      <c r="J18" s="45"/>
      <c r="K18" s="83"/>
      <c r="L18" s="82"/>
    </row>
    <row r="19" spans="1:12" ht="15.75" customHeight="1">
      <c r="A19" s="84" t="s">
        <v>226</v>
      </c>
      <c r="B19" s="85"/>
      <c r="C19" s="85"/>
      <c r="D19" s="86"/>
      <c r="E19" s="45">
        <v>2270000</v>
      </c>
      <c r="F19" s="45"/>
      <c r="G19" s="45">
        <v>2270000</v>
      </c>
      <c r="H19" s="45"/>
      <c r="I19" s="45"/>
      <c r="J19" s="45"/>
      <c r="K19" s="83"/>
      <c r="L19" s="82">
        <v>2270000</v>
      </c>
    </row>
    <row r="20" spans="1:12" ht="15.75" customHeight="1">
      <c r="A20" s="84" t="s">
        <v>228</v>
      </c>
      <c r="B20" s="85"/>
      <c r="C20" s="85"/>
      <c r="D20" s="86"/>
      <c r="E20" s="45">
        <v>1363000</v>
      </c>
      <c r="F20" s="45"/>
      <c r="G20" s="45">
        <v>1363000</v>
      </c>
      <c r="H20" s="45"/>
      <c r="I20" s="45"/>
      <c r="J20" s="45"/>
      <c r="K20" s="83"/>
      <c r="L20" s="82">
        <v>1363000</v>
      </c>
    </row>
    <row r="21" spans="1:12" ht="15.75" customHeight="1">
      <c r="A21" s="80" t="s">
        <v>112</v>
      </c>
      <c r="B21" s="87"/>
      <c r="C21" s="87"/>
      <c r="D21" s="87"/>
      <c r="E21" s="45">
        <v>22163000</v>
      </c>
      <c r="F21" s="45">
        <v>658245</v>
      </c>
      <c r="G21" s="45">
        <f>SUM(E21:F21)</f>
        <v>22821245</v>
      </c>
      <c r="H21" s="45">
        <v>7280000</v>
      </c>
      <c r="I21" s="45">
        <v>185210</v>
      </c>
      <c r="J21" s="45">
        <f>SUM(H21:I21)</f>
        <v>7465210</v>
      </c>
      <c r="K21" s="83"/>
      <c r="L21" s="82">
        <f>SUM(G21+J21)</f>
        <v>30286455</v>
      </c>
    </row>
    <row r="22" spans="1:12" ht="15.75" customHeight="1">
      <c r="A22" s="84" t="s">
        <v>297</v>
      </c>
      <c r="B22" s="85"/>
      <c r="C22" s="85"/>
      <c r="D22" s="86"/>
      <c r="E22" s="45"/>
      <c r="F22" s="45"/>
      <c r="G22" s="45"/>
      <c r="H22" s="45"/>
      <c r="I22" s="45"/>
      <c r="J22" s="45"/>
      <c r="K22" s="83"/>
      <c r="L22" s="82"/>
    </row>
    <row r="23" spans="1:12" ht="15.75" customHeight="1">
      <c r="A23" s="84" t="s">
        <v>259</v>
      </c>
      <c r="B23" s="85"/>
      <c r="C23" s="85"/>
      <c r="D23" s="86"/>
      <c r="E23" s="45">
        <v>474000</v>
      </c>
      <c r="F23" s="45"/>
      <c r="G23" s="45">
        <v>474000</v>
      </c>
      <c r="H23" s="45"/>
      <c r="I23" s="45"/>
      <c r="J23" s="45"/>
      <c r="K23" s="83"/>
      <c r="L23" s="82">
        <v>474000</v>
      </c>
    </row>
    <row r="24" spans="1:12" ht="15.75" customHeight="1">
      <c r="A24" s="84" t="s">
        <v>164</v>
      </c>
      <c r="B24" s="85"/>
      <c r="C24" s="85"/>
      <c r="D24" s="86"/>
      <c r="E24" s="45"/>
      <c r="F24" s="45"/>
      <c r="G24" s="45"/>
      <c r="H24" s="45"/>
      <c r="I24" s="45"/>
      <c r="J24" s="45"/>
      <c r="K24" s="83"/>
      <c r="L24" s="82"/>
    </row>
    <row r="25" spans="1:12" ht="15.75" customHeight="1">
      <c r="A25" s="84" t="s">
        <v>165</v>
      </c>
      <c r="B25" s="85"/>
      <c r="C25" s="85"/>
      <c r="D25" s="86"/>
      <c r="E25" s="45"/>
      <c r="F25" s="45"/>
      <c r="G25" s="45"/>
      <c r="H25" s="45"/>
      <c r="I25" s="45"/>
      <c r="J25" s="45"/>
      <c r="K25" s="83"/>
      <c r="L25" s="82"/>
    </row>
    <row r="26" spans="1:12" ht="15.75" customHeight="1">
      <c r="A26" s="84" t="s">
        <v>166</v>
      </c>
      <c r="B26" s="85"/>
      <c r="C26" s="85"/>
      <c r="D26" s="86"/>
      <c r="E26" s="82"/>
      <c r="F26" s="82"/>
      <c r="G26" s="82"/>
      <c r="H26" s="45"/>
      <c r="I26" s="45"/>
      <c r="J26" s="45"/>
      <c r="K26" s="83"/>
      <c r="L26" s="82"/>
    </row>
    <row r="27" spans="1:12" ht="15.75" customHeight="1">
      <c r="A27" s="84" t="s">
        <v>298</v>
      </c>
      <c r="B27" s="85"/>
      <c r="C27" s="85"/>
      <c r="D27" s="86"/>
      <c r="E27" s="82"/>
      <c r="F27" s="82"/>
      <c r="G27" s="82"/>
      <c r="H27" s="45"/>
      <c r="I27" s="45"/>
      <c r="J27" s="45"/>
      <c r="K27" s="83"/>
      <c r="L27" s="82"/>
    </row>
    <row r="28" spans="1:12" ht="15.75" customHeight="1">
      <c r="A28" s="84" t="s">
        <v>125</v>
      </c>
      <c r="B28" s="85"/>
      <c r="C28" s="85"/>
      <c r="D28" s="86"/>
      <c r="E28" s="45">
        <v>3625000</v>
      </c>
      <c r="F28" s="45"/>
      <c r="G28" s="45">
        <v>3625000</v>
      </c>
      <c r="H28" s="45"/>
      <c r="I28" s="45"/>
      <c r="J28" s="45"/>
      <c r="K28" s="83"/>
      <c r="L28" s="82">
        <v>3625000</v>
      </c>
    </row>
    <row r="29" spans="1:12" ht="15.75" customHeight="1">
      <c r="A29" s="84" t="s">
        <v>167</v>
      </c>
      <c r="B29" s="85"/>
      <c r="C29" s="85"/>
      <c r="D29" s="86"/>
      <c r="E29" s="82"/>
      <c r="F29" s="82"/>
      <c r="G29" s="82"/>
      <c r="H29" s="45"/>
      <c r="I29" s="45"/>
      <c r="J29" s="45"/>
      <c r="K29" s="83"/>
      <c r="L29" s="82"/>
    </row>
    <row r="30" spans="1:12" ht="15.75" customHeight="1">
      <c r="A30" s="84" t="s">
        <v>299</v>
      </c>
      <c r="B30" s="85"/>
      <c r="C30" s="85"/>
      <c r="D30" s="86"/>
      <c r="E30" s="45">
        <v>4523000</v>
      </c>
      <c r="F30" s="45"/>
      <c r="G30" s="45">
        <v>4523000</v>
      </c>
      <c r="H30" s="45"/>
      <c r="I30" s="45"/>
      <c r="J30" s="45"/>
      <c r="K30" s="83"/>
      <c r="L30" s="82">
        <v>4523000</v>
      </c>
    </row>
    <row r="31" spans="1:12" ht="15.75" customHeight="1">
      <c r="A31" s="84" t="s">
        <v>300</v>
      </c>
      <c r="B31" s="85"/>
      <c r="C31" s="85"/>
      <c r="D31" s="86"/>
      <c r="E31" s="45"/>
      <c r="F31" s="45"/>
      <c r="G31" s="45"/>
      <c r="H31" s="45"/>
      <c r="I31" s="45"/>
      <c r="J31" s="45"/>
      <c r="K31" s="83"/>
      <c r="L31" s="82"/>
    </row>
    <row r="32" spans="1:12" ht="15.75" customHeight="1">
      <c r="A32" s="84" t="s">
        <v>301</v>
      </c>
      <c r="B32" s="85"/>
      <c r="C32" s="85"/>
      <c r="D32" s="86"/>
      <c r="E32" s="45"/>
      <c r="F32" s="45"/>
      <c r="G32" s="45"/>
      <c r="H32" s="45"/>
      <c r="I32" s="45"/>
      <c r="J32" s="45"/>
      <c r="K32" s="83"/>
      <c r="L32" s="82"/>
    </row>
    <row r="33" spans="1:12" ht="15.75" customHeight="1">
      <c r="A33" s="84" t="s">
        <v>446</v>
      </c>
      <c r="B33" s="85"/>
      <c r="C33" s="85"/>
      <c r="D33" s="86"/>
      <c r="E33" s="45"/>
      <c r="F33" s="45">
        <v>24500</v>
      </c>
      <c r="G33" s="45">
        <v>24500</v>
      </c>
      <c r="H33" s="45"/>
      <c r="I33" s="45"/>
      <c r="J33" s="45"/>
      <c r="K33" s="83"/>
      <c r="L33" s="82">
        <f>SUM(G33+J33)</f>
        <v>24500</v>
      </c>
    </row>
    <row r="34" spans="1:12" ht="15.75" customHeight="1">
      <c r="A34" s="80" t="s">
        <v>302</v>
      </c>
      <c r="B34" s="87"/>
      <c r="C34" s="87"/>
      <c r="D34" s="87"/>
      <c r="E34" s="45"/>
      <c r="F34" s="45"/>
      <c r="G34" s="45"/>
      <c r="H34" s="45"/>
      <c r="I34" s="45"/>
      <c r="J34" s="45"/>
      <c r="K34" s="83"/>
      <c r="L34" s="82"/>
    </row>
    <row r="35" spans="1:15" ht="15.75" customHeight="1">
      <c r="A35" s="84" t="s">
        <v>303</v>
      </c>
      <c r="B35" s="85"/>
      <c r="C35" s="85"/>
      <c r="D35" s="86"/>
      <c r="E35" s="45"/>
      <c r="F35" s="45"/>
      <c r="G35" s="45"/>
      <c r="H35" s="45"/>
      <c r="I35" s="45"/>
      <c r="J35" s="45"/>
      <c r="K35" s="83"/>
      <c r="L35" s="82"/>
      <c r="O35" t="s">
        <v>304</v>
      </c>
    </row>
    <row r="36" spans="1:12" ht="15.75" customHeight="1">
      <c r="A36" s="84" t="s">
        <v>305</v>
      </c>
      <c r="B36" s="85"/>
      <c r="C36" s="85"/>
      <c r="D36" s="86"/>
      <c r="E36" s="45"/>
      <c r="F36" s="45"/>
      <c r="G36" s="45"/>
      <c r="H36" s="45">
        <v>250000</v>
      </c>
      <c r="I36" s="45"/>
      <c r="J36" s="45">
        <v>250000</v>
      </c>
      <c r="K36" s="83"/>
      <c r="L36" s="82">
        <v>250000</v>
      </c>
    </row>
    <row r="37" spans="1:12" ht="15.75" customHeight="1">
      <c r="A37" s="80" t="s">
        <v>272</v>
      </c>
      <c r="B37" s="87"/>
      <c r="C37" s="87"/>
      <c r="D37" s="87"/>
      <c r="E37" s="45">
        <v>3116000</v>
      </c>
      <c r="F37" s="45"/>
      <c r="G37" s="45">
        <v>3116000</v>
      </c>
      <c r="H37" s="45"/>
      <c r="I37" s="45"/>
      <c r="J37" s="45"/>
      <c r="K37" s="83"/>
      <c r="L37" s="82">
        <v>3116000</v>
      </c>
    </row>
    <row r="38" spans="1:12" ht="15.75" customHeight="1">
      <c r="A38" s="304" t="s">
        <v>290</v>
      </c>
      <c r="B38" s="304"/>
      <c r="C38" s="304"/>
      <c r="D38" s="304"/>
      <c r="E38" s="88">
        <f>SUM(E10:E37)</f>
        <v>82319479</v>
      </c>
      <c r="F38" s="88">
        <f>SUM(F10:F37)</f>
        <v>11392429</v>
      </c>
      <c r="G38" s="88">
        <f>SUM(G10:G37)</f>
        <v>93711908</v>
      </c>
      <c r="H38" s="88">
        <f>SUM(H21:H37)</f>
        <v>7530000</v>
      </c>
      <c r="I38" s="88">
        <v>185210</v>
      </c>
      <c r="J38" s="88">
        <v>7465210</v>
      </c>
      <c r="K38" s="89"/>
      <c r="L38" s="82">
        <f>SUM(L10:L37)</f>
        <v>101427118</v>
      </c>
    </row>
    <row r="39" spans="5:7" ht="15" customHeight="1">
      <c r="E39" s="187"/>
      <c r="F39" s="187"/>
      <c r="G39" s="187"/>
    </row>
  </sheetData>
  <sheetProtection selectLockedCells="1" selectUnlockedCells="1"/>
  <mergeCells count="15">
    <mergeCell ref="A4:L4"/>
    <mergeCell ref="E5:L5"/>
    <mergeCell ref="A1:L1"/>
    <mergeCell ref="A2:L2"/>
    <mergeCell ref="A3:L3"/>
    <mergeCell ref="L6:L9"/>
    <mergeCell ref="A38:D38"/>
    <mergeCell ref="F6:F9"/>
    <mergeCell ref="G6:G9"/>
    <mergeCell ref="I6:I9"/>
    <mergeCell ref="J6:J9"/>
    <mergeCell ref="A6:D9"/>
    <mergeCell ref="E6:E9"/>
    <mergeCell ref="H6:H9"/>
    <mergeCell ref="K6:K9"/>
  </mergeCells>
  <printOptions/>
  <pageMargins left="0.7" right="0.7" top="0.75" bottom="0.75" header="0.5118055555555555" footer="0.511805555555555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16" sqref="E16"/>
    </sheetView>
  </sheetViews>
  <sheetFormatPr defaultColWidth="9.140625" defaultRowHeight="15" customHeight="1"/>
  <cols>
    <col min="1" max="1" width="44.7109375" style="0" customWidth="1"/>
    <col min="2" max="2" width="24.421875" style="0" customWidth="1"/>
    <col min="3" max="3" width="23.57421875" style="0" customWidth="1"/>
    <col min="4" max="4" width="20.421875" style="0" customWidth="1"/>
    <col min="5" max="5" width="28.00390625" style="0" customWidth="1"/>
  </cols>
  <sheetData>
    <row r="1" spans="1:4" ht="15.75" customHeight="1">
      <c r="A1" s="272" t="s">
        <v>458</v>
      </c>
      <c r="B1" s="272"/>
      <c r="C1" s="272"/>
      <c r="D1" s="272"/>
    </row>
    <row r="2" spans="1:4" ht="15.75" customHeight="1">
      <c r="A2" s="193"/>
      <c r="B2" s="193"/>
      <c r="C2" s="193"/>
      <c r="D2" s="193"/>
    </row>
    <row r="3" spans="1:4" ht="15.75" customHeight="1">
      <c r="A3" s="283" t="s">
        <v>0</v>
      </c>
      <c r="B3" s="283"/>
      <c r="C3" s="327"/>
      <c r="D3" s="327"/>
    </row>
    <row r="4" spans="1:4" ht="15.75" customHeight="1">
      <c r="A4" s="298" t="s">
        <v>445</v>
      </c>
      <c r="B4" s="298"/>
      <c r="C4" s="327"/>
      <c r="D4" s="327"/>
    </row>
    <row r="5" spans="1:4" ht="15.75" customHeight="1">
      <c r="A5" s="296" t="s">
        <v>441</v>
      </c>
      <c r="B5" s="296"/>
      <c r="C5" s="327"/>
      <c r="D5" s="327"/>
    </row>
    <row r="6" spans="1:4" ht="15.75" customHeight="1">
      <c r="A6" s="43"/>
      <c r="B6" s="43"/>
      <c r="C6" s="328"/>
      <c r="D6" s="328"/>
    </row>
    <row r="7" spans="3:5" ht="15.75" customHeight="1">
      <c r="C7" s="192"/>
      <c r="D7" s="192" t="s">
        <v>1</v>
      </c>
      <c r="E7" s="247"/>
    </row>
    <row r="8" spans="1:4" ht="15" customHeight="1">
      <c r="A8" s="306" t="s">
        <v>306</v>
      </c>
      <c r="B8" s="307" t="s">
        <v>3</v>
      </c>
      <c r="C8" s="309" t="s">
        <v>433</v>
      </c>
      <c r="D8" s="309" t="s">
        <v>434</v>
      </c>
    </row>
    <row r="9" spans="1:4" ht="15" customHeight="1">
      <c r="A9" s="306"/>
      <c r="B9" s="307"/>
      <c r="C9" s="310"/>
      <c r="D9" s="310"/>
    </row>
    <row r="10" spans="1:4" ht="15" customHeight="1">
      <c r="A10" s="90" t="s">
        <v>36</v>
      </c>
      <c r="B10" s="91"/>
      <c r="C10" s="91"/>
      <c r="D10" s="91"/>
    </row>
    <row r="11" spans="1:4" ht="15" customHeight="1">
      <c r="A11" s="91" t="s">
        <v>423</v>
      </c>
      <c r="B11" s="92">
        <v>8882000</v>
      </c>
      <c r="C11" s="92"/>
      <c r="D11" s="92">
        <v>8882000</v>
      </c>
    </row>
    <row r="12" spans="1:4" ht="15" customHeight="1">
      <c r="A12" s="91" t="s">
        <v>414</v>
      </c>
      <c r="B12" s="92">
        <v>3937000</v>
      </c>
      <c r="C12" s="92"/>
      <c r="D12" s="92">
        <v>3937000</v>
      </c>
    </row>
    <row r="13" spans="1:4" ht="15" customHeight="1">
      <c r="A13" s="91" t="s">
        <v>307</v>
      </c>
      <c r="B13" s="92">
        <v>788000</v>
      </c>
      <c r="C13" s="92"/>
      <c r="D13" s="92">
        <v>788000</v>
      </c>
    </row>
    <row r="14" spans="1:4" ht="15.75" customHeight="1">
      <c r="A14" s="91" t="s">
        <v>308</v>
      </c>
      <c r="B14" s="92">
        <v>3000000</v>
      </c>
      <c r="C14" s="92"/>
      <c r="D14" s="92">
        <v>3000000</v>
      </c>
    </row>
    <row r="15" spans="1:4" ht="15.75" customHeight="1">
      <c r="A15" s="91" t="s">
        <v>309</v>
      </c>
      <c r="B15" s="92">
        <v>3579000</v>
      </c>
      <c r="C15" s="92"/>
      <c r="D15" s="92">
        <v>3579000</v>
      </c>
    </row>
    <row r="16" spans="1:4" ht="15.75" customHeight="1">
      <c r="A16" s="93" t="s">
        <v>310</v>
      </c>
      <c r="B16" s="94">
        <f>SUM(B11:B15)</f>
        <v>20186000</v>
      </c>
      <c r="C16" s="94"/>
      <c r="D16" s="94">
        <f>SUM(D11:D15)</f>
        <v>20186000</v>
      </c>
    </row>
    <row r="17" spans="1:4" ht="15.75" customHeight="1">
      <c r="A17" s="91"/>
      <c r="B17" s="92"/>
      <c r="C17" s="92"/>
      <c r="D17" s="92"/>
    </row>
    <row r="18" spans="1:4" ht="15.75" customHeight="1">
      <c r="A18" s="90" t="s">
        <v>38</v>
      </c>
      <c r="B18" s="92"/>
      <c r="C18" s="92"/>
      <c r="D18" s="92"/>
    </row>
    <row r="19" spans="1:4" ht="15.75" customHeight="1">
      <c r="A19" s="91" t="s">
        <v>424</v>
      </c>
      <c r="B19" s="92">
        <v>3983000</v>
      </c>
      <c r="C19" s="92"/>
      <c r="D19" s="92">
        <v>3983000</v>
      </c>
    </row>
    <row r="20" spans="1:4" ht="15.75" customHeight="1">
      <c r="A20" s="91" t="s">
        <v>425</v>
      </c>
      <c r="B20" s="92">
        <v>236000</v>
      </c>
      <c r="C20" s="92"/>
      <c r="D20" s="92">
        <v>236000</v>
      </c>
    </row>
    <row r="21" spans="1:4" ht="15.75" customHeight="1">
      <c r="A21" s="91" t="s">
        <v>426</v>
      </c>
      <c r="B21" s="92">
        <v>1575000</v>
      </c>
      <c r="C21" s="92"/>
      <c r="D21" s="92">
        <v>1575000</v>
      </c>
    </row>
    <row r="22" spans="1:4" ht="15.75" customHeight="1">
      <c r="A22" s="91" t="s">
        <v>427</v>
      </c>
      <c r="B22" s="92">
        <v>8600000</v>
      </c>
      <c r="C22" s="92">
        <v>-255550</v>
      </c>
      <c r="D22" s="92">
        <v>8344450</v>
      </c>
    </row>
    <row r="23" spans="1:4" ht="15.75" customHeight="1">
      <c r="A23" s="91" t="s">
        <v>428</v>
      </c>
      <c r="B23" s="92">
        <v>2362000</v>
      </c>
      <c r="C23" s="92">
        <v>-395450</v>
      </c>
      <c r="D23" s="92">
        <v>1966550</v>
      </c>
    </row>
    <row r="24" spans="1:4" ht="15.75" customHeight="1">
      <c r="A24" s="91" t="s">
        <v>429</v>
      </c>
      <c r="B24" s="92">
        <v>1575000</v>
      </c>
      <c r="C24" s="92"/>
      <c r="D24" s="92">
        <v>1575000</v>
      </c>
    </row>
    <row r="25" spans="1:4" ht="15.75" customHeight="1">
      <c r="A25" s="91" t="s">
        <v>311</v>
      </c>
      <c r="B25" s="92">
        <v>4949000</v>
      </c>
      <c r="C25" s="92">
        <v>-175770</v>
      </c>
      <c r="D25" s="92">
        <v>4773230</v>
      </c>
    </row>
    <row r="26" spans="1:4" ht="15.75" customHeight="1">
      <c r="A26" s="93" t="s">
        <v>312</v>
      </c>
      <c r="B26" s="94">
        <f>SUM(B19:B25)</f>
        <v>23280000</v>
      </c>
      <c r="C26" s="94">
        <f>SUM(C22:C25)</f>
        <v>-826770</v>
      </c>
      <c r="D26" s="94">
        <f>SUM(D19:D25)</f>
        <v>22453230</v>
      </c>
    </row>
    <row r="27" spans="1:4" ht="15.75" customHeight="1">
      <c r="A27" s="91"/>
      <c r="B27" s="92"/>
      <c r="C27" s="92"/>
      <c r="D27" s="92"/>
    </row>
    <row r="28" spans="1:4" ht="15.75" customHeight="1">
      <c r="A28" s="93" t="s">
        <v>313</v>
      </c>
      <c r="B28" s="94">
        <v>43466000</v>
      </c>
      <c r="C28" s="94">
        <v>-826770</v>
      </c>
      <c r="D28" s="94">
        <f>SUM(D16+D26)</f>
        <v>42639230</v>
      </c>
    </row>
    <row r="65536" ht="12.75" customHeight="1"/>
  </sheetData>
  <sheetProtection selectLockedCells="1" selectUnlockedCells="1"/>
  <mergeCells count="8">
    <mergeCell ref="A4:D4"/>
    <mergeCell ref="A5:D5"/>
    <mergeCell ref="A1:D1"/>
    <mergeCell ref="A8:A9"/>
    <mergeCell ref="B8:B9"/>
    <mergeCell ref="C8:C9"/>
    <mergeCell ref="D8:D9"/>
    <mergeCell ref="A3:D3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E11" sqref="E11"/>
    </sheetView>
  </sheetViews>
  <sheetFormatPr defaultColWidth="9.140625" defaultRowHeight="15" customHeight="1"/>
  <cols>
    <col min="2" max="2" width="45.00390625" style="0" customWidth="1"/>
    <col min="3" max="4" width="11.140625" style="0" customWidth="1"/>
    <col min="5" max="5" width="12.28125" style="0" customWidth="1"/>
    <col min="6" max="7" width="11.140625" style="0" customWidth="1"/>
    <col min="8" max="8" width="11.421875" style="0" customWidth="1"/>
  </cols>
  <sheetData>
    <row r="1" spans="1:8" ht="15.75" customHeight="1">
      <c r="A1" s="272" t="s">
        <v>459</v>
      </c>
      <c r="B1" s="272"/>
      <c r="C1" s="272"/>
      <c r="D1" s="288"/>
      <c r="E1" s="288"/>
      <c r="F1" s="288"/>
      <c r="G1" s="288"/>
      <c r="H1" s="288"/>
    </row>
    <row r="2" spans="1:8" ht="15.75" customHeight="1">
      <c r="A2" s="315" t="s">
        <v>0</v>
      </c>
      <c r="B2" s="315"/>
      <c r="C2" s="315"/>
      <c r="D2" s="316"/>
      <c r="E2" s="316"/>
      <c r="F2" s="316"/>
      <c r="G2" s="316"/>
      <c r="H2" s="316"/>
    </row>
    <row r="3" spans="1:8" ht="15.75" customHeight="1">
      <c r="A3" s="317" t="s">
        <v>431</v>
      </c>
      <c r="B3" s="317"/>
      <c r="C3" s="317"/>
      <c r="D3" s="316"/>
      <c r="E3" s="316"/>
      <c r="F3" s="316"/>
      <c r="G3" s="316"/>
      <c r="H3" s="316"/>
    </row>
    <row r="4" spans="1:5" ht="15.75" customHeight="1">
      <c r="A4" s="23"/>
      <c r="B4" s="308"/>
      <c r="C4" s="308"/>
      <c r="D4" s="188"/>
      <c r="E4" s="188"/>
    </row>
    <row r="5" spans="1:6" ht="15.75" customHeight="1">
      <c r="A5" s="23"/>
      <c r="B5" s="96"/>
      <c r="C5" s="95"/>
      <c r="D5" s="95"/>
      <c r="E5" s="95"/>
      <c r="F5" s="97" t="s">
        <v>314</v>
      </c>
    </row>
    <row r="6" spans="1:8" ht="15" customHeight="1">
      <c r="A6" s="305" t="s">
        <v>2</v>
      </c>
      <c r="B6" s="305"/>
      <c r="C6" s="313" t="s">
        <v>315</v>
      </c>
      <c r="D6" s="311" t="s">
        <v>433</v>
      </c>
      <c r="E6" s="311" t="s">
        <v>434</v>
      </c>
      <c r="F6" s="313" t="s">
        <v>316</v>
      </c>
      <c r="G6" s="314" t="s">
        <v>317</v>
      </c>
      <c r="H6" s="313" t="s">
        <v>430</v>
      </c>
    </row>
    <row r="7" spans="1:8" ht="15" customHeight="1">
      <c r="A7" s="305"/>
      <c r="B7" s="305"/>
      <c r="C7" s="313"/>
      <c r="D7" s="312"/>
      <c r="E7" s="312"/>
      <c r="F7" s="313"/>
      <c r="G7" s="314"/>
      <c r="H7" s="313"/>
    </row>
    <row r="8" spans="1:8" ht="15.75" customHeight="1">
      <c r="A8" s="90" t="s">
        <v>5</v>
      </c>
      <c r="B8" s="91" t="s">
        <v>318</v>
      </c>
      <c r="C8" s="98">
        <v>21180479</v>
      </c>
      <c r="D8" s="98">
        <v>2086090</v>
      </c>
      <c r="E8" s="98">
        <v>23266569</v>
      </c>
      <c r="F8" s="98">
        <v>23545200</v>
      </c>
      <c r="G8" s="98">
        <v>24251500</v>
      </c>
      <c r="H8" s="98">
        <v>24979045</v>
      </c>
    </row>
    <row r="9" spans="1:8" ht="15.75" customHeight="1">
      <c r="A9" s="90" t="s">
        <v>7</v>
      </c>
      <c r="B9" s="91" t="s">
        <v>8</v>
      </c>
      <c r="C9" s="98">
        <v>20550000</v>
      </c>
      <c r="D9" s="98"/>
      <c r="E9" s="98">
        <v>20550000</v>
      </c>
      <c r="F9" s="98">
        <v>20500000</v>
      </c>
      <c r="G9" s="98">
        <v>20500000</v>
      </c>
      <c r="H9" s="98">
        <v>20500000</v>
      </c>
    </row>
    <row r="10" spans="1:8" ht="15.75" customHeight="1">
      <c r="A10" s="90" t="s">
        <v>9</v>
      </c>
      <c r="B10" s="91" t="s">
        <v>10</v>
      </c>
      <c r="C10" s="98">
        <v>2010000</v>
      </c>
      <c r="D10" s="98"/>
      <c r="E10" s="98">
        <v>2010000</v>
      </c>
      <c r="F10" s="98">
        <v>2150000</v>
      </c>
      <c r="G10" s="98">
        <v>2200000</v>
      </c>
      <c r="H10" s="98">
        <v>2266000</v>
      </c>
    </row>
    <row r="11" spans="1:8" ht="15.75" customHeight="1">
      <c r="A11" s="90" t="s">
        <v>11</v>
      </c>
      <c r="B11" s="91" t="s">
        <v>12</v>
      </c>
      <c r="C11" s="91"/>
      <c r="D11" s="91"/>
      <c r="E11" s="91"/>
      <c r="F11" s="91">
        <v>200000</v>
      </c>
      <c r="G11" s="91">
        <v>200000</v>
      </c>
      <c r="H11" s="91">
        <v>200000</v>
      </c>
    </row>
    <row r="12" spans="1:8" ht="15.75" customHeight="1">
      <c r="A12" s="91"/>
      <c r="B12" s="90" t="s">
        <v>319</v>
      </c>
      <c r="C12" s="90">
        <f>SUM(C8:C11)</f>
        <v>43740479</v>
      </c>
      <c r="D12" s="90">
        <v>2086090</v>
      </c>
      <c r="E12" s="90">
        <f>SUM(E8:E11)</f>
        <v>45826569</v>
      </c>
      <c r="F12" s="90">
        <f>SUM(F8:F11)</f>
        <v>46395200</v>
      </c>
      <c r="G12" s="90">
        <f>SUM(G8:G11)</f>
        <v>47151500</v>
      </c>
      <c r="H12" s="90">
        <f>SUM(H8:H11)</f>
        <v>47945045</v>
      </c>
    </row>
    <row r="13" spans="1:8" ht="15.75" customHeight="1">
      <c r="A13" s="99"/>
      <c r="B13" s="100"/>
      <c r="C13" s="100"/>
      <c r="D13" s="100"/>
      <c r="E13" s="100"/>
      <c r="F13" s="100"/>
      <c r="G13" s="100"/>
      <c r="H13" s="100"/>
    </row>
    <row r="14" spans="1:8" ht="15.75" customHeight="1">
      <c r="A14" s="90" t="s">
        <v>14</v>
      </c>
      <c r="B14" s="91" t="s">
        <v>320</v>
      </c>
      <c r="C14" s="91">
        <v>9765000</v>
      </c>
      <c r="D14" s="91"/>
      <c r="E14" s="91">
        <v>976500</v>
      </c>
      <c r="F14" s="91"/>
      <c r="G14" s="91"/>
      <c r="H14" s="91"/>
    </row>
    <row r="15" spans="1:8" ht="15.75" customHeight="1">
      <c r="A15" s="90" t="s">
        <v>16</v>
      </c>
      <c r="B15" s="91" t="s">
        <v>17</v>
      </c>
      <c r="C15" s="91">
        <v>3800000</v>
      </c>
      <c r="D15" s="91"/>
      <c r="E15" s="91">
        <v>3800000</v>
      </c>
      <c r="F15" s="91"/>
      <c r="G15" s="91"/>
      <c r="H15" s="91"/>
    </row>
    <row r="16" spans="1:8" ht="15.75" customHeight="1">
      <c r="A16" s="90" t="s">
        <v>18</v>
      </c>
      <c r="B16" s="91" t="s">
        <v>19</v>
      </c>
      <c r="C16" s="91"/>
      <c r="D16" s="91"/>
      <c r="E16" s="91"/>
      <c r="F16" s="91"/>
      <c r="G16" s="91"/>
      <c r="H16" s="91"/>
    </row>
    <row r="17" spans="1:8" ht="15.75" customHeight="1">
      <c r="A17" s="90"/>
      <c r="B17" s="90" t="s">
        <v>321</v>
      </c>
      <c r="C17" s="90">
        <f>SUM(C14:C16)</f>
        <v>13565000</v>
      </c>
      <c r="D17" s="90"/>
      <c r="E17" s="90">
        <v>13565000</v>
      </c>
      <c r="F17" s="90"/>
      <c r="G17" s="90"/>
      <c r="H17" s="90"/>
    </row>
    <row r="18" spans="1:8" ht="15.75" customHeight="1">
      <c r="A18" s="99"/>
      <c r="B18" s="100"/>
      <c r="C18" s="100"/>
      <c r="D18" s="100"/>
      <c r="E18" s="100"/>
      <c r="F18" s="100"/>
      <c r="G18" s="100"/>
      <c r="H18" s="100"/>
    </row>
    <row r="19" spans="1:10" ht="15.75" customHeight="1">
      <c r="A19" s="101" t="s">
        <v>21</v>
      </c>
      <c r="B19" s="102" t="s">
        <v>20</v>
      </c>
      <c r="C19" s="91">
        <v>32544000</v>
      </c>
      <c r="D19" s="91">
        <v>9491549</v>
      </c>
      <c r="E19" s="91">
        <v>42035549</v>
      </c>
      <c r="F19" s="91"/>
      <c r="G19" s="91"/>
      <c r="H19" s="91"/>
      <c r="J19" s="100"/>
    </row>
    <row r="20" spans="1:8" ht="15.75" customHeight="1">
      <c r="A20" s="103"/>
      <c r="B20" s="104" t="s">
        <v>322</v>
      </c>
      <c r="C20" s="90">
        <v>32544000</v>
      </c>
      <c r="D20" s="90">
        <v>9491549</v>
      </c>
      <c r="E20" s="90">
        <v>42035549</v>
      </c>
      <c r="F20" s="90"/>
      <c r="G20" s="90"/>
      <c r="H20" s="90"/>
    </row>
    <row r="21" spans="1:8" ht="15.75" customHeight="1">
      <c r="A21" s="99"/>
      <c r="B21" s="100"/>
      <c r="C21" s="100"/>
      <c r="D21" s="100"/>
      <c r="E21" s="100"/>
      <c r="F21" s="100"/>
      <c r="G21" s="100"/>
      <c r="H21" s="100"/>
    </row>
    <row r="22" spans="1:8" ht="15.75" customHeight="1">
      <c r="A22" s="90"/>
      <c r="B22" s="90" t="s">
        <v>126</v>
      </c>
      <c r="C22" s="90">
        <v>89849479</v>
      </c>
      <c r="D22" s="90">
        <f>SUM(D12+D20)</f>
        <v>11577639</v>
      </c>
      <c r="E22" s="90">
        <f>SUM(E12+E17+E20)</f>
        <v>101427118</v>
      </c>
      <c r="F22" s="90">
        <v>46395200</v>
      </c>
      <c r="G22" s="90">
        <v>47151500</v>
      </c>
      <c r="H22" s="90">
        <v>47945045</v>
      </c>
    </row>
    <row r="23" spans="1:6" ht="15.75" customHeight="1">
      <c r="A23" s="99"/>
      <c r="B23" s="100"/>
      <c r="C23" s="100"/>
      <c r="D23" s="100"/>
      <c r="E23" s="100"/>
      <c r="F23" s="100"/>
    </row>
    <row r="24" spans="1:6" ht="15.75" customHeight="1">
      <c r="A24" s="23"/>
      <c r="B24" s="23"/>
      <c r="C24" s="23"/>
      <c r="D24" s="23"/>
      <c r="E24" s="23"/>
      <c r="F24" s="23"/>
    </row>
    <row r="25" spans="1:8" ht="15.75" customHeight="1">
      <c r="A25" s="90" t="s">
        <v>24</v>
      </c>
      <c r="B25" s="44" t="s">
        <v>173</v>
      </c>
      <c r="C25" s="91">
        <v>15010000</v>
      </c>
      <c r="D25" s="91">
        <v>288060</v>
      </c>
      <c r="E25" s="91">
        <f>SUM(C25:D25)</f>
        <v>15298060</v>
      </c>
      <c r="F25" s="91">
        <v>13969400</v>
      </c>
      <c r="G25" s="91">
        <v>14386100</v>
      </c>
      <c r="H25" s="91">
        <v>14817683</v>
      </c>
    </row>
    <row r="26" spans="1:8" ht="15.75" customHeight="1">
      <c r="A26" s="90" t="s">
        <v>26</v>
      </c>
      <c r="B26" s="44" t="s">
        <v>323</v>
      </c>
      <c r="C26" s="91">
        <v>3032000</v>
      </c>
      <c r="D26" s="91">
        <v>55395</v>
      </c>
      <c r="E26" s="91">
        <f>SUM(C26:D26)</f>
        <v>3087395</v>
      </c>
      <c r="F26" s="91">
        <v>2950900</v>
      </c>
      <c r="G26" s="91">
        <v>3038600</v>
      </c>
      <c r="H26" s="91">
        <v>3129758</v>
      </c>
    </row>
    <row r="27" spans="1:8" ht="15.75" customHeight="1">
      <c r="A27" s="90" t="s">
        <v>28</v>
      </c>
      <c r="B27" s="44" t="s">
        <v>29</v>
      </c>
      <c r="C27" s="91">
        <v>17000000</v>
      </c>
      <c r="D27" s="91">
        <v>826770</v>
      </c>
      <c r="E27" s="91">
        <f>SUM(C27:D27)</f>
        <v>17826770</v>
      </c>
      <c r="F27" s="91">
        <v>17237503</v>
      </c>
      <c r="G27" s="91">
        <v>17754628</v>
      </c>
      <c r="H27" s="91">
        <v>18287267</v>
      </c>
    </row>
    <row r="28" spans="1:8" ht="15.75" customHeight="1">
      <c r="A28" s="105" t="s">
        <v>30</v>
      </c>
      <c r="B28" s="44" t="s">
        <v>273</v>
      </c>
      <c r="C28" s="91">
        <v>1750000</v>
      </c>
      <c r="D28" s="91">
        <v>24500</v>
      </c>
      <c r="E28" s="91">
        <f>SUM(C28:D28)</f>
        <v>1774500</v>
      </c>
      <c r="F28" s="91">
        <v>1548914</v>
      </c>
      <c r="G28" s="91">
        <v>1595381</v>
      </c>
      <c r="H28" s="91">
        <v>1600000</v>
      </c>
    </row>
    <row r="29" spans="1:8" ht="15.75" customHeight="1">
      <c r="A29" s="105" t="s">
        <v>32</v>
      </c>
      <c r="B29" s="44" t="s">
        <v>33</v>
      </c>
      <c r="C29" s="91">
        <v>8786580</v>
      </c>
      <c r="D29" s="91">
        <v>10799470</v>
      </c>
      <c r="E29" s="91">
        <f>SUM(C29:D29)</f>
        <v>19586050</v>
      </c>
      <c r="F29" s="91">
        <v>8286230</v>
      </c>
      <c r="G29" s="91">
        <v>7647470</v>
      </c>
      <c r="H29" s="91">
        <v>7876894</v>
      </c>
    </row>
    <row r="30" spans="1:8" ht="15.75" customHeight="1">
      <c r="A30" s="90"/>
      <c r="B30" s="106" t="s">
        <v>324</v>
      </c>
      <c r="C30" s="90">
        <f aca="true" t="shared" si="0" ref="C30:H30">SUM(C25:C29)</f>
        <v>45578580</v>
      </c>
      <c r="D30" s="90">
        <f t="shared" si="0"/>
        <v>11994195</v>
      </c>
      <c r="E30" s="90">
        <f t="shared" si="0"/>
        <v>57572775</v>
      </c>
      <c r="F30" s="90">
        <f t="shared" si="0"/>
        <v>43992947</v>
      </c>
      <c r="G30" s="90">
        <f t="shared" si="0"/>
        <v>44422179</v>
      </c>
      <c r="H30" s="90">
        <f t="shared" si="0"/>
        <v>45711602</v>
      </c>
    </row>
    <row r="31" spans="1:8" ht="15.75" customHeight="1">
      <c r="A31" s="15"/>
      <c r="B31" s="23"/>
      <c r="C31" s="23"/>
      <c r="D31" s="23"/>
      <c r="E31" s="23"/>
      <c r="F31" s="23"/>
      <c r="G31" s="23"/>
      <c r="H31" s="23"/>
    </row>
    <row r="32" spans="1:8" ht="15.75" customHeight="1">
      <c r="A32" s="90" t="s">
        <v>35</v>
      </c>
      <c r="B32" s="44" t="s">
        <v>36</v>
      </c>
      <c r="C32" s="91">
        <v>20186000</v>
      </c>
      <c r="D32" s="91"/>
      <c r="E32" s="91">
        <v>20186000</v>
      </c>
      <c r="F32" s="91">
        <v>300000</v>
      </c>
      <c r="G32" s="91">
        <v>300000</v>
      </c>
      <c r="H32" s="91">
        <v>500000</v>
      </c>
    </row>
    <row r="33" spans="1:8" ht="15.75" customHeight="1">
      <c r="A33" s="90" t="s">
        <v>37</v>
      </c>
      <c r="B33" s="44" t="s">
        <v>38</v>
      </c>
      <c r="C33" s="91">
        <v>23280000</v>
      </c>
      <c r="D33" s="91">
        <v>-826770</v>
      </c>
      <c r="E33" s="91">
        <v>22453230</v>
      </c>
      <c r="F33" s="91">
        <v>1200000</v>
      </c>
      <c r="G33" s="91">
        <v>1500000</v>
      </c>
      <c r="H33" s="91">
        <v>776243</v>
      </c>
    </row>
    <row r="34" spans="1:8" ht="15.75" customHeight="1">
      <c r="A34" s="90" t="s">
        <v>39</v>
      </c>
      <c r="B34" s="44" t="s">
        <v>40</v>
      </c>
      <c r="C34" s="91"/>
      <c r="D34" s="91"/>
      <c r="E34" s="91"/>
      <c r="F34" s="91"/>
      <c r="G34" s="91"/>
      <c r="H34" s="91"/>
    </row>
    <row r="35" spans="1:8" ht="15.75" customHeight="1">
      <c r="A35" s="91"/>
      <c r="B35" s="90" t="s">
        <v>325</v>
      </c>
      <c r="C35" s="90">
        <f>SUM(C32:C34)</f>
        <v>43466000</v>
      </c>
      <c r="D35" s="90">
        <v>-826770</v>
      </c>
      <c r="E35" s="90">
        <f>SUM(E32:E33)</f>
        <v>42639230</v>
      </c>
      <c r="F35" s="90">
        <f>SUM(F32:F34)</f>
        <v>1500000</v>
      </c>
      <c r="G35" s="90">
        <f>SUM(G32:G34)</f>
        <v>1800000</v>
      </c>
      <c r="H35" s="90">
        <f>SUM(H32:H34)</f>
        <v>1276243</v>
      </c>
    </row>
    <row r="36" spans="1:8" ht="15.75" customHeight="1">
      <c r="A36" s="23"/>
      <c r="B36" s="23"/>
      <c r="C36" s="23"/>
      <c r="D36" s="23"/>
      <c r="E36" s="23"/>
      <c r="F36" s="23"/>
      <c r="G36" s="23"/>
      <c r="H36" s="23"/>
    </row>
    <row r="37" spans="1:8" ht="15.75" customHeight="1">
      <c r="A37" s="107" t="s">
        <v>42</v>
      </c>
      <c r="B37" s="91" t="s">
        <v>41</v>
      </c>
      <c r="C37" s="91">
        <v>804899</v>
      </c>
      <c r="D37" s="91">
        <v>410214</v>
      </c>
      <c r="E37" s="91">
        <f>SUM(C37:D37)</f>
        <v>1215113</v>
      </c>
      <c r="F37" s="91">
        <v>902253</v>
      </c>
      <c r="G37" s="91">
        <v>929321</v>
      </c>
      <c r="H37" s="91">
        <v>957200</v>
      </c>
    </row>
    <row r="38" spans="1:8" ht="15.75" customHeight="1">
      <c r="A38" s="91"/>
      <c r="B38" s="90" t="s">
        <v>326</v>
      </c>
      <c r="C38" s="90">
        <v>804899</v>
      </c>
      <c r="D38" s="90">
        <v>410214</v>
      </c>
      <c r="E38" s="90">
        <v>1215113</v>
      </c>
      <c r="F38" s="90">
        <f>SUM(F37:F37)</f>
        <v>902253</v>
      </c>
      <c r="G38" s="90">
        <f>SUM(G37:G37)</f>
        <v>929321</v>
      </c>
      <c r="H38" s="90">
        <v>957200</v>
      </c>
    </row>
    <row r="39" spans="1:8" ht="15.75" customHeight="1">
      <c r="A39" s="23"/>
      <c r="B39" s="23"/>
      <c r="C39" s="23"/>
      <c r="D39" s="23"/>
      <c r="E39" s="23"/>
      <c r="F39" s="23"/>
      <c r="G39" s="23"/>
      <c r="H39" s="23"/>
    </row>
    <row r="40" spans="1:8" ht="15.75" customHeight="1">
      <c r="A40" s="90"/>
      <c r="B40" s="90" t="s">
        <v>290</v>
      </c>
      <c r="C40" s="90">
        <v>89849479</v>
      </c>
      <c r="D40" s="90">
        <f>SUM(D30+D35+D38)</f>
        <v>11577639</v>
      </c>
      <c r="E40" s="90">
        <f>SUM(E30+E35+E38)</f>
        <v>101427118</v>
      </c>
      <c r="F40" s="90">
        <v>46395200</v>
      </c>
      <c r="G40" s="90">
        <v>47151500</v>
      </c>
      <c r="H40" s="90">
        <v>47945045</v>
      </c>
    </row>
    <row r="65534" ht="12.75" customHeight="1"/>
  </sheetData>
  <sheetProtection selectLockedCells="1" selectUnlockedCells="1"/>
  <mergeCells count="11">
    <mergeCell ref="C6:C7"/>
    <mergeCell ref="D6:D7"/>
    <mergeCell ref="E6:E7"/>
    <mergeCell ref="H6:H7"/>
    <mergeCell ref="F6:F7"/>
    <mergeCell ref="G6:G7"/>
    <mergeCell ref="A1:H1"/>
    <mergeCell ref="A2:H2"/>
    <mergeCell ref="A3:H3"/>
    <mergeCell ref="B4:C4"/>
    <mergeCell ref="A6:B7"/>
  </mergeCells>
  <printOptions/>
  <pageMargins left="0.7" right="0.7" top="0.75" bottom="0.75" header="0.5118055555555555" footer="0.511805555555555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J9" sqref="J9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5" max="15" width="11.7109375" style="0" customWidth="1"/>
    <col min="16" max="16" width="10.140625" style="0" customWidth="1"/>
  </cols>
  <sheetData>
    <row r="1" spans="9:15" ht="15.75" customHeight="1">
      <c r="I1" s="288" t="s">
        <v>460</v>
      </c>
      <c r="J1" s="288"/>
      <c r="K1" s="288"/>
      <c r="L1" s="288"/>
      <c r="M1" s="288"/>
      <c r="N1" s="288"/>
      <c r="O1" s="288"/>
    </row>
    <row r="2" spans="1:15" s="108" customFormat="1" ht="30.75" customHeight="1">
      <c r="A2" s="319" t="s">
        <v>422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ht="16.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 t="s">
        <v>327</v>
      </c>
    </row>
    <row r="4" spans="1:15" ht="15.75" customHeight="1">
      <c r="A4" s="112" t="s">
        <v>328</v>
      </c>
      <c r="B4" s="113" t="s">
        <v>2</v>
      </c>
      <c r="C4" s="113" t="s">
        <v>329</v>
      </c>
      <c r="D4" s="113" t="s">
        <v>330</v>
      </c>
      <c r="E4" s="113" t="s">
        <v>331</v>
      </c>
      <c r="F4" s="113" t="s">
        <v>332</v>
      </c>
      <c r="G4" s="113" t="s">
        <v>333</v>
      </c>
      <c r="H4" s="113" t="s">
        <v>334</v>
      </c>
      <c r="I4" s="113" t="s">
        <v>335</v>
      </c>
      <c r="J4" s="113" t="s">
        <v>336</v>
      </c>
      <c r="K4" s="113" t="s">
        <v>337</v>
      </c>
      <c r="L4" s="113" t="s">
        <v>338</v>
      </c>
      <c r="M4" s="113" t="s">
        <v>339</v>
      </c>
      <c r="N4" s="113" t="s">
        <v>340</v>
      </c>
      <c r="O4" s="114" t="s">
        <v>341</v>
      </c>
    </row>
    <row r="5" spans="1:15" ht="15.75" customHeight="1">
      <c r="A5" s="115" t="s">
        <v>342</v>
      </c>
      <c r="B5" s="320" t="s">
        <v>343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</row>
    <row r="6" spans="1:16" ht="15" customHeight="1">
      <c r="A6" s="116" t="s">
        <v>344</v>
      </c>
      <c r="B6" s="117" t="s">
        <v>345</v>
      </c>
      <c r="C6" s="118">
        <v>1848672</v>
      </c>
      <c r="D6" s="118">
        <v>1848672</v>
      </c>
      <c r="E6" s="118">
        <v>1848672</v>
      </c>
      <c r="F6" s="118">
        <v>1848672</v>
      </c>
      <c r="G6" s="118">
        <v>1848672</v>
      </c>
      <c r="H6" s="118">
        <v>1848672</v>
      </c>
      <c r="I6" s="118">
        <v>1848672</v>
      </c>
      <c r="J6" s="118">
        <v>1848672</v>
      </c>
      <c r="K6" s="118">
        <v>1848672</v>
      </c>
      <c r="L6" s="118">
        <v>1848672</v>
      </c>
      <c r="M6" s="118">
        <v>1848672</v>
      </c>
      <c r="N6" s="118">
        <v>1848677</v>
      </c>
      <c r="O6" s="119">
        <f>SUM(C6:N6)</f>
        <v>22184069</v>
      </c>
      <c r="P6" s="120"/>
    </row>
    <row r="7" spans="1:16" ht="15" customHeight="1">
      <c r="A7" s="121" t="s">
        <v>346</v>
      </c>
      <c r="B7" s="122" t="s">
        <v>347</v>
      </c>
      <c r="C7" s="123">
        <v>90208</v>
      </c>
      <c r="D7" s="123">
        <v>90208</v>
      </c>
      <c r="E7" s="123">
        <v>90208</v>
      </c>
      <c r="F7" s="123">
        <v>90208</v>
      </c>
      <c r="G7" s="123">
        <v>90208</v>
      </c>
      <c r="H7" s="123">
        <v>90208</v>
      </c>
      <c r="I7" s="123">
        <v>90208</v>
      </c>
      <c r="J7" s="123">
        <v>90208</v>
      </c>
      <c r="K7" s="123">
        <v>90208</v>
      </c>
      <c r="L7" s="123">
        <v>90208</v>
      </c>
      <c r="M7" s="123">
        <v>90208</v>
      </c>
      <c r="N7" s="123">
        <v>90212</v>
      </c>
      <c r="O7" s="124">
        <f>SUM(C7:N7)</f>
        <v>1082500</v>
      </c>
      <c r="P7" s="120"/>
    </row>
    <row r="8" spans="1:15" ht="15.75" customHeight="1">
      <c r="A8" s="121" t="s">
        <v>348</v>
      </c>
      <c r="B8" s="125" t="s">
        <v>349</v>
      </c>
      <c r="C8" s="126"/>
      <c r="D8" s="126"/>
      <c r="E8" s="126"/>
      <c r="F8" s="126"/>
      <c r="G8" s="126"/>
      <c r="H8" s="126">
        <v>9765000</v>
      </c>
      <c r="I8" s="126"/>
      <c r="J8" s="126"/>
      <c r="K8" s="126"/>
      <c r="L8" s="126"/>
      <c r="M8" s="126"/>
      <c r="N8" s="126"/>
      <c r="O8" s="127">
        <f>SUM(H8:N8)</f>
        <v>9765000</v>
      </c>
    </row>
    <row r="9" spans="1:16" ht="15" customHeight="1">
      <c r="A9" s="121" t="s">
        <v>350</v>
      </c>
      <c r="B9" s="128" t="s">
        <v>8</v>
      </c>
      <c r="C9" s="123">
        <v>637017</v>
      </c>
      <c r="D9" s="123">
        <v>350000</v>
      </c>
      <c r="E9" s="123">
        <v>4894857</v>
      </c>
      <c r="F9" s="123">
        <v>2042913</v>
      </c>
      <c r="G9" s="123">
        <v>2665000</v>
      </c>
      <c r="H9" s="123">
        <v>957087</v>
      </c>
      <c r="I9" s="123">
        <v>551873</v>
      </c>
      <c r="J9" s="123">
        <v>1166253</v>
      </c>
      <c r="K9" s="123">
        <v>5378156</v>
      </c>
      <c r="L9" s="123">
        <v>953254</v>
      </c>
      <c r="M9" s="123">
        <v>486132</v>
      </c>
      <c r="N9" s="123">
        <v>467458</v>
      </c>
      <c r="O9" s="124">
        <f>SUM(C9:N9)</f>
        <v>20550000</v>
      </c>
      <c r="P9" s="120"/>
    </row>
    <row r="10" spans="1:16" ht="15" customHeight="1">
      <c r="A10" s="121" t="s">
        <v>351</v>
      </c>
      <c r="B10" s="128" t="s">
        <v>10</v>
      </c>
      <c r="C10" s="123">
        <v>28000</v>
      </c>
      <c r="D10" s="123">
        <v>30000</v>
      </c>
      <c r="E10" s="123">
        <v>43000</v>
      </c>
      <c r="F10" s="123">
        <v>455743</v>
      </c>
      <c r="G10" s="123">
        <v>175000</v>
      </c>
      <c r="H10" s="123">
        <v>187004</v>
      </c>
      <c r="I10" s="123">
        <v>195000</v>
      </c>
      <c r="J10" s="123">
        <v>539257</v>
      </c>
      <c r="K10" s="123">
        <v>24996</v>
      </c>
      <c r="L10" s="123">
        <v>275000</v>
      </c>
      <c r="M10" s="123">
        <v>29000</v>
      </c>
      <c r="N10" s="123">
        <v>28000</v>
      </c>
      <c r="O10" s="124">
        <f>SUM(C10:N10)</f>
        <v>2010000</v>
      </c>
      <c r="P10" s="120"/>
    </row>
    <row r="11" spans="1:16" ht="15" customHeight="1">
      <c r="A11" s="121" t="s">
        <v>352</v>
      </c>
      <c r="B11" s="128" t="s">
        <v>17</v>
      </c>
      <c r="C11" s="123"/>
      <c r="D11" s="123"/>
      <c r="E11" s="123"/>
      <c r="F11" s="123"/>
      <c r="G11" s="123">
        <v>3800000</v>
      </c>
      <c r="H11" s="123"/>
      <c r="I11" s="123"/>
      <c r="J11" s="123"/>
      <c r="K11" s="123"/>
      <c r="L11" s="123"/>
      <c r="M11" s="123"/>
      <c r="N11" s="123"/>
      <c r="O11" s="124">
        <f>SUM(C11:N11)</f>
        <v>3800000</v>
      </c>
      <c r="P11" s="120"/>
    </row>
    <row r="12" spans="1:16" ht="15" customHeight="1">
      <c r="A12" s="121" t="s">
        <v>353</v>
      </c>
      <c r="B12" s="128" t="s">
        <v>12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>
        <f>SUM(C12:N12)</f>
        <v>0</v>
      </c>
      <c r="P12" s="120"/>
    </row>
    <row r="13" spans="1:15" ht="15" customHeight="1">
      <c r="A13" s="121" t="s">
        <v>354</v>
      </c>
      <c r="B13" s="122" t="s">
        <v>19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4"/>
    </row>
    <row r="14" spans="1:16" ht="15.75" customHeight="1">
      <c r="A14" s="121" t="s">
        <v>355</v>
      </c>
      <c r="B14" s="128" t="s">
        <v>20</v>
      </c>
      <c r="C14" s="123">
        <v>1313220</v>
      </c>
      <c r="D14" s="123">
        <v>2126391</v>
      </c>
      <c r="E14" s="123">
        <v>9415519</v>
      </c>
      <c r="F14" s="123">
        <v>4454184</v>
      </c>
      <c r="G14" s="123">
        <v>6704184</v>
      </c>
      <c r="H14" s="123">
        <v>3534184</v>
      </c>
      <c r="I14" s="123">
        <v>5908871</v>
      </c>
      <c r="J14" s="123">
        <v>2872184</v>
      </c>
      <c r="K14" s="123">
        <v>2939584</v>
      </c>
      <c r="L14" s="123">
        <v>2602929</v>
      </c>
      <c r="M14" s="123">
        <v>130109</v>
      </c>
      <c r="N14" s="123">
        <v>34190</v>
      </c>
      <c r="O14" s="124">
        <f>SUM(C14:N14)</f>
        <v>42035549</v>
      </c>
      <c r="P14" s="120"/>
    </row>
    <row r="15" spans="1:16" ht="15.75" customHeight="1">
      <c r="A15" s="115" t="s">
        <v>356</v>
      </c>
      <c r="B15" s="129" t="s">
        <v>357</v>
      </c>
      <c r="C15" s="130">
        <f aca="true" t="shared" si="0" ref="C15:N15">SUM(C6:C14)</f>
        <v>3917117</v>
      </c>
      <c r="D15" s="130">
        <f t="shared" si="0"/>
        <v>4445271</v>
      </c>
      <c r="E15" s="130">
        <f t="shared" si="0"/>
        <v>16292256</v>
      </c>
      <c r="F15" s="130">
        <f t="shared" si="0"/>
        <v>8891720</v>
      </c>
      <c r="G15" s="130">
        <f t="shared" si="0"/>
        <v>15283064</v>
      </c>
      <c r="H15" s="130">
        <f t="shared" si="0"/>
        <v>16382155</v>
      </c>
      <c r="I15" s="130">
        <f t="shared" si="0"/>
        <v>8594624</v>
      </c>
      <c r="J15" s="130">
        <f t="shared" si="0"/>
        <v>6516574</v>
      </c>
      <c r="K15" s="130">
        <f t="shared" si="0"/>
        <v>10281616</v>
      </c>
      <c r="L15" s="130">
        <f t="shared" si="0"/>
        <v>5770063</v>
      </c>
      <c r="M15" s="130">
        <f t="shared" si="0"/>
        <v>2584121</v>
      </c>
      <c r="N15" s="130">
        <f t="shared" si="0"/>
        <v>2468537</v>
      </c>
      <c r="O15" s="131">
        <f>SUM(C15:N15)</f>
        <v>101427118</v>
      </c>
      <c r="P15" s="132"/>
    </row>
    <row r="16" spans="1:15" ht="15.75" customHeight="1">
      <c r="A16" s="115" t="s">
        <v>358</v>
      </c>
      <c r="B16" s="320" t="s">
        <v>359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</row>
    <row r="17" spans="1:16" ht="15" customHeight="1">
      <c r="A17" s="133" t="s">
        <v>360</v>
      </c>
      <c r="B17" s="134" t="s">
        <v>173</v>
      </c>
      <c r="C17" s="126">
        <v>1274838</v>
      </c>
      <c r="D17" s="126">
        <v>1274838</v>
      </c>
      <c r="E17" s="126">
        <v>1274838</v>
      </c>
      <c r="F17" s="126">
        <v>1274838</v>
      </c>
      <c r="G17" s="126">
        <v>1274838</v>
      </c>
      <c r="H17" s="126">
        <v>1274838</v>
      </c>
      <c r="I17" s="126">
        <v>1274838</v>
      </c>
      <c r="J17" s="126">
        <v>1274838</v>
      </c>
      <c r="K17" s="126">
        <v>1274838</v>
      </c>
      <c r="L17" s="126">
        <v>1274838</v>
      </c>
      <c r="M17" s="126">
        <v>1274838</v>
      </c>
      <c r="N17" s="126">
        <v>1274842</v>
      </c>
      <c r="O17" s="127">
        <f aca="true" t="shared" si="1" ref="O17:O22">SUM(C17:N17)</f>
        <v>15298060</v>
      </c>
      <c r="P17" s="120"/>
    </row>
    <row r="18" spans="1:16" ht="22.5" customHeight="1">
      <c r="A18" s="121" t="s">
        <v>361</v>
      </c>
      <c r="B18" s="122" t="s">
        <v>178</v>
      </c>
      <c r="C18" s="123">
        <v>257283</v>
      </c>
      <c r="D18" s="123">
        <v>257283</v>
      </c>
      <c r="E18" s="123">
        <v>257283</v>
      </c>
      <c r="F18" s="123">
        <v>257283</v>
      </c>
      <c r="G18" s="123">
        <v>257283</v>
      </c>
      <c r="H18" s="123">
        <v>257283</v>
      </c>
      <c r="I18" s="123">
        <v>257283</v>
      </c>
      <c r="J18" s="123">
        <v>257283</v>
      </c>
      <c r="K18" s="123">
        <v>257283</v>
      </c>
      <c r="L18" s="123">
        <v>257283</v>
      </c>
      <c r="M18" s="123">
        <v>257283</v>
      </c>
      <c r="N18" s="123">
        <v>257282</v>
      </c>
      <c r="O18" s="124">
        <f t="shared" si="1"/>
        <v>3087395</v>
      </c>
      <c r="P18" s="120"/>
    </row>
    <row r="19" spans="1:16" ht="15" customHeight="1">
      <c r="A19" s="121" t="s">
        <v>362</v>
      </c>
      <c r="B19" s="128" t="s">
        <v>363</v>
      </c>
      <c r="C19" s="123">
        <v>239000</v>
      </c>
      <c r="D19" s="123">
        <v>562874</v>
      </c>
      <c r="E19" s="123">
        <v>1066011</v>
      </c>
      <c r="F19" s="123">
        <v>1768127</v>
      </c>
      <c r="G19" s="123">
        <v>5213870</v>
      </c>
      <c r="H19" s="123">
        <v>869838</v>
      </c>
      <c r="I19" s="123">
        <v>2208024</v>
      </c>
      <c r="J19" s="123">
        <v>2046770</v>
      </c>
      <c r="K19" s="123">
        <v>2076101</v>
      </c>
      <c r="L19" s="123">
        <v>781742</v>
      </c>
      <c r="M19" s="123">
        <v>385000</v>
      </c>
      <c r="N19" s="123">
        <v>609413</v>
      </c>
      <c r="O19" s="124">
        <f t="shared" si="1"/>
        <v>17826770</v>
      </c>
      <c r="P19" s="120"/>
    </row>
    <row r="20" spans="1:16" ht="15" customHeight="1">
      <c r="A20" s="121" t="s">
        <v>364</v>
      </c>
      <c r="B20" s="128" t="s">
        <v>31</v>
      </c>
      <c r="C20" s="123">
        <v>45000</v>
      </c>
      <c r="D20" s="123">
        <v>50000</v>
      </c>
      <c r="E20" s="123">
        <v>55000</v>
      </c>
      <c r="F20" s="123">
        <v>60000</v>
      </c>
      <c r="G20" s="123">
        <v>50000</v>
      </c>
      <c r="H20" s="123">
        <v>50000</v>
      </c>
      <c r="I20" s="123">
        <v>50000</v>
      </c>
      <c r="J20" s="123">
        <v>74500</v>
      </c>
      <c r="K20" s="123">
        <v>500000</v>
      </c>
      <c r="L20" s="123">
        <v>500000</v>
      </c>
      <c r="M20" s="123">
        <v>340000</v>
      </c>
      <c r="N20" s="123"/>
      <c r="O20" s="124">
        <f t="shared" si="1"/>
        <v>1774500</v>
      </c>
      <c r="P20" s="120"/>
    </row>
    <row r="21" spans="1:16" ht="15" customHeight="1">
      <c r="A21" s="121" t="s">
        <v>365</v>
      </c>
      <c r="B21" s="128" t="s">
        <v>366</v>
      </c>
      <c r="C21" s="123">
        <v>378820</v>
      </c>
      <c r="D21" s="123">
        <v>385000</v>
      </c>
      <c r="E21" s="123">
        <v>485000</v>
      </c>
      <c r="F21" s="123">
        <v>385000</v>
      </c>
      <c r="G21" s="123">
        <v>335000</v>
      </c>
      <c r="H21" s="123">
        <v>335000</v>
      </c>
      <c r="I21" s="123">
        <v>485000</v>
      </c>
      <c r="J21" s="123">
        <v>885000</v>
      </c>
      <c r="K21" s="123">
        <v>314972</v>
      </c>
      <c r="L21" s="123">
        <v>372208</v>
      </c>
      <c r="M21" s="123">
        <v>327000</v>
      </c>
      <c r="N21" s="123">
        <v>327000</v>
      </c>
      <c r="O21" s="124">
        <f t="shared" si="1"/>
        <v>5015000</v>
      </c>
      <c r="P21" s="120"/>
    </row>
    <row r="22" spans="1:16" ht="15" customHeight="1">
      <c r="A22" s="121" t="s">
        <v>367</v>
      </c>
      <c r="B22" s="128" t="s">
        <v>36</v>
      </c>
      <c r="C22" s="123">
        <v>866000</v>
      </c>
      <c r="D22" s="123">
        <v>1864000</v>
      </c>
      <c r="E22" s="123">
        <v>1864000</v>
      </c>
      <c r="F22" s="123">
        <v>1864000</v>
      </c>
      <c r="G22" s="123">
        <v>2864000</v>
      </c>
      <c r="H22" s="123">
        <v>6864000</v>
      </c>
      <c r="I22" s="123"/>
      <c r="J22" s="123">
        <v>1000000</v>
      </c>
      <c r="K22" s="123">
        <v>3000000</v>
      </c>
      <c r="L22" s="123"/>
      <c r="M22" s="123"/>
      <c r="N22" s="123"/>
      <c r="O22" s="124">
        <f t="shared" si="1"/>
        <v>20186000</v>
      </c>
      <c r="P22" s="120"/>
    </row>
    <row r="23" spans="1:16" ht="15" customHeight="1">
      <c r="A23" s="121" t="s">
        <v>368</v>
      </c>
      <c r="B23" s="122" t="s">
        <v>38</v>
      </c>
      <c r="C23" s="123"/>
      <c r="D23" s="123"/>
      <c r="E23" s="123">
        <v>11238848</v>
      </c>
      <c r="F23" s="123">
        <v>3231196</v>
      </c>
      <c r="G23" s="123">
        <v>2194744</v>
      </c>
      <c r="H23" s="123"/>
      <c r="I23" s="123">
        <v>4268203</v>
      </c>
      <c r="J23" s="123"/>
      <c r="K23" s="123">
        <v>1520239</v>
      </c>
      <c r="L23" s="123"/>
      <c r="M23" s="123"/>
      <c r="N23" s="123"/>
      <c r="O23" s="124">
        <f>SUM(E23:N23)</f>
        <v>22453230</v>
      </c>
      <c r="P23" s="120"/>
    </row>
    <row r="24" spans="1:15" ht="15" customHeight="1">
      <c r="A24" s="121" t="s">
        <v>369</v>
      </c>
      <c r="B24" s="128" t="s">
        <v>370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4"/>
    </row>
    <row r="25" spans="1:16" ht="15.75" customHeight="1">
      <c r="A25" s="121" t="s">
        <v>371</v>
      </c>
      <c r="B25" s="128" t="s">
        <v>41</v>
      </c>
      <c r="C25" s="123">
        <v>856176</v>
      </c>
      <c r="D25" s="123">
        <v>51276</v>
      </c>
      <c r="E25" s="123">
        <v>51276</v>
      </c>
      <c r="F25" s="123">
        <v>51276</v>
      </c>
      <c r="G25" s="123">
        <v>51276</v>
      </c>
      <c r="H25" s="123">
        <v>51276</v>
      </c>
      <c r="I25" s="123">
        <v>51276</v>
      </c>
      <c r="J25" s="123">
        <v>51281</v>
      </c>
      <c r="K25" s="123"/>
      <c r="L25" s="123"/>
      <c r="M25" s="123"/>
      <c r="N25" s="123"/>
      <c r="O25" s="124">
        <f>SUM(C25:N25)</f>
        <v>1215113</v>
      </c>
      <c r="P25" s="120"/>
    </row>
    <row r="26" spans="1:16" ht="15.75" customHeight="1">
      <c r="A26" s="135" t="s">
        <v>372</v>
      </c>
      <c r="B26" s="129" t="s">
        <v>373</v>
      </c>
      <c r="C26" s="130">
        <f aca="true" t="shared" si="2" ref="C26:N26">SUM(C17:C25)</f>
        <v>3917117</v>
      </c>
      <c r="D26" s="130">
        <f t="shared" si="2"/>
        <v>4445271</v>
      </c>
      <c r="E26" s="130">
        <f t="shared" si="2"/>
        <v>16292256</v>
      </c>
      <c r="F26" s="130">
        <f t="shared" si="2"/>
        <v>8891720</v>
      </c>
      <c r="G26" s="130">
        <f t="shared" si="2"/>
        <v>12241011</v>
      </c>
      <c r="H26" s="130">
        <f t="shared" si="2"/>
        <v>9702235</v>
      </c>
      <c r="I26" s="130">
        <f t="shared" si="2"/>
        <v>8594624</v>
      </c>
      <c r="J26" s="130">
        <f t="shared" si="2"/>
        <v>5589672</v>
      </c>
      <c r="K26" s="130">
        <f t="shared" si="2"/>
        <v>8943433</v>
      </c>
      <c r="L26" s="130">
        <f t="shared" si="2"/>
        <v>3186071</v>
      </c>
      <c r="M26" s="130">
        <f t="shared" si="2"/>
        <v>2584121</v>
      </c>
      <c r="N26" s="130">
        <f t="shared" si="2"/>
        <v>2468537</v>
      </c>
      <c r="O26" s="131">
        <f>SUM(C26:N26)</f>
        <v>86856068</v>
      </c>
      <c r="P26" s="132"/>
    </row>
    <row r="27" spans="1:16" ht="15.75" customHeight="1">
      <c r="A27" s="135" t="s">
        <v>374</v>
      </c>
      <c r="B27" s="136" t="s">
        <v>375</v>
      </c>
      <c r="C27" s="137"/>
      <c r="D27" s="137"/>
      <c r="E27" s="137"/>
      <c r="F27" s="137"/>
      <c r="G27" s="137">
        <v>3042053</v>
      </c>
      <c r="H27" s="137">
        <v>6679920</v>
      </c>
      <c r="I27" s="137"/>
      <c r="J27" s="137">
        <v>926902</v>
      </c>
      <c r="K27" s="137">
        <v>1338183</v>
      </c>
      <c r="L27" s="137">
        <v>2583992</v>
      </c>
      <c r="M27" s="137"/>
      <c r="N27" s="137"/>
      <c r="O27" s="138">
        <f>SUM(E27:N27)</f>
        <v>14571050</v>
      </c>
      <c r="P27" s="120"/>
    </row>
    <row r="28" spans="12:16" ht="15" customHeight="1">
      <c r="L28" s="132"/>
      <c r="O28" s="132"/>
      <c r="P28" s="132"/>
    </row>
    <row r="65536" ht="12.75" customHeight="1"/>
  </sheetData>
  <sheetProtection selectLockedCells="1" selectUnlockedCells="1"/>
  <mergeCells count="4">
    <mergeCell ref="A2:O2"/>
    <mergeCell ref="B5:O5"/>
    <mergeCell ref="B16:O16"/>
    <mergeCell ref="I1:O1"/>
  </mergeCells>
  <printOptions/>
  <pageMargins left="0.7" right="0.7" top="0.75" bottom="0.75" header="0.5118055555555555" footer="0.511805555555555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Illesne</dc:creator>
  <cp:keywords/>
  <dc:description/>
  <cp:lastModifiedBy>Noemi</cp:lastModifiedBy>
  <cp:lastPrinted>2019-10-10T11:32:36Z</cp:lastPrinted>
  <dcterms:created xsi:type="dcterms:W3CDTF">2019-01-16T12:09:57Z</dcterms:created>
  <dcterms:modified xsi:type="dcterms:W3CDTF">2019-10-10T11:34:49Z</dcterms:modified>
  <cp:category/>
  <cp:version/>
  <cp:contentType/>
  <cp:contentStatus/>
</cp:coreProperties>
</file>