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ári\Documents\zárszámadásVanyola20107\"/>
    </mc:Choice>
  </mc:AlternateContent>
  <xr:revisionPtr revIDLastSave="0" documentId="10_ncr:8100000_{D2F01E96-3B71-467E-BDE4-7EA2657A9116}" xr6:coauthVersionLast="32" xr6:coauthVersionMax="32" xr10:uidLastSave="{00000000-0000-0000-0000-000000000000}"/>
  <bookViews>
    <workbookView xWindow="0" yWindow="0" windowWidth="17490" windowHeight="7980" xr2:uid="{00000000-000D-0000-FFFF-FFFF00000000}"/>
  </bookViews>
  <sheets>
    <sheet name="1.melléklet" sheetId="2" r:id="rId1"/>
  </sheets>
  <definedNames>
    <definedName name="_xlnm.Print_Area" localSheetId="0">'1.melléklet'!$A$1:$D$146</definedName>
  </definedNames>
  <calcPr calcId="162913"/>
</workbook>
</file>

<file path=xl/calcChain.xml><?xml version="1.0" encoding="utf-8"?>
<calcChain xmlns="http://schemas.openxmlformats.org/spreadsheetml/2006/main">
  <c r="C140" i="2" l="1"/>
  <c r="C135" i="2"/>
  <c r="C130" i="2"/>
  <c r="C126" i="2"/>
  <c r="C122" i="2"/>
  <c r="C108" i="2"/>
  <c r="C92" i="2"/>
  <c r="C78" i="2"/>
  <c r="C74" i="2"/>
  <c r="C71" i="2"/>
  <c r="C66" i="2"/>
  <c r="C62" i="2"/>
  <c r="C56" i="2"/>
  <c r="C51" i="2"/>
  <c r="C45" i="2"/>
  <c r="C34" i="2"/>
  <c r="C27" i="2"/>
  <c r="C20" i="2"/>
  <c r="C13" i="2"/>
  <c r="C6" i="2"/>
  <c r="D140" i="2"/>
  <c r="D135" i="2"/>
  <c r="D130" i="2"/>
  <c r="D126" i="2"/>
  <c r="D122" i="2"/>
  <c r="D108" i="2"/>
  <c r="D92" i="2"/>
  <c r="D78" i="2"/>
  <c r="D74" i="2"/>
  <c r="D71" i="2"/>
  <c r="D66" i="2"/>
  <c r="D62" i="2"/>
  <c r="D56" i="2"/>
  <c r="D51" i="2"/>
  <c r="D45" i="2"/>
  <c r="D34" i="2"/>
  <c r="D27" i="2"/>
  <c r="D20" i="2"/>
  <c r="D13" i="2"/>
  <c r="D6" i="2"/>
  <c r="C89" i="2"/>
  <c r="D145" i="2" l="1"/>
  <c r="C84" i="2"/>
  <c r="C145" i="2"/>
  <c r="C125" i="2"/>
  <c r="C61" i="2"/>
  <c r="D84" i="2"/>
  <c r="D125" i="2"/>
  <c r="D61" i="2"/>
  <c r="C85" i="2" l="1"/>
  <c r="D146" i="2"/>
  <c r="C146" i="2"/>
  <c r="D85" i="2"/>
</calcChain>
</file>

<file path=xl/sharedStrings.xml><?xml version="1.0" encoding="utf-8"?>
<sst xmlns="http://schemas.openxmlformats.org/spreadsheetml/2006/main" count="289" uniqueCount="245">
  <si>
    <t>B E V É T E L E K</t>
  </si>
  <si>
    <t>Sor-
szám</t>
  </si>
  <si>
    <t>Bevételi jogcím</t>
  </si>
  <si>
    <t>Eredeti előirányzat</t>
  </si>
  <si>
    <t>Módosított előirányzat</t>
  </si>
  <si>
    <t>1.</t>
  </si>
  <si>
    <t>2.</t>
  </si>
  <si>
    <t>2.1.</t>
  </si>
  <si>
    <t>2.2.</t>
  </si>
  <si>
    <t>2.3.</t>
  </si>
  <si>
    <t>2.4.</t>
  </si>
  <si>
    <t>3.</t>
  </si>
  <si>
    <t>3.1.</t>
  </si>
  <si>
    <t>3.2.</t>
  </si>
  <si>
    <t>3.3.</t>
  </si>
  <si>
    <t>3.4.</t>
  </si>
  <si>
    <t>3.5.</t>
  </si>
  <si>
    <t>3.6.</t>
  </si>
  <si>
    <t xml:space="preserve">4. 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</si>
  <si>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</si>
  <si>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</si>
  <si>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</si>
  <si>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</si>
  <si>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</si>
  <si>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</si>
  <si>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</si>
  <si>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</si>
  <si>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</si>
  <si>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6.</t>
  </si>
  <si>
    <t>6.1.</t>
  </si>
  <si>
    <t>6.2.</t>
  </si>
  <si>
    <t xml:space="preserve">7. </t>
  </si>
  <si>
    <t>7.1.</t>
  </si>
  <si>
    <t>7.2.</t>
  </si>
  <si>
    <t>8.</t>
  </si>
  <si>
    <t>8.1.</t>
  </si>
  <si>
    <t>8.2.</t>
  </si>
  <si>
    <t>8.3.</t>
  </si>
  <si>
    <t>10.</t>
  </si>
  <si>
    <t>11.1.</t>
  </si>
  <si>
    <t>11.2.</t>
  </si>
  <si>
    <t>K I A D Á S O K</t>
  </si>
  <si>
    <t>Kiadási jogcím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</si>
  <si>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</si>
  <si>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</si>
  <si>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</si>
  <si>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</si>
  <si>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</si>
  <si>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</si>
  <si>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</si>
  <si>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</si>
  <si>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</si>
  <si>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</si>
  <si>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</si>
  <si>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>1.7.</t>
  </si>
  <si>
    <t>1.8.</t>
  </si>
  <si>
    <t>1.9.</t>
  </si>
  <si>
    <t>1.10.</t>
  </si>
  <si>
    <t>1.11.</t>
  </si>
  <si>
    <t>1.12.</t>
  </si>
  <si>
    <t>Felújítások</t>
  </si>
  <si>
    <t>Egyéb felhalmozási kiadások</t>
  </si>
  <si>
    <t>2.5.</t>
  </si>
  <si>
    <t>2.6.</t>
  </si>
  <si>
    <t>2.7.</t>
  </si>
  <si>
    <t>2.8.</t>
  </si>
  <si>
    <t>2.9.</t>
  </si>
  <si>
    <t>2.10.</t>
  </si>
  <si>
    <t>Általános tartalék</t>
  </si>
  <si>
    <t>Céltartalék</t>
  </si>
  <si>
    <t>4.</t>
  </si>
  <si>
    <t>7.</t>
  </si>
  <si>
    <t>9.</t>
  </si>
  <si>
    <t>A</t>
  </si>
  <si>
    <t>B</t>
  </si>
  <si>
    <t>C</t>
  </si>
  <si>
    <t>D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</si>
  <si>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</si>
  <si>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</si>
  <si>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</si>
  <si>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</si>
  <si>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</si>
  <si>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1.5.</t>
  </si>
  <si>
    <t>Működési célú központosított előirányzatok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</si>
  <si>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</si>
  <si>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</si>
  <si>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</si>
  <si>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</si>
  <si>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</si>
  <si>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</si>
  <si>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</si>
  <si>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</si>
  <si>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</si>
  <si>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</si>
  <si>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</si>
  <si>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</si>
  <si>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</si>
  <si>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</si>
  <si>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</si>
  <si>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</si>
  <si>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</si>
  <si>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</si>
  <si>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</si>
  <si>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</si>
  <si>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</si>
  <si>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</si>
  <si>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</si>
  <si>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</si>
  <si>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</si>
  <si>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</si>
  <si>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</si>
  <si>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</si>
  <si>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</si>
  <si>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</si>
  <si>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</si>
  <si>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</si>
  <si>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5.9.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</si>
  <si>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</si>
  <si>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</si>
  <si>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</si>
  <si>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</si>
  <si>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</si>
  <si>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</si>
  <si>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</si>
  <si>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</si>
  <si>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</si>
  <si>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</si>
  <si>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</si>
  <si>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</si>
  <si>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</si>
  <si>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</si>
  <si>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</si>
  <si>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</si>
  <si>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</si>
  <si>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</si>
  <si>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</si>
  <si>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</si>
  <si>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</si>
  <si>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</si>
  <si>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</si>
  <si>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</si>
  <si>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</si>
  <si>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</si>
  <si>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</si>
  <si>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</si>
  <si>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</si>
  <si>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</si>
  <si>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</si>
  <si>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</si>
  <si>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</si>
  <si>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</si>
  <si>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</si>
  <si>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</si>
  <si>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</si>
  <si>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</si>
  <si>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</si>
  <si>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</si>
  <si>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</si>
  <si>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</si>
  <si>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</si>
  <si>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</si>
  <si>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</si>
  <si>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</si>
  <si>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</si>
  <si>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</si>
  <si>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</si>
  <si>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</si>
  <si>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</si>
  <si>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</si>
  <si>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</si>
  <si>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</si>
  <si>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</si>
  <si>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</si>
  <si>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</si>
  <si>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</si>
  <si>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</si>
  <si>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</si>
  <si>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</si>
  <si>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</si>
  <si>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</si>
  <si>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</si>
  <si>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</si>
  <si>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</si>
  <si>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</si>
  <si>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</si>
  <si>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</si>
  <si>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</si>
  <si>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</si>
  <si>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</si>
  <si>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</si>
  <si>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</si>
  <si>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</si>
  <si>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</si>
  <si>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</si>
  <si>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</si>
  <si>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</si>
  <si>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>1.15.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</si>
  <si>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</si>
  <si>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</si>
  <si>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</si>
  <si>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</si>
  <si>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</si>
  <si>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</si>
  <si>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</si>
  <si>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</si>
  <si>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</si>
  <si>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</si>
  <si>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</si>
  <si>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</si>
  <si>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</si>
  <si>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</si>
  <si>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</si>
  <si>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</si>
  <si>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</si>
  <si>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</si>
  <si>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</si>
  <si>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</si>
  <si>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</si>
  <si>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</si>
  <si>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</si>
  <si>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</si>
  <si>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</si>
  <si>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</si>
  <si>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</si>
  <si>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</si>
  <si>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</si>
  <si>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</si>
  <si>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</si>
  <si>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</si>
  <si>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</si>
  <si>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</si>
  <si>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</si>
  <si>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2. táblázat</t>
  </si>
  <si>
    <t>1. táblázat</t>
  </si>
  <si>
    <t>Elszámolásból származó bevételek</t>
  </si>
  <si>
    <t>Termékek és szolgáltatások adói</t>
  </si>
  <si>
    <t>Értékesítési és forgalmi adók</t>
  </si>
  <si>
    <t>Közvetített szolgáltatások ellenértéke</t>
  </si>
  <si>
    <t>Befektetett pénzügyi eszközökből származó bevételek</t>
  </si>
  <si>
    <t>Egyéb kapott kamatok és kamatjellegű bevételek</t>
  </si>
  <si>
    <t xml:space="preserve"> - az 1.5-ből: - A helyi önkorm.előző évi elszámolásból származó kiadások</t>
  </si>
  <si>
    <t xml:space="preserve">   -  Elvonások és befizetések</t>
  </si>
  <si>
    <t xml:space="preserve">   - Egyéb működési célú támogatások ÁH-n kívülre</t>
  </si>
  <si>
    <t>Beruházások ingatlanok beszerzése, létesítése</t>
  </si>
  <si>
    <t>2017. évi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</si>
</sst>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164" fontId="3" fillId="0" borderId="1" xfId="1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10" fillId="0" borderId="7" xfId="0" applyFont="1" applyBorder="1" applyAlignment="1" applyProtection="1">
      <alignment horizontal="left" vertical="center" wrapText="1" indent="1"/>
    </xf>
    <xf numFmtId="49" fontId="8" fillId="0" borderId="10" xfId="1" applyNumberFormat="1" applyFont="1" applyFill="1" applyBorder="1" applyAlignment="1" applyProtection="1">
      <alignment horizontal="left" vertical="center" wrapText="1" indent="1"/>
    </xf>
    <xf numFmtId="49" fontId="8" fillId="0" borderId="2" xfId="1" applyNumberFormat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0" fontId="8" fillId="0" borderId="11" xfId="1" applyFont="1" applyFill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49" fontId="8" fillId="0" borderId="18" xfId="1" applyNumberFormat="1" applyFont="1" applyFill="1" applyBorder="1" applyAlignment="1" applyProtection="1">
      <alignment horizontal="lef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vertical="center" wrapText="1" indent="1"/>
    </xf>
    <xf numFmtId="0" fontId="14" fillId="0" borderId="13" xfId="0" applyFont="1" applyBorder="1" applyAlignment="1" applyProtection="1">
      <alignment horizontal="left" vertical="center" wrapText="1" indent="1"/>
    </xf>
    <xf numFmtId="164" fontId="3" fillId="0" borderId="1" xfId="1" applyNumberFormat="1" applyFont="1" applyFill="1" applyBorder="1" applyAlignment="1" applyProtection="1"/>
    <xf numFmtId="0" fontId="4" fillId="0" borderId="1" xfId="0" applyFont="1" applyFill="1" applyBorder="1" applyAlignment="1" applyProtection="1">
      <alignment horizontal="right"/>
    </xf>
    <xf numFmtId="0" fontId="7" fillId="0" borderId="9" xfId="1" applyFont="1" applyFill="1" applyBorder="1" applyAlignment="1" applyProtection="1">
      <alignment vertical="center" wrapText="1"/>
    </xf>
    <xf numFmtId="0" fontId="8" fillId="0" borderId="20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1" xfId="1" applyFont="1" applyFill="1" applyBorder="1" applyAlignment="1" applyProtection="1">
      <alignment horizontal="left" indent="6"/>
    </xf>
    <xf numFmtId="0" fontId="8" fillId="0" borderId="11" xfId="1" applyFont="1" applyFill="1" applyBorder="1" applyAlignment="1" applyProtection="1">
      <alignment horizontal="left" vertical="center" wrapText="1" indent="6"/>
    </xf>
    <xf numFmtId="0" fontId="8" fillId="0" borderId="19" xfId="1" applyFont="1" applyFill="1" applyBorder="1" applyAlignment="1" applyProtection="1">
      <alignment horizontal="left" vertical="center" wrapText="1" indent="6"/>
    </xf>
    <xf numFmtId="49" fontId="8" fillId="0" borderId="4" xfId="1" applyNumberFormat="1" applyFont="1" applyFill="1" applyBorder="1" applyAlignment="1" applyProtection="1">
      <alignment horizontal="left" vertical="center" wrapText="1" indent="1"/>
    </xf>
    <xf numFmtId="0" fontId="8" fillId="0" borderId="5" xfId="1" applyFont="1" applyFill="1" applyBorder="1" applyAlignment="1" applyProtection="1">
      <alignment horizontal="left" vertical="center" wrapText="1" indent="6"/>
    </xf>
    <xf numFmtId="0" fontId="7" fillId="0" borderId="7" xfId="1" applyFont="1" applyFill="1" applyBorder="1" applyAlignment="1" applyProtection="1">
      <alignment vertical="center" wrapText="1"/>
    </xf>
    <xf numFmtId="0" fontId="12" fillId="0" borderId="7" xfId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vertical="center" wrapText="1" indent="1"/>
    </xf>
    <xf numFmtId="0" fontId="10" fillId="0" borderId="16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5" fillId="0" borderId="5" xfId="1" applyFont="1" applyFill="1" applyBorder="1" applyAlignment="1" applyProtection="1">
      <alignment horizontal="center" vertical="center" wrapText="1"/>
    </xf>
    <xf numFmtId="0" fontId="1" fillId="0" borderId="0" xfId="1" applyFill="1" applyProtection="1"/>
    <xf numFmtId="0" fontId="8" fillId="0" borderId="0" xfId="1" applyFont="1" applyFill="1" applyProtection="1"/>
    <xf numFmtId="0" fontId="9" fillId="0" borderId="0" xfId="1" applyFont="1" applyFill="1" applyProtection="1"/>
    <xf numFmtId="0" fontId="11" fillId="0" borderId="12" xfId="0" applyFont="1" applyBorder="1" applyAlignment="1" applyProtection="1">
      <alignment horizontal="left" wrapText="1" indent="1"/>
    </xf>
    <xf numFmtId="0" fontId="11" fillId="0" borderId="11" xfId="0" applyFont="1" applyBorder="1" applyAlignment="1" applyProtection="1">
      <alignment horizontal="left" wrapText="1" indent="1"/>
    </xf>
    <xf numFmtId="0" fontId="11" fillId="0" borderId="19" xfId="0" applyFont="1" applyBorder="1" applyAlignment="1" applyProtection="1">
      <alignment horizontal="left" wrapText="1" indent="1"/>
    </xf>
    <xf numFmtId="0" fontId="10" fillId="0" borderId="6" xfId="0" applyFont="1" applyBorder="1" applyAlignment="1" applyProtection="1">
      <alignment vertical="center" wrapText="1"/>
    </xf>
    <xf numFmtId="0" fontId="11" fillId="0" borderId="19" xfId="0" applyFont="1" applyBorder="1" applyAlignment="1" applyProtection="1">
      <alignment vertical="center" wrapText="1"/>
    </xf>
    <xf numFmtId="0" fontId="11" fillId="0" borderId="17" xfId="0" applyFont="1" applyBorder="1" applyAlignment="1" applyProtection="1">
      <alignment wrapText="1"/>
    </xf>
    <xf numFmtId="0" fontId="11" fillId="0" borderId="10" xfId="0" applyFont="1" applyBorder="1" applyAlignment="1" applyProtection="1">
      <alignment wrapText="1"/>
    </xf>
    <xf numFmtId="0" fontId="11" fillId="0" borderId="18" xfId="0" applyFont="1" applyBorder="1" applyAlignment="1" applyProtection="1">
      <alignment vertical="center" wrapText="1"/>
    </xf>
    <xf numFmtId="0" fontId="10" fillId="0" borderId="7" xfId="0" applyFont="1" applyBorder="1" applyAlignment="1" applyProtection="1">
      <alignment vertical="center" wrapText="1"/>
    </xf>
    <xf numFmtId="0" fontId="10" fillId="0" borderId="16" xfId="0" applyFont="1" applyBorder="1" applyAlignment="1" applyProtection="1">
      <alignment vertical="center" wrapText="1"/>
    </xf>
    <xf numFmtId="0" fontId="10" fillId="0" borderId="13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left" vertical="center" wrapText="1" inden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0" fontId="1" fillId="0" borderId="0" xfId="1" applyFill="1" applyAlignment="1" applyProtection="1"/>
    <xf numFmtId="0" fontId="8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15" fillId="0" borderId="0" xfId="1" applyFont="1" applyFill="1" applyProtection="1"/>
    <xf numFmtId="0" fontId="16" fillId="0" borderId="0" xfId="1" applyFont="1" applyFill="1" applyProtection="1"/>
    <xf numFmtId="164" fontId="7" fillId="0" borderId="21" xfId="1" applyNumberFormat="1" applyFont="1" applyFill="1" applyBorder="1" applyAlignment="1" applyProtection="1">
      <alignment horizontal="righ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Border="1" applyAlignment="1" applyProtection="1">
      <alignment horizontal="right" vertical="center" wrapText="1" indent="1"/>
    </xf>
    <xf numFmtId="164" fontId="14" fillId="0" borderId="21" xfId="0" applyNumberFormat="1" applyFont="1" applyBorder="1" applyAlignment="1" applyProtection="1">
      <alignment horizontal="right" vertical="center" wrapText="1" indent="1"/>
    </xf>
    <xf numFmtId="0" fontId="5" fillId="0" borderId="32" xfId="1" applyFont="1" applyFill="1" applyBorder="1" applyAlignment="1" applyProtection="1">
      <alignment horizontal="center" vertical="center" wrapText="1"/>
    </xf>
    <xf numFmtId="0" fontId="7" fillId="0" borderId="33" xfId="1" applyFont="1" applyFill="1" applyBorder="1" applyAlignment="1" applyProtection="1">
      <alignment horizontal="center" vertical="center" wrapText="1"/>
    </xf>
    <xf numFmtId="164" fontId="7" fillId="0" borderId="34" xfId="1" applyNumberFormat="1" applyFont="1" applyFill="1" applyBorder="1" applyAlignment="1" applyProtection="1">
      <alignment horizontal="right" vertical="center" wrapText="1" indent="1"/>
    </xf>
    <xf numFmtId="164" fontId="7" fillId="0" borderId="33" xfId="1" applyNumberFormat="1" applyFont="1" applyFill="1" applyBorder="1" applyAlignment="1" applyProtection="1">
      <alignment horizontal="right" vertical="center" wrapText="1" indent="1"/>
    </xf>
    <xf numFmtId="164" fontId="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</xf>
    <xf numFmtId="164" fontId="8" fillId="0" borderId="35" xfId="1" applyNumberFormat="1" applyFont="1" applyFill="1" applyBorder="1" applyAlignment="1" applyProtection="1">
      <alignment horizontal="right" vertical="center" wrapText="1" indent="1"/>
    </xf>
    <xf numFmtId="164" fontId="8" fillId="0" borderId="36" xfId="1" applyNumberFormat="1" applyFont="1" applyFill="1" applyBorder="1" applyAlignment="1" applyProtection="1">
      <alignment horizontal="right" vertical="center" wrapText="1" indent="1"/>
    </xf>
    <xf numFmtId="164" fontId="13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0" xfId="1" applyNumberFormat="1" applyFont="1" applyFill="1" applyBorder="1" applyAlignment="1" applyProtection="1">
      <alignment horizontal="right" vertical="center" wrapText="1" indent="1"/>
    </xf>
    <xf numFmtId="164" fontId="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3" xfId="0" applyNumberFormat="1" applyFont="1" applyBorder="1" applyAlignment="1" applyProtection="1">
      <alignment horizontal="right" vertical="center" wrapText="1" indent="1"/>
    </xf>
    <xf numFmtId="164" fontId="14" fillId="0" borderId="33" xfId="0" quotePrefix="1" applyNumberFormat="1" applyFont="1" applyBorder="1" applyAlignment="1" applyProtection="1">
      <alignment horizontal="right" vertical="center" wrapText="1" inden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31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Hiperhivatkozás" xfId="2" xr:uid="{00000000-0005-0000-0000-000000000000}"/>
    <cellStyle name="Már látott hiperhivatkozás" xfId="3" xr:uid="{00000000-0005-0000-0000-000001000000}"/>
    <cellStyle name="Normál" xfId="0" builtinId="0"/>
    <cellStyle name="Normál_KVRENMUNKA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157"/>
  <sheetViews>
    <sheetView tabSelected="1" view="pageLayout" topLeftCell="A112" zoomScaleNormal="100" zoomScaleSheetLayoutView="100" workbookViewId="0">
      <selection activeCell="C7" sqref="C7"/>
    </sheetView>
  </sheetViews>
  <sheetFormatPr defaultRowHeight="15.75" x14ac:dyDescent="0.25"/>
  <cols>
    <col min="1" max="1" width="9.5" style="35" customWidth="1"/>
    <col min="2" max="2" width="60.83203125" style="35" customWidth="1"/>
    <col min="3" max="4" width="15.83203125" style="36" customWidth="1"/>
    <col min="5" max="255" width="9.33203125" style="38"/>
    <col min="256" max="256" width="9.5" style="38" customWidth="1"/>
    <col min="257" max="257" width="60.83203125" style="38" customWidth="1"/>
    <col min="258" max="260" width="15.83203125" style="38" customWidth="1"/>
    <col min="261" max="511" width="9.33203125" style="38"/>
    <col min="512" max="512" width="9.5" style="38" customWidth="1"/>
    <col min="513" max="513" width="60.83203125" style="38" customWidth="1"/>
    <col min="514" max="516" width="15.83203125" style="38" customWidth="1"/>
    <col min="517" max="767" width="9.33203125" style="38"/>
    <col min="768" max="768" width="9.5" style="38" customWidth="1"/>
    <col min="769" max="769" width="60.83203125" style="38" customWidth="1"/>
    <col min="770" max="772" width="15.83203125" style="38" customWidth="1"/>
    <col min="773" max="1023" width="9.33203125" style="38"/>
    <col min="1024" max="1024" width="9.5" style="38" customWidth="1"/>
    <col min="1025" max="1025" width="60.83203125" style="38" customWidth="1"/>
    <col min="1026" max="1028" width="15.83203125" style="38" customWidth="1"/>
    <col min="1029" max="1279" width="9.33203125" style="38"/>
    <col min="1280" max="1280" width="9.5" style="38" customWidth="1"/>
    <col min="1281" max="1281" width="60.83203125" style="38" customWidth="1"/>
    <col min="1282" max="1284" width="15.83203125" style="38" customWidth="1"/>
    <col min="1285" max="1535" width="9.33203125" style="38"/>
    <col min="1536" max="1536" width="9.5" style="38" customWidth="1"/>
    <col min="1537" max="1537" width="60.83203125" style="38" customWidth="1"/>
    <col min="1538" max="1540" width="15.83203125" style="38" customWidth="1"/>
    <col min="1541" max="1791" width="9.33203125" style="38"/>
    <col min="1792" max="1792" width="9.5" style="38" customWidth="1"/>
    <col min="1793" max="1793" width="60.83203125" style="38" customWidth="1"/>
    <col min="1794" max="1796" width="15.83203125" style="38" customWidth="1"/>
    <col min="1797" max="2047" width="9.33203125" style="38"/>
    <col min="2048" max="2048" width="9.5" style="38" customWidth="1"/>
    <col min="2049" max="2049" width="60.83203125" style="38" customWidth="1"/>
    <col min="2050" max="2052" width="15.83203125" style="38" customWidth="1"/>
    <col min="2053" max="2303" width="9.33203125" style="38"/>
    <col min="2304" max="2304" width="9.5" style="38" customWidth="1"/>
    <col min="2305" max="2305" width="60.83203125" style="38" customWidth="1"/>
    <col min="2306" max="2308" width="15.83203125" style="38" customWidth="1"/>
    <col min="2309" max="2559" width="9.33203125" style="38"/>
    <col min="2560" max="2560" width="9.5" style="38" customWidth="1"/>
    <col min="2561" max="2561" width="60.83203125" style="38" customWidth="1"/>
    <col min="2562" max="2564" width="15.83203125" style="38" customWidth="1"/>
    <col min="2565" max="2815" width="9.33203125" style="38"/>
    <col min="2816" max="2816" width="9.5" style="38" customWidth="1"/>
    <col min="2817" max="2817" width="60.83203125" style="38" customWidth="1"/>
    <col min="2818" max="2820" width="15.83203125" style="38" customWidth="1"/>
    <col min="2821" max="3071" width="9.33203125" style="38"/>
    <col min="3072" max="3072" width="9.5" style="38" customWidth="1"/>
    <col min="3073" max="3073" width="60.83203125" style="38" customWidth="1"/>
    <col min="3074" max="3076" width="15.83203125" style="38" customWidth="1"/>
    <col min="3077" max="3327" width="9.33203125" style="38"/>
    <col min="3328" max="3328" width="9.5" style="38" customWidth="1"/>
    <col min="3329" max="3329" width="60.83203125" style="38" customWidth="1"/>
    <col min="3330" max="3332" width="15.83203125" style="38" customWidth="1"/>
    <col min="3333" max="3583" width="9.33203125" style="38"/>
    <col min="3584" max="3584" width="9.5" style="38" customWidth="1"/>
    <col min="3585" max="3585" width="60.83203125" style="38" customWidth="1"/>
    <col min="3586" max="3588" width="15.83203125" style="38" customWidth="1"/>
    <col min="3589" max="3839" width="9.33203125" style="38"/>
    <col min="3840" max="3840" width="9.5" style="38" customWidth="1"/>
    <col min="3841" max="3841" width="60.83203125" style="38" customWidth="1"/>
    <col min="3842" max="3844" width="15.83203125" style="38" customWidth="1"/>
    <col min="3845" max="4095" width="9.33203125" style="38"/>
    <col min="4096" max="4096" width="9.5" style="38" customWidth="1"/>
    <col min="4097" max="4097" width="60.83203125" style="38" customWidth="1"/>
    <col min="4098" max="4100" width="15.83203125" style="38" customWidth="1"/>
    <col min="4101" max="4351" width="9.33203125" style="38"/>
    <col min="4352" max="4352" width="9.5" style="38" customWidth="1"/>
    <col min="4353" max="4353" width="60.83203125" style="38" customWidth="1"/>
    <col min="4354" max="4356" width="15.83203125" style="38" customWidth="1"/>
    <col min="4357" max="4607" width="9.33203125" style="38"/>
    <col min="4608" max="4608" width="9.5" style="38" customWidth="1"/>
    <col min="4609" max="4609" width="60.83203125" style="38" customWidth="1"/>
    <col min="4610" max="4612" width="15.83203125" style="38" customWidth="1"/>
    <col min="4613" max="4863" width="9.33203125" style="38"/>
    <col min="4864" max="4864" width="9.5" style="38" customWidth="1"/>
    <col min="4865" max="4865" width="60.83203125" style="38" customWidth="1"/>
    <col min="4866" max="4868" width="15.83203125" style="38" customWidth="1"/>
    <col min="4869" max="5119" width="9.33203125" style="38"/>
    <col min="5120" max="5120" width="9.5" style="38" customWidth="1"/>
    <col min="5121" max="5121" width="60.83203125" style="38" customWidth="1"/>
    <col min="5122" max="5124" width="15.83203125" style="38" customWidth="1"/>
    <col min="5125" max="5375" width="9.33203125" style="38"/>
    <col min="5376" max="5376" width="9.5" style="38" customWidth="1"/>
    <col min="5377" max="5377" width="60.83203125" style="38" customWidth="1"/>
    <col min="5378" max="5380" width="15.83203125" style="38" customWidth="1"/>
    <col min="5381" max="5631" width="9.33203125" style="38"/>
    <col min="5632" max="5632" width="9.5" style="38" customWidth="1"/>
    <col min="5633" max="5633" width="60.83203125" style="38" customWidth="1"/>
    <col min="5634" max="5636" width="15.83203125" style="38" customWidth="1"/>
    <col min="5637" max="5887" width="9.33203125" style="38"/>
    <col min="5888" max="5888" width="9.5" style="38" customWidth="1"/>
    <col min="5889" max="5889" width="60.83203125" style="38" customWidth="1"/>
    <col min="5890" max="5892" width="15.83203125" style="38" customWidth="1"/>
    <col min="5893" max="6143" width="9.33203125" style="38"/>
    <col min="6144" max="6144" width="9.5" style="38" customWidth="1"/>
    <col min="6145" max="6145" width="60.83203125" style="38" customWidth="1"/>
    <col min="6146" max="6148" width="15.83203125" style="38" customWidth="1"/>
    <col min="6149" max="6399" width="9.33203125" style="38"/>
    <col min="6400" max="6400" width="9.5" style="38" customWidth="1"/>
    <col min="6401" max="6401" width="60.83203125" style="38" customWidth="1"/>
    <col min="6402" max="6404" width="15.83203125" style="38" customWidth="1"/>
    <col min="6405" max="6655" width="9.33203125" style="38"/>
    <col min="6656" max="6656" width="9.5" style="38" customWidth="1"/>
    <col min="6657" max="6657" width="60.83203125" style="38" customWidth="1"/>
    <col min="6658" max="6660" width="15.83203125" style="38" customWidth="1"/>
    <col min="6661" max="6911" width="9.33203125" style="38"/>
    <col min="6912" max="6912" width="9.5" style="38" customWidth="1"/>
    <col min="6913" max="6913" width="60.83203125" style="38" customWidth="1"/>
    <col min="6914" max="6916" width="15.83203125" style="38" customWidth="1"/>
    <col min="6917" max="7167" width="9.33203125" style="38"/>
    <col min="7168" max="7168" width="9.5" style="38" customWidth="1"/>
    <col min="7169" max="7169" width="60.83203125" style="38" customWidth="1"/>
    <col min="7170" max="7172" width="15.83203125" style="38" customWidth="1"/>
    <col min="7173" max="7423" width="9.33203125" style="38"/>
    <col min="7424" max="7424" width="9.5" style="38" customWidth="1"/>
    <col min="7425" max="7425" width="60.83203125" style="38" customWidth="1"/>
    <col min="7426" max="7428" width="15.83203125" style="38" customWidth="1"/>
    <col min="7429" max="7679" width="9.33203125" style="38"/>
    <col min="7680" max="7680" width="9.5" style="38" customWidth="1"/>
    <col min="7681" max="7681" width="60.83203125" style="38" customWidth="1"/>
    <col min="7682" max="7684" width="15.83203125" style="38" customWidth="1"/>
    <col min="7685" max="7935" width="9.33203125" style="38"/>
    <col min="7936" max="7936" width="9.5" style="38" customWidth="1"/>
    <col min="7937" max="7937" width="60.83203125" style="38" customWidth="1"/>
    <col min="7938" max="7940" width="15.83203125" style="38" customWidth="1"/>
    <col min="7941" max="8191" width="9.33203125" style="38"/>
    <col min="8192" max="8192" width="9.5" style="38" customWidth="1"/>
    <col min="8193" max="8193" width="60.83203125" style="38" customWidth="1"/>
    <col min="8194" max="8196" width="15.83203125" style="38" customWidth="1"/>
    <col min="8197" max="8447" width="9.33203125" style="38"/>
    <col min="8448" max="8448" width="9.5" style="38" customWidth="1"/>
    <col min="8449" max="8449" width="60.83203125" style="38" customWidth="1"/>
    <col min="8450" max="8452" width="15.83203125" style="38" customWidth="1"/>
    <col min="8453" max="8703" width="9.33203125" style="38"/>
    <col min="8704" max="8704" width="9.5" style="38" customWidth="1"/>
    <col min="8705" max="8705" width="60.83203125" style="38" customWidth="1"/>
    <col min="8706" max="8708" width="15.83203125" style="38" customWidth="1"/>
    <col min="8709" max="8959" width="9.33203125" style="38"/>
    <col min="8960" max="8960" width="9.5" style="38" customWidth="1"/>
    <col min="8961" max="8961" width="60.83203125" style="38" customWidth="1"/>
    <col min="8962" max="8964" width="15.83203125" style="38" customWidth="1"/>
    <col min="8965" max="9215" width="9.33203125" style="38"/>
    <col min="9216" max="9216" width="9.5" style="38" customWidth="1"/>
    <col min="9217" max="9217" width="60.83203125" style="38" customWidth="1"/>
    <col min="9218" max="9220" width="15.83203125" style="38" customWidth="1"/>
    <col min="9221" max="9471" width="9.33203125" style="38"/>
    <col min="9472" max="9472" width="9.5" style="38" customWidth="1"/>
    <col min="9473" max="9473" width="60.83203125" style="38" customWidth="1"/>
    <col min="9474" max="9476" width="15.83203125" style="38" customWidth="1"/>
    <col min="9477" max="9727" width="9.33203125" style="38"/>
    <col min="9728" max="9728" width="9.5" style="38" customWidth="1"/>
    <col min="9729" max="9729" width="60.83203125" style="38" customWidth="1"/>
    <col min="9730" max="9732" width="15.83203125" style="38" customWidth="1"/>
    <col min="9733" max="9983" width="9.33203125" style="38"/>
    <col min="9984" max="9984" width="9.5" style="38" customWidth="1"/>
    <col min="9985" max="9985" width="60.83203125" style="38" customWidth="1"/>
    <col min="9986" max="9988" width="15.83203125" style="38" customWidth="1"/>
    <col min="9989" max="10239" width="9.33203125" style="38"/>
    <col min="10240" max="10240" width="9.5" style="38" customWidth="1"/>
    <col min="10241" max="10241" width="60.83203125" style="38" customWidth="1"/>
    <col min="10242" max="10244" width="15.83203125" style="38" customWidth="1"/>
    <col min="10245" max="10495" width="9.33203125" style="38"/>
    <col min="10496" max="10496" width="9.5" style="38" customWidth="1"/>
    <col min="10497" max="10497" width="60.83203125" style="38" customWidth="1"/>
    <col min="10498" max="10500" width="15.83203125" style="38" customWidth="1"/>
    <col min="10501" max="10751" width="9.33203125" style="38"/>
    <col min="10752" max="10752" width="9.5" style="38" customWidth="1"/>
    <col min="10753" max="10753" width="60.83203125" style="38" customWidth="1"/>
    <col min="10754" max="10756" width="15.83203125" style="38" customWidth="1"/>
    <col min="10757" max="11007" width="9.33203125" style="38"/>
    <col min="11008" max="11008" width="9.5" style="38" customWidth="1"/>
    <col min="11009" max="11009" width="60.83203125" style="38" customWidth="1"/>
    <col min="11010" max="11012" width="15.83203125" style="38" customWidth="1"/>
    <col min="11013" max="11263" width="9.33203125" style="38"/>
    <col min="11264" max="11264" width="9.5" style="38" customWidth="1"/>
    <col min="11265" max="11265" width="60.83203125" style="38" customWidth="1"/>
    <col min="11266" max="11268" width="15.83203125" style="38" customWidth="1"/>
    <col min="11269" max="11519" width="9.33203125" style="38"/>
    <col min="11520" max="11520" width="9.5" style="38" customWidth="1"/>
    <col min="11521" max="11521" width="60.83203125" style="38" customWidth="1"/>
    <col min="11522" max="11524" width="15.83203125" style="38" customWidth="1"/>
    <col min="11525" max="11775" width="9.33203125" style="38"/>
    <col min="11776" max="11776" width="9.5" style="38" customWidth="1"/>
    <col min="11777" max="11777" width="60.83203125" style="38" customWidth="1"/>
    <col min="11778" max="11780" width="15.83203125" style="38" customWidth="1"/>
    <col min="11781" max="12031" width="9.33203125" style="38"/>
    <col min="12032" max="12032" width="9.5" style="38" customWidth="1"/>
    <col min="12033" max="12033" width="60.83203125" style="38" customWidth="1"/>
    <col min="12034" max="12036" width="15.83203125" style="38" customWidth="1"/>
    <col min="12037" max="12287" width="9.33203125" style="38"/>
    <col min="12288" max="12288" width="9.5" style="38" customWidth="1"/>
    <col min="12289" max="12289" width="60.83203125" style="38" customWidth="1"/>
    <col min="12290" max="12292" width="15.83203125" style="38" customWidth="1"/>
    <col min="12293" max="12543" width="9.33203125" style="38"/>
    <col min="12544" max="12544" width="9.5" style="38" customWidth="1"/>
    <col min="12545" max="12545" width="60.83203125" style="38" customWidth="1"/>
    <col min="12546" max="12548" width="15.83203125" style="38" customWidth="1"/>
    <col min="12549" max="12799" width="9.33203125" style="38"/>
    <col min="12800" max="12800" width="9.5" style="38" customWidth="1"/>
    <col min="12801" max="12801" width="60.83203125" style="38" customWidth="1"/>
    <col min="12802" max="12804" width="15.83203125" style="38" customWidth="1"/>
    <col min="12805" max="13055" width="9.33203125" style="38"/>
    <col min="13056" max="13056" width="9.5" style="38" customWidth="1"/>
    <col min="13057" max="13057" width="60.83203125" style="38" customWidth="1"/>
    <col min="13058" max="13060" width="15.83203125" style="38" customWidth="1"/>
    <col min="13061" max="13311" width="9.33203125" style="38"/>
    <col min="13312" max="13312" width="9.5" style="38" customWidth="1"/>
    <col min="13313" max="13313" width="60.83203125" style="38" customWidth="1"/>
    <col min="13314" max="13316" width="15.83203125" style="38" customWidth="1"/>
    <col min="13317" max="13567" width="9.33203125" style="38"/>
    <col min="13568" max="13568" width="9.5" style="38" customWidth="1"/>
    <col min="13569" max="13569" width="60.83203125" style="38" customWidth="1"/>
    <col min="13570" max="13572" width="15.83203125" style="38" customWidth="1"/>
    <col min="13573" max="13823" width="9.33203125" style="38"/>
    <col min="13824" max="13824" width="9.5" style="38" customWidth="1"/>
    <col min="13825" max="13825" width="60.83203125" style="38" customWidth="1"/>
    <col min="13826" max="13828" width="15.83203125" style="38" customWidth="1"/>
    <col min="13829" max="14079" width="9.33203125" style="38"/>
    <col min="14080" max="14080" width="9.5" style="38" customWidth="1"/>
    <col min="14081" max="14081" width="60.83203125" style="38" customWidth="1"/>
    <col min="14082" max="14084" width="15.83203125" style="38" customWidth="1"/>
    <col min="14085" max="14335" width="9.33203125" style="38"/>
    <col min="14336" max="14336" width="9.5" style="38" customWidth="1"/>
    <col min="14337" max="14337" width="60.83203125" style="38" customWidth="1"/>
    <col min="14338" max="14340" width="15.83203125" style="38" customWidth="1"/>
    <col min="14341" max="14591" width="9.33203125" style="38"/>
    <col min="14592" max="14592" width="9.5" style="38" customWidth="1"/>
    <col min="14593" max="14593" width="60.83203125" style="38" customWidth="1"/>
    <col min="14594" max="14596" width="15.83203125" style="38" customWidth="1"/>
    <col min="14597" max="14847" width="9.33203125" style="38"/>
    <col min="14848" max="14848" width="9.5" style="38" customWidth="1"/>
    <col min="14849" max="14849" width="60.83203125" style="38" customWidth="1"/>
    <col min="14850" max="14852" width="15.83203125" style="38" customWidth="1"/>
    <col min="14853" max="15103" width="9.33203125" style="38"/>
    <col min="15104" max="15104" width="9.5" style="38" customWidth="1"/>
    <col min="15105" max="15105" width="60.83203125" style="38" customWidth="1"/>
    <col min="15106" max="15108" width="15.83203125" style="38" customWidth="1"/>
    <col min="15109" max="15359" width="9.33203125" style="38"/>
    <col min="15360" max="15360" width="9.5" style="38" customWidth="1"/>
    <col min="15361" max="15361" width="60.83203125" style="38" customWidth="1"/>
    <col min="15362" max="15364" width="15.83203125" style="38" customWidth="1"/>
    <col min="15365" max="15615" width="9.33203125" style="38"/>
    <col min="15616" max="15616" width="9.5" style="38" customWidth="1"/>
    <col min="15617" max="15617" width="60.83203125" style="38" customWidth="1"/>
    <col min="15618" max="15620" width="15.83203125" style="38" customWidth="1"/>
    <col min="15621" max="15871" width="9.33203125" style="38"/>
    <col min="15872" max="15872" width="9.5" style="38" customWidth="1"/>
    <col min="15873" max="15873" width="60.83203125" style="38" customWidth="1"/>
    <col min="15874" max="15876" width="15.83203125" style="38" customWidth="1"/>
    <col min="15877" max="16127" width="9.33203125" style="38"/>
    <col min="16128" max="16128" width="9.5" style="38" customWidth="1"/>
    <col min="16129" max="16129" width="60.83203125" style="38" customWidth="1"/>
    <col min="16130" max="16132" width="15.83203125" style="38" customWidth="1"/>
    <col min="16133" max="16384" width="9.33203125" style="38"/>
  </cols>
  <sheetData>
    <row r="1" spans="1:4" ht="15.95" customHeight="1" x14ac:dyDescent="0.25">
      <c r="A1" s="99" t="s">
        <v>0</v>
      </c>
      <c r="B1" s="99"/>
      <c r="C1" s="99"/>
      <c r="D1" s="99"/>
    </row>
    <row r="2" spans="1:4" ht="15.95" customHeight="1" thickBot="1" x14ac:dyDescent="0.3">
      <c r="A2" s="1" t="s">
        <v>233</v>
      </c>
      <c r="B2" s="1"/>
      <c r="C2" s="2"/>
      <c r="D2" s="2"/>
    </row>
    <row r="3" spans="1:4" ht="15.95" customHeight="1" x14ac:dyDescent="0.25">
      <c r="A3" s="93" t="s">
        <v>1</v>
      </c>
      <c r="B3" s="95" t="s">
        <v>2</v>
      </c>
      <c r="C3" s="97" t="s">
        <v>244</v>
      </c>
      <c r="D3" s="98"/>
    </row>
    <row r="4" spans="1:4" ht="38.1" customHeight="1" thickBot="1" x14ac:dyDescent="0.3">
      <c r="A4" s="94"/>
      <c r="B4" s="96"/>
      <c r="C4" s="37" t="s">
        <v>3</v>
      </c>
      <c r="D4" s="70" t="s">
        <v>4</v>
      </c>
    </row>
    <row r="5" spans="1:4" s="39" customFormat="1" ht="12" customHeight="1" thickBot="1" x14ac:dyDescent="0.25">
      <c r="A5" s="3" t="s">
        <v>73</v>
      </c>
      <c r="B5" s="4" t="s">
        <v>74</v>
      </c>
      <c r="C5" s="4" t="s">
        <v>75</v>
      </c>
      <c r="D5" s="71" t="s">
        <v>76</v>
      </c>
    </row>
    <row r="6" spans="1:4" s="40" customFormat="1" ht="12" customHeight="1" thickBot="1" x14ac:dyDescent="0.25">
      <c r="A6" s="7" t="s">
        <v>5</v>
      </c>
      <c r="B6" s="6" t="s">
        <v>77</v>
      </c>
      <c r="C6" s="72">
        <f>+C7+C8+C9+C10+C11+C12</f>
        <v>27916942</v>
      </c>
      <c r="D6" s="73">
        <f>SUM(D7:D12)</f>
        <v>29988381</v>
      </c>
    </row>
    <row r="7" spans="1:4" s="40" customFormat="1" ht="12" customHeight="1" x14ac:dyDescent="0.2">
      <c r="A7" s="15" t="s">
        <v>43</v>
      </c>
      <c r="B7" s="41" t="s">
        <v>78</v>
      </c>
      <c r="C7" s="74">
        <v>16692688</v>
      </c>
      <c r="D7" s="75">
        <v>17692688</v>
      </c>
    </row>
    <row r="8" spans="1:4" s="40" customFormat="1" ht="12" customHeight="1" x14ac:dyDescent="0.2">
      <c r="A8" s="9" t="s">
        <v>45</v>
      </c>
      <c r="B8" s="42" t="s">
        <v>79</v>
      </c>
      <c r="C8" s="76"/>
      <c r="D8" s="77"/>
    </row>
    <row r="9" spans="1:4" s="40" customFormat="1" ht="12" customHeight="1" x14ac:dyDescent="0.2">
      <c r="A9" s="9" t="s">
        <v>47</v>
      </c>
      <c r="B9" s="42" t="s">
        <v>80</v>
      </c>
      <c r="C9" s="76">
        <v>10024254</v>
      </c>
      <c r="D9" s="77">
        <v>8773616</v>
      </c>
    </row>
    <row r="10" spans="1:4" s="40" customFormat="1" ht="12" customHeight="1" x14ac:dyDescent="0.2">
      <c r="A10" s="9" t="s">
        <v>49</v>
      </c>
      <c r="B10" s="42" t="s">
        <v>81</v>
      </c>
      <c r="C10" s="76">
        <v>1200000</v>
      </c>
      <c r="D10" s="77">
        <v>1200000</v>
      </c>
    </row>
    <row r="11" spans="1:4" s="40" customFormat="1" ht="12" customHeight="1" x14ac:dyDescent="0.2">
      <c r="A11" s="9" t="s">
        <v>82</v>
      </c>
      <c r="B11" s="42" t="s">
        <v>83</v>
      </c>
      <c r="C11" s="76"/>
      <c r="D11" s="77">
        <v>2322077</v>
      </c>
    </row>
    <row r="12" spans="1:4" s="40" customFormat="1" ht="12" customHeight="1" thickBot="1" x14ac:dyDescent="0.25">
      <c r="A12" s="17" t="s">
        <v>53</v>
      </c>
      <c r="B12" s="43" t="s">
        <v>234</v>
      </c>
      <c r="C12" s="76"/>
      <c r="D12" s="78"/>
    </row>
    <row r="13" spans="1:4" s="40" customFormat="1" ht="12" customHeight="1" thickBot="1" x14ac:dyDescent="0.25">
      <c r="A13" s="7" t="s">
        <v>6</v>
      </c>
      <c r="B13" s="8" t="s">
        <v>84</v>
      </c>
      <c r="C13" s="72">
        <f>+C14+C15+C16+C17+C18</f>
        <v>16017737</v>
      </c>
      <c r="D13" s="73">
        <f>SUM(D14:D18)</f>
        <v>21733528</v>
      </c>
    </row>
    <row r="14" spans="1:4" s="40" customFormat="1" ht="12" customHeight="1" x14ac:dyDescent="0.2">
      <c r="A14" s="15" t="s">
        <v>7</v>
      </c>
      <c r="B14" s="41" t="s">
        <v>85</v>
      </c>
      <c r="C14" s="74"/>
      <c r="D14" s="75"/>
    </row>
    <row r="15" spans="1:4" s="40" customFormat="1" ht="12" customHeight="1" x14ac:dyDescent="0.2">
      <c r="A15" s="9" t="s">
        <v>8</v>
      </c>
      <c r="B15" s="42" t="s">
        <v>86</v>
      </c>
      <c r="C15" s="76"/>
      <c r="D15" s="77"/>
    </row>
    <row r="16" spans="1:4" s="40" customFormat="1" ht="12" customHeight="1" x14ac:dyDescent="0.2">
      <c r="A16" s="9" t="s">
        <v>9</v>
      </c>
      <c r="B16" s="42" t="s">
        <v>87</v>
      </c>
      <c r="C16" s="76"/>
      <c r="D16" s="77"/>
    </row>
    <row r="17" spans="1:4" s="40" customFormat="1" ht="12" customHeight="1" x14ac:dyDescent="0.2">
      <c r="A17" s="9" t="s">
        <v>10</v>
      </c>
      <c r="B17" s="42" t="s">
        <v>88</v>
      </c>
      <c r="C17" s="76"/>
      <c r="D17" s="77"/>
    </row>
    <row r="18" spans="1:4" s="40" customFormat="1" ht="12" customHeight="1" x14ac:dyDescent="0.2">
      <c r="A18" s="9" t="s">
        <v>62</v>
      </c>
      <c r="B18" s="42" t="s">
        <v>89</v>
      </c>
      <c r="C18" s="76">
        <v>16017737</v>
      </c>
      <c r="D18" s="77">
        <v>21733528</v>
      </c>
    </row>
    <row r="19" spans="1:4" s="40" customFormat="1" ht="12" customHeight="1" thickBot="1" x14ac:dyDescent="0.25">
      <c r="A19" s="17" t="s">
        <v>63</v>
      </c>
      <c r="B19" s="43" t="s">
        <v>90</v>
      </c>
      <c r="C19" s="79"/>
      <c r="D19" s="78"/>
    </row>
    <row r="20" spans="1:4" s="40" customFormat="1" ht="20.25" customHeight="1" thickBot="1" x14ac:dyDescent="0.25">
      <c r="A20" s="7" t="s">
        <v>11</v>
      </c>
      <c r="B20" s="6" t="s">
        <v>91</v>
      </c>
      <c r="C20" s="72">
        <f>+C21+C22+C23+C24+C25</f>
        <v>0</v>
      </c>
      <c r="D20" s="73">
        <f>SUM(D21:D25)</f>
        <v>1250000</v>
      </c>
    </row>
    <row r="21" spans="1:4" s="40" customFormat="1" ht="12" customHeight="1" x14ac:dyDescent="0.2">
      <c r="A21" s="15" t="s">
        <v>12</v>
      </c>
      <c r="B21" s="41" t="s">
        <v>92</v>
      </c>
      <c r="C21" s="74"/>
      <c r="D21" s="75">
        <v>1250000</v>
      </c>
    </row>
    <row r="22" spans="1:4" s="40" customFormat="1" ht="12" customHeight="1" x14ac:dyDescent="0.2">
      <c r="A22" s="9" t="s">
        <v>13</v>
      </c>
      <c r="B22" s="42" t="s">
        <v>93</v>
      </c>
      <c r="C22" s="76"/>
      <c r="D22" s="77"/>
    </row>
    <row r="23" spans="1:4" s="40" customFormat="1" ht="12" customHeight="1" x14ac:dyDescent="0.2">
      <c r="A23" s="9" t="s">
        <v>14</v>
      </c>
      <c r="B23" s="42" t="s">
        <v>94</v>
      </c>
      <c r="C23" s="76"/>
      <c r="D23" s="77"/>
    </row>
    <row r="24" spans="1:4" s="40" customFormat="1" ht="12" customHeight="1" x14ac:dyDescent="0.2">
      <c r="A24" s="9" t="s">
        <v>15</v>
      </c>
      <c r="B24" s="42" t="s">
        <v>95</v>
      </c>
      <c r="C24" s="76"/>
      <c r="D24" s="77"/>
    </row>
    <row r="25" spans="1:4" s="40" customFormat="1" ht="12" customHeight="1" x14ac:dyDescent="0.2">
      <c r="A25" s="9" t="s">
        <v>16</v>
      </c>
      <c r="B25" s="42" t="s">
        <v>96</v>
      </c>
      <c r="C25" s="76"/>
      <c r="D25" s="77"/>
    </row>
    <row r="26" spans="1:4" s="40" customFormat="1" ht="12" customHeight="1" thickBot="1" x14ac:dyDescent="0.25">
      <c r="A26" s="17" t="s">
        <v>17</v>
      </c>
      <c r="B26" s="33" t="s">
        <v>97</v>
      </c>
      <c r="C26" s="79"/>
      <c r="D26" s="78"/>
    </row>
    <row r="27" spans="1:4" s="40" customFormat="1" ht="12" customHeight="1" thickBot="1" x14ac:dyDescent="0.25">
      <c r="A27" s="7" t="s">
        <v>18</v>
      </c>
      <c r="B27" s="6" t="s">
        <v>98</v>
      </c>
      <c r="C27" s="72">
        <f>+C28+C31+C32+C33</f>
        <v>4543000</v>
      </c>
      <c r="D27" s="80">
        <f>+D28+D31+D32+D33</f>
        <v>5906812</v>
      </c>
    </row>
    <row r="28" spans="1:4" s="40" customFormat="1" ht="12" customHeight="1" x14ac:dyDescent="0.2">
      <c r="A28" s="15" t="s">
        <v>99</v>
      </c>
      <c r="B28" s="41" t="s">
        <v>236</v>
      </c>
      <c r="C28" s="81">
        <v>3772000</v>
      </c>
      <c r="D28" s="82">
        <v>4719174</v>
      </c>
    </row>
    <row r="29" spans="1:4" s="40" customFormat="1" ht="12" customHeight="1" x14ac:dyDescent="0.2">
      <c r="A29" s="9" t="s">
        <v>100</v>
      </c>
      <c r="B29" s="42" t="s">
        <v>101</v>
      </c>
      <c r="C29" s="76"/>
      <c r="D29" s="77"/>
    </row>
    <row r="30" spans="1:4" s="40" customFormat="1" ht="12" customHeight="1" x14ac:dyDescent="0.2">
      <c r="A30" s="9" t="s">
        <v>102</v>
      </c>
      <c r="B30" s="42" t="s">
        <v>103</v>
      </c>
      <c r="C30" s="76"/>
      <c r="D30" s="77"/>
    </row>
    <row r="31" spans="1:4" s="40" customFormat="1" ht="12" customHeight="1" x14ac:dyDescent="0.2">
      <c r="A31" s="9" t="s">
        <v>104</v>
      </c>
      <c r="B31" s="42" t="s">
        <v>105</v>
      </c>
      <c r="C31" s="76">
        <v>765000</v>
      </c>
      <c r="D31" s="77">
        <v>982434</v>
      </c>
    </row>
    <row r="32" spans="1:4" s="40" customFormat="1" ht="12" customHeight="1" x14ac:dyDescent="0.2">
      <c r="A32" s="9" t="s">
        <v>106</v>
      </c>
      <c r="B32" s="42" t="s">
        <v>235</v>
      </c>
      <c r="C32" s="76"/>
      <c r="D32" s="77"/>
    </row>
    <row r="33" spans="1:4" s="40" customFormat="1" ht="12" customHeight="1" thickBot="1" x14ac:dyDescent="0.25">
      <c r="A33" s="17" t="s">
        <v>107</v>
      </c>
      <c r="B33" s="33" t="s">
        <v>108</v>
      </c>
      <c r="C33" s="79">
        <v>6000</v>
      </c>
      <c r="D33" s="78">
        <v>205204</v>
      </c>
    </row>
    <row r="34" spans="1:4" s="40" customFormat="1" ht="12" customHeight="1" thickBot="1" x14ac:dyDescent="0.25">
      <c r="A34" s="7" t="s">
        <v>19</v>
      </c>
      <c r="B34" s="6" t="s">
        <v>109</v>
      </c>
      <c r="C34" s="72">
        <f>SUM(C35:C44)</f>
        <v>4036207</v>
      </c>
      <c r="D34" s="73">
        <f>SUM(D35:D44)</f>
        <v>6879944</v>
      </c>
    </row>
    <row r="35" spans="1:4" s="40" customFormat="1" ht="12" customHeight="1" x14ac:dyDescent="0.2">
      <c r="A35" s="15" t="s">
        <v>20</v>
      </c>
      <c r="B35" s="41" t="s">
        <v>110</v>
      </c>
      <c r="C35" s="74"/>
      <c r="D35" s="75"/>
    </row>
    <row r="36" spans="1:4" s="40" customFormat="1" ht="12" customHeight="1" x14ac:dyDescent="0.2">
      <c r="A36" s="9" t="s">
        <v>21</v>
      </c>
      <c r="B36" s="42" t="s">
        <v>111</v>
      </c>
      <c r="C36" s="76">
        <v>946575</v>
      </c>
      <c r="D36" s="77">
        <v>606851</v>
      </c>
    </row>
    <row r="37" spans="1:4" s="40" customFormat="1" ht="12" customHeight="1" x14ac:dyDescent="0.2">
      <c r="A37" s="9" t="s">
        <v>22</v>
      </c>
      <c r="B37" s="42" t="s">
        <v>237</v>
      </c>
      <c r="C37" s="76">
        <v>550000</v>
      </c>
      <c r="D37" s="77">
        <v>37569</v>
      </c>
    </row>
    <row r="38" spans="1:4" s="40" customFormat="1" ht="12" customHeight="1" x14ac:dyDescent="0.2">
      <c r="A38" s="9" t="s">
        <v>23</v>
      </c>
      <c r="B38" s="42" t="s">
        <v>112</v>
      </c>
      <c r="C38" s="76">
        <v>0</v>
      </c>
      <c r="D38" s="77">
        <v>350000</v>
      </c>
    </row>
    <row r="39" spans="1:4" s="40" customFormat="1" ht="12" customHeight="1" x14ac:dyDescent="0.2">
      <c r="A39" s="9" t="s">
        <v>24</v>
      </c>
      <c r="B39" s="42" t="s">
        <v>113</v>
      </c>
      <c r="C39" s="76">
        <v>1999710</v>
      </c>
      <c r="D39" s="77">
        <v>2020329</v>
      </c>
    </row>
    <row r="40" spans="1:4" s="40" customFormat="1" ht="12" customHeight="1" x14ac:dyDescent="0.2">
      <c r="A40" s="9" t="s">
        <v>25</v>
      </c>
      <c r="B40" s="42" t="s">
        <v>114</v>
      </c>
      <c r="C40" s="76">
        <v>539922</v>
      </c>
      <c r="D40" s="77">
        <v>1000882</v>
      </c>
    </row>
    <row r="41" spans="1:4" s="40" customFormat="1" ht="12" customHeight="1" x14ac:dyDescent="0.2">
      <c r="A41" s="9" t="s">
        <v>26</v>
      </c>
      <c r="B41" s="42" t="s">
        <v>115</v>
      </c>
      <c r="C41" s="76"/>
      <c r="D41" s="77">
        <v>304000</v>
      </c>
    </row>
    <row r="42" spans="1:4" s="40" customFormat="1" ht="12" customHeight="1" x14ac:dyDescent="0.2">
      <c r="A42" s="9" t="s">
        <v>27</v>
      </c>
      <c r="B42" s="42" t="s">
        <v>238</v>
      </c>
      <c r="C42" s="76">
        <v>0</v>
      </c>
      <c r="D42" s="77">
        <v>0</v>
      </c>
    </row>
    <row r="43" spans="1:4" s="40" customFormat="1" ht="12" customHeight="1" x14ac:dyDescent="0.2">
      <c r="A43" s="9" t="s">
        <v>116</v>
      </c>
      <c r="B43" s="42" t="s">
        <v>239</v>
      </c>
      <c r="C43" s="76"/>
      <c r="D43" s="83">
        <v>0</v>
      </c>
    </row>
    <row r="44" spans="1:4" s="40" customFormat="1" ht="12" customHeight="1" thickBot="1" x14ac:dyDescent="0.25">
      <c r="A44" s="17" t="s">
        <v>117</v>
      </c>
      <c r="B44" s="43" t="s">
        <v>118</v>
      </c>
      <c r="C44" s="79"/>
      <c r="D44" s="84">
        <v>2560313</v>
      </c>
    </row>
    <row r="45" spans="1:4" s="40" customFormat="1" ht="12" customHeight="1" thickBot="1" x14ac:dyDescent="0.25">
      <c r="A45" s="7" t="s">
        <v>28</v>
      </c>
      <c r="B45" s="6" t="s">
        <v>119</v>
      </c>
      <c r="C45" s="72">
        <f>SUM(C46:C50)</f>
        <v>0</v>
      </c>
      <c r="D45" s="73">
        <f>SUM(D46:D50)</f>
        <v>0</v>
      </c>
    </row>
    <row r="46" spans="1:4" s="40" customFormat="1" ht="12" customHeight="1" x14ac:dyDescent="0.2">
      <c r="A46" s="15" t="s">
        <v>29</v>
      </c>
      <c r="B46" s="41" t="s">
        <v>120</v>
      </c>
      <c r="C46" s="74"/>
      <c r="D46" s="85"/>
    </row>
    <row r="47" spans="1:4" s="40" customFormat="1" ht="12" customHeight="1" x14ac:dyDescent="0.2">
      <c r="A47" s="9" t="s">
        <v>30</v>
      </c>
      <c r="B47" s="42" t="s">
        <v>121</v>
      </c>
      <c r="C47" s="76"/>
      <c r="D47" s="83"/>
    </row>
    <row r="48" spans="1:4" s="40" customFormat="1" ht="12" customHeight="1" x14ac:dyDescent="0.2">
      <c r="A48" s="9" t="s">
        <v>122</v>
      </c>
      <c r="B48" s="42" t="s">
        <v>123</v>
      </c>
      <c r="C48" s="76"/>
      <c r="D48" s="83"/>
    </row>
    <row r="49" spans="1:4" s="40" customFormat="1" ht="12" customHeight="1" x14ac:dyDescent="0.2">
      <c r="A49" s="9" t="s">
        <v>124</v>
      </c>
      <c r="B49" s="42" t="s">
        <v>125</v>
      </c>
      <c r="C49" s="76"/>
      <c r="D49" s="83"/>
    </row>
    <row r="50" spans="1:4" s="40" customFormat="1" ht="12" customHeight="1" thickBot="1" x14ac:dyDescent="0.25">
      <c r="A50" s="17" t="s">
        <v>126</v>
      </c>
      <c r="B50" s="43" t="s">
        <v>127</v>
      </c>
      <c r="C50" s="79"/>
      <c r="D50" s="84"/>
    </row>
    <row r="51" spans="1:4" s="40" customFormat="1" ht="17.25" customHeight="1" thickBot="1" x14ac:dyDescent="0.25">
      <c r="A51" s="7" t="s">
        <v>31</v>
      </c>
      <c r="B51" s="6" t="s">
        <v>128</v>
      </c>
      <c r="C51" s="72">
        <f>SUM(C52:C54)</f>
        <v>0</v>
      </c>
      <c r="D51" s="73">
        <f>SUM(D52:D54)</f>
        <v>0</v>
      </c>
    </row>
    <row r="52" spans="1:4" s="40" customFormat="1" ht="12" customHeight="1" x14ac:dyDescent="0.2">
      <c r="A52" s="15" t="s">
        <v>32</v>
      </c>
      <c r="B52" s="41" t="s">
        <v>129</v>
      </c>
      <c r="C52" s="74"/>
      <c r="D52" s="75"/>
    </row>
    <row r="53" spans="1:4" s="40" customFormat="1" ht="12" customHeight="1" x14ac:dyDescent="0.2">
      <c r="A53" s="9" t="s">
        <v>33</v>
      </c>
      <c r="B53" s="42" t="s">
        <v>130</v>
      </c>
      <c r="C53" s="76"/>
      <c r="D53" s="77"/>
    </row>
    <row r="54" spans="1:4" s="40" customFormat="1" ht="12" customHeight="1" x14ac:dyDescent="0.2">
      <c r="A54" s="9" t="s">
        <v>131</v>
      </c>
      <c r="B54" s="42" t="s">
        <v>132</v>
      </c>
      <c r="C54" s="76"/>
      <c r="D54" s="77"/>
    </row>
    <row r="55" spans="1:4" s="40" customFormat="1" ht="12" customHeight="1" thickBot="1" x14ac:dyDescent="0.25">
      <c r="A55" s="17" t="s">
        <v>133</v>
      </c>
      <c r="B55" s="43" t="s">
        <v>134</v>
      </c>
      <c r="C55" s="79"/>
      <c r="D55" s="78"/>
    </row>
    <row r="56" spans="1:4" s="40" customFormat="1" ht="12" customHeight="1" thickBot="1" x14ac:dyDescent="0.25">
      <c r="A56" s="7" t="s">
        <v>34</v>
      </c>
      <c r="B56" s="8" t="s">
        <v>135</v>
      </c>
      <c r="C56" s="72">
        <f>SUM(C57:C59)</f>
        <v>0</v>
      </c>
      <c r="D56" s="73">
        <f>SUM(D57:D59)</f>
        <v>0</v>
      </c>
    </row>
    <row r="57" spans="1:4" s="40" customFormat="1" ht="12" customHeight="1" x14ac:dyDescent="0.2">
      <c r="A57" s="15" t="s">
        <v>35</v>
      </c>
      <c r="B57" s="41" t="s">
        <v>136</v>
      </c>
      <c r="C57" s="76"/>
      <c r="D57" s="83"/>
    </row>
    <row r="58" spans="1:4" s="40" customFormat="1" ht="12" customHeight="1" x14ac:dyDescent="0.2">
      <c r="A58" s="9" t="s">
        <v>36</v>
      </c>
      <c r="B58" s="42" t="s">
        <v>137</v>
      </c>
      <c r="C58" s="76"/>
      <c r="D58" s="83"/>
    </row>
    <row r="59" spans="1:4" s="40" customFormat="1" ht="12" customHeight="1" x14ac:dyDescent="0.2">
      <c r="A59" s="9" t="s">
        <v>37</v>
      </c>
      <c r="B59" s="42" t="s">
        <v>138</v>
      </c>
      <c r="C59" s="76"/>
      <c r="D59" s="83"/>
    </row>
    <row r="60" spans="1:4" s="40" customFormat="1" ht="12" customHeight="1" thickBot="1" x14ac:dyDescent="0.25">
      <c r="A60" s="17" t="s">
        <v>139</v>
      </c>
      <c r="B60" s="43" t="s">
        <v>140</v>
      </c>
      <c r="C60" s="76"/>
      <c r="D60" s="83"/>
    </row>
    <row r="61" spans="1:4" s="40" customFormat="1" ht="12" customHeight="1" thickBot="1" x14ac:dyDescent="0.25">
      <c r="A61" s="7" t="s">
        <v>72</v>
      </c>
      <c r="B61" s="6" t="s">
        <v>141</v>
      </c>
      <c r="C61" s="72">
        <f>+C6+C13+C20+C27+C34+C45+C51+C56</f>
        <v>52513886</v>
      </c>
      <c r="D61" s="80">
        <f>+D6+D13+D20+D27+D34+D45+D51+D56</f>
        <v>65758665</v>
      </c>
    </row>
    <row r="62" spans="1:4" s="40" customFormat="1" ht="12" customHeight="1" thickBot="1" x14ac:dyDescent="0.25">
      <c r="A62" s="44" t="s">
        <v>142</v>
      </c>
      <c r="B62" s="8" t="s">
        <v>143</v>
      </c>
      <c r="C62" s="72">
        <f>SUM(C63:C65)</f>
        <v>0</v>
      </c>
      <c r="D62" s="73">
        <f>+D63+D64+D65</f>
        <v>0</v>
      </c>
    </row>
    <row r="63" spans="1:4" s="40" customFormat="1" ht="12" customHeight="1" x14ac:dyDescent="0.2">
      <c r="A63" s="15" t="s">
        <v>144</v>
      </c>
      <c r="B63" s="41" t="s">
        <v>145</v>
      </c>
      <c r="C63" s="76"/>
      <c r="D63" s="83"/>
    </row>
    <row r="64" spans="1:4" s="40" customFormat="1" ht="12" customHeight="1" x14ac:dyDescent="0.2">
      <c r="A64" s="9" t="s">
        <v>146</v>
      </c>
      <c r="B64" s="42" t="s">
        <v>147</v>
      </c>
      <c r="C64" s="76"/>
      <c r="D64" s="83"/>
    </row>
    <row r="65" spans="1:4" s="40" customFormat="1" ht="12" customHeight="1" thickBot="1" x14ac:dyDescent="0.25">
      <c r="A65" s="17" t="s">
        <v>148</v>
      </c>
      <c r="B65" s="45" t="s">
        <v>149</v>
      </c>
      <c r="C65" s="76"/>
      <c r="D65" s="83"/>
    </row>
    <row r="66" spans="1:4" s="40" customFormat="1" ht="12" customHeight="1" thickBot="1" x14ac:dyDescent="0.25">
      <c r="A66" s="44" t="s">
        <v>150</v>
      </c>
      <c r="B66" s="8" t="s">
        <v>151</v>
      </c>
      <c r="C66" s="72">
        <f>SUM(C67:C70)</f>
        <v>0</v>
      </c>
      <c r="D66" s="73">
        <f>+D67+D68+D69+D70</f>
        <v>0</v>
      </c>
    </row>
    <row r="67" spans="1:4" s="40" customFormat="1" ht="13.5" customHeight="1" x14ac:dyDescent="0.2">
      <c r="A67" s="15" t="s">
        <v>39</v>
      </c>
      <c r="B67" s="41" t="s">
        <v>152</v>
      </c>
      <c r="C67" s="76"/>
      <c r="D67" s="83"/>
    </row>
    <row r="68" spans="1:4" s="40" customFormat="1" ht="12" customHeight="1" x14ac:dyDescent="0.2">
      <c r="A68" s="9" t="s">
        <v>40</v>
      </c>
      <c r="B68" s="42" t="s">
        <v>153</v>
      </c>
      <c r="C68" s="76"/>
      <c r="D68" s="83"/>
    </row>
    <row r="69" spans="1:4" s="40" customFormat="1" ht="12" customHeight="1" x14ac:dyDescent="0.2">
      <c r="A69" s="9" t="s">
        <v>154</v>
      </c>
      <c r="B69" s="42" t="s">
        <v>155</v>
      </c>
      <c r="C69" s="76"/>
      <c r="D69" s="83"/>
    </row>
    <row r="70" spans="1:4" s="40" customFormat="1" ht="12" customHeight="1" thickBot="1" x14ac:dyDescent="0.25">
      <c r="A70" s="17" t="s">
        <v>156</v>
      </c>
      <c r="B70" s="43" t="s">
        <v>157</v>
      </c>
      <c r="C70" s="76"/>
      <c r="D70" s="83"/>
    </row>
    <row r="71" spans="1:4" s="40" customFormat="1" ht="12" customHeight="1" thickBot="1" x14ac:dyDescent="0.25">
      <c r="A71" s="44" t="s">
        <v>158</v>
      </c>
      <c r="B71" s="8" t="s">
        <v>159</v>
      </c>
      <c r="C71" s="72">
        <f>SUM(C72:C73)</f>
        <v>14523163</v>
      </c>
      <c r="D71" s="73">
        <f>+D72+D73</f>
        <v>14523163</v>
      </c>
    </row>
    <row r="72" spans="1:4" s="40" customFormat="1" ht="12" customHeight="1" x14ac:dyDescent="0.2">
      <c r="A72" s="15" t="s">
        <v>160</v>
      </c>
      <c r="B72" s="41" t="s">
        <v>161</v>
      </c>
      <c r="C72" s="76">
        <v>14523163</v>
      </c>
      <c r="D72" s="83">
        <v>14523163</v>
      </c>
    </row>
    <row r="73" spans="1:4" s="40" customFormat="1" ht="12" customHeight="1" thickBot="1" x14ac:dyDescent="0.25">
      <c r="A73" s="17" t="s">
        <v>162</v>
      </c>
      <c r="B73" s="43" t="s">
        <v>163</v>
      </c>
      <c r="C73" s="76"/>
      <c r="D73" s="83"/>
    </row>
    <row r="74" spans="1:4" s="40" customFormat="1" ht="12" customHeight="1" thickBot="1" x14ac:dyDescent="0.25">
      <c r="A74" s="44" t="s">
        <v>164</v>
      </c>
      <c r="B74" s="8" t="s">
        <v>165</v>
      </c>
      <c r="C74" s="72">
        <f>SUM(C75:C77)</f>
        <v>0</v>
      </c>
      <c r="D74" s="73">
        <f>+D75+D76+D77</f>
        <v>5907869</v>
      </c>
    </row>
    <row r="75" spans="1:4" s="40" customFormat="1" ht="12" customHeight="1" x14ac:dyDescent="0.2">
      <c r="A75" s="15" t="s">
        <v>166</v>
      </c>
      <c r="B75" s="41" t="s">
        <v>167</v>
      </c>
      <c r="C75" s="76"/>
      <c r="D75" s="83">
        <v>5907869</v>
      </c>
    </row>
    <row r="76" spans="1:4" s="40" customFormat="1" ht="12" customHeight="1" x14ac:dyDescent="0.2">
      <c r="A76" s="9" t="s">
        <v>168</v>
      </c>
      <c r="B76" s="42" t="s">
        <v>169</v>
      </c>
      <c r="C76" s="76"/>
      <c r="D76" s="83"/>
    </row>
    <row r="77" spans="1:4" s="40" customFormat="1" ht="12" customHeight="1" thickBot="1" x14ac:dyDescent="0.25">
      <c r="A77" s="17" t="s">
        <v>170</v>
      </c>
      <c r="B77" s="33" t="s">
        <v>171</v>
      </c>
      <c r="C77" s="76"/>
      <c r="D77" s="83"/>
    </row>
    <row r="78" spans="1:4" s="40" customFormat="1" ht="12" customHeight="1" thickBot="1" x14ac:dyDescent="0.25">
      <c r="A78" s="44" t="s">
        <v>172</v>
      </c>
      <c r="B78" s="8" t="s">
        <v>173</v>
      </c>
      <c r="C78" s="72">
        <f>SUM(C79:C82)</f>
        <v>0</v>
      </c>
      <c r="D78" s="73">
        <f>+D79+D80+D81+D82</f>
        <v>0</v>
      </c>
    </row>
    <row r="79" spans="1:4" s="40" customFormat="1" ht="12" customHeight="1" x14ac:dyDescent="0.2">
      <c r="A79" s="46" t="s">
        <v>174</v>
      </c>
      <c r="B79" s="41" t="s">
        <v>175</v>
      </c>
      <c r="C79" s="76"/>
      <c r="D79" s="83"/>
    </row>
    <row r="80" spans="1:4" s="40" customFormat="1" ht="12" customHeight="1" x14ac:dyDescent="0.2">
      <c r="A80" s="47" t="s">
        <v>176</v>
      </c>
      <c r="B80" s="42" t="s">
        <v>177</v>
      </c>
      <c r="C80" s="76"/>
      <c r="D80" s="83"/>
    </row>
    <row r="81" spans="1:4" s="40" customFormat="1" ht="12" customHeight="1" x14ac:dyDescent="0.2">
      <c r="A81" s="47" t="s">
        <v>178</v>
      </c>
      <c r="B81" s="42" t="s">
        <v>179</v>
      </c>
      <c r="C81" s="76"/>
      <c r="D81" s="83"/>
    </row>
    <row r="82" spans="1:4" s="40" customFormat="1" ht="12" customHeight="1" thickBot="1" x14ac:dyDescent="0.25">
      <c r="A82" s="48" t="s">
        <v>180</v>
      </c>
      <c r="B82" s="33" t="s">
        <v>181</v>
      </c>
      <c r="C82" s="76"/>
      <c r="D82" s="83"/>
    </row>
    <row r="83" spans="1:4" s="40" customFormat="1" ht="12" customHeight="1" thickBot="1" x14ac:dyDescent="0.25">
      <c r="A83" s="44" t="s">
        <v>182</v>
      </c>
      <c r="B83" s="8" t="s">
        <v>183</v>
      </c>
      <c r="C83" s="86"/>
      <c r="D83" s="87"/>
    </row>
    <row r="84" spans="1:4" s="40" customFormat="1" ht="12" customHeight="1" thickBot="1" x14ac:dyDescent="0.25">
      <c r="A84" s="44" t="s">
        <v>184</v>
      </c>
      <c r="B84" s="49" t="s">
        <v>185</v>
      </c>
      <c r="C84" s="72">
        <f>+C62+C66+C71+C74+C78+C83</f>
        <v>14523163</v>
      </c>
      <c r="D84" s="80">
        <f>+D62+D66+D71+D74+D78+D83</f>
        <v>20431032</v>
      </c>
    </row>
    <row r="85" spans="1:4" s="40" customFormat="1" ht="12" customHeight="1" thickBot="1" x14ac:dyDescent="0.25">
      <c r="A85" s="50" t="s">
        <v>186</v>
      </c>
      <c r="B85" s="51" t="s">
        <v>187</v>
      </c>
      <c r="C85" s="72">
        <f>+C61+C84</f>
        <v>67037049</v>
      </c>
      <c r="D85" s="80">
        <f>+D61+D84</f>
        <v>86189697</v>
      </c>
    </row>
    <row r="86" spans="1:4" s="40" customFormat="1" ht="12" customHeight="1" x14ac:dyDescent="0.2">
      <c r="A86" s="52"/>
      <c r="B86" s="52"/>
      <c r="C86" s="53"/>
      <c r="D86" s="53"/>
    </row>
    <row r="87" spans="1:4" ht="16.5" customHeight="1" x14ac:dyDescent="0.25">
      <c r="A87" s="99" t="s">
        <v>41</v>
      </c>
      <c r="B87" s="99"/>
      <c r="C87" s="99"/>
      <c r="D87" s="99"/>
    </row>
    <row r="88" spans="1:4" s="54" customFormat="1" ht="16.5" customHeight="1" thickBot="1" x14ac:dyDescent="0.3">
      <c r="A88" s="21" t="s">
        <v>232</v>
      </c>
      <c r="B88" s="21"/>
      <c r="C88" s="22"/>
      <c r="D88" s="22"/>
    </row>
    <row r="89" spans="1:4" s="54" customFormat="1" ht="16.5" customHeight="1" x14ac:dyDescent="0.25">
      <c r="A89" s="93" t="s">
        <v>1</v>
      </c>
      <c r="B89" s="95" t="s">
        <v>42</v>
      </c>
      <c r="C89" s="97" t="str">
        <f>+C3</f>
        <v>2017. évi</v>
      </c>
      <c r="D89" s="98"/>
    </row>
    <row r="90" spans="1:4" ht="38.1" customHeight="1" thickBot="1" x14ac:dyDescent="0.3">
      <c r="A90" s="94"/>
      <c r="B90" s="96"/>
      <c r="C90" s="37" t="s">
        <v>3</v>
      </c>
      <c r="D90" s="70" t="s">
        <v>4</v>
      </c>
    </row>
    <row r="91" spans="1:4" s="39" customFormat="1" ht="12" customHeight="1" thickBot="1" x14ac:dyDescent="0.25">
      <c r="A91" s="3" t="s">
        <v>73</v>
      </c>
      <c r="B91" s="4" t="s">
        <v>74</v>
      </c>
      <c r="C91" s="4" t="s">
        <v>75</v>
      </c>
      <c r="D91" s="71" t="s">
        <v>76</v>
      </c>
    </row>
    <row r="92" spans="1:4" ht="12" customHeight="1" thickBot="1" x14ac:dyDescent="0.3">
      <c r="A92" s="5" t="s">
        <v>5</v>
      </c>
      <c r="B92" s="23" t="s">
        <v>188</v>
      </c>
      <c r="C92" s="63">
        <f>SUM(C93:C97)</f>
        <v>64203060</v>
      </c>
      <c r="D92" s="88">
        <f>SUM(D93:D97)</f>
        <v>72815815</v>
      </c>
    </row>
    <row r="93" spans="1:4" ht="12" customHeight="1" x14ac:dyDescent="0.25">
      <c r="A93" s="10" t="s">
        <v>43</v>
      </c>
      <c r="B93" s="11" t="s">
        <v>44</v>
      </c>
      <c r="C93" s="64">
        <v>24501465</v>
      </c>
      <c r="D93" s="89">
        <v>29012906</v>
      </c>
    </row>
    <row r="94" spans="1:4" ht="12" customHeight="1" x14ac:dyDescent="0.25">
      <c r="A94" s="9" t="s">
        <v>45</v>
      </c>
      <c r="B94" s="12" t="s">
        <v>46</v>
      </c>
      <c r="C94" s="61">
        <v>4626475</v>
      </c>
      <c r="D94" s="77">
        <v>4725546</v>
      </c>
    </row>
    <row r="95" spans="1:4" ht="12" customHeight="1" x14ac:dyDescent="0.25">
      <c r="A95" s="9" t="s">
        <v>47</v>
      </c>
      <c r="B95" s="12" t="s">
        <v>48</v>
      </c>
      <c r="C95" s="62">
        <v>28801274</v>
      </c>
      <c r="D95" s="78">
        <v>30827815</v>
      </c>
    </row>
    <row r="96" spans="1:4" ht="12" customHeight="1" x14ac:dyDescent="0.25">
      <c r="A96" s="9" t="s">
        <v>49</v>
      </c>
      <c r="B96" s="24" t="s">
        <v>50</v>
      </c>
      <c r="C96" s="62">
        <v>4332950</v>
      </c>
      <c r="D96" s="78">
        <v>4894128</v>
      </c>
    </row>
    <row r="97" spans="1:4" ht="12" customHeight="1" x14ac:dyDescent="0.25">
      <c r="A97" s="9" t="s">
        <v>51</v>
      </c>
      <c r="B97" s="25" t="s">
        <v>52</v>
      </c>
      <c r="C97" s="62">
        <v>1940896</v>
      </c>
      <c r="D97" s="78">
        <v>3355420</v>
      </c>
    </row>
    <row r="98" spans="1:4" ht="12" customHeight="1" x14ac:dyDescent="0.25">
      <c r="A98" s="9" t="s">
        <v>53</v>
      </c>
      <c r="B98" s="12" t="s">
        <v>240</v>
      </c>
      <c r="C98" s="62"/>
      <c r="D98" s="78">
        <v>747271</v>
      </c>
    </row>
    <row r="99" spans="1:4" ht="12" customHeight="1" x14ac:dyDescent="0.25">
      <c r="A99" s="9" t="s">
        <v>54</v>
      </c>
      <c r="B99" s="26" t="s">
        <v>241</v>
      </c>
      <c r="C99" s="62"/>
      <c r="D99" s="78"/>
    </row>
    <row r="100" spans="1:4" ht="12" customHeight="1" x14ac:dyDescent="0.25">
      <c r="A100" s="9" t="s">
        <v>55</v>
      </c>
      <c r="B100" s="27" t="s">
        <v>189</v>
      </c>
      <c r="C100" s="62"/>
      <c r="D100" s="78"/>
    </row>
    <row r="101" spans="1:4" ht="23.25" customHeight="1" x14ac:dyDescent="0.25">
      <c r="A101" s="9" t="s">
        <v>56</v>
      </c>
      <c r="B101" s="27" t="s">
        <v>190</v>
      </c>
      <c r="C101" s="62"/>
      <c r="D101" s="78"/>
    </row>
    <row r="102" spans="1:4" ht="12" customHeight="1" x14ac:dyDescent="0.25">
      <c r="A102" s="9" t="s">
        <v>57</v>
      </c>
      <c r="B102" s="26" t="s">
        <v>191</v>
      </c>
      <c r="C102" s="62">
        <v>1010296</v>
      </c>
      <c r="D102" s="78">
        <v>1609835</v>
      </c>
    </row>
    <row r="103" spans="1:4" ht="12" customHeight="1" x14ac:dyDescent="0.25">
      <c r="A103" s="9" t="s">
        <v>58</v>
      </c>
      <c r="B103" s="26" t="s">
        <v>242</v>
      </c>
      <c r="C103" s="62">
        <v>930600</v>
      </c>
      <c r="D103" s="78">
        <v>998314</v>
      </c>
    </row>
    <row r="104" spans="1:4" ht="24.75" customHeight="1" x14ac:dyDescent="0.25">
      <c r="A104" s="9" t="s">
        <v>59</v>
      </c>
      <c r="B104" s="27" t="s">
        <v>192</v>
      </c>
      <c r="C104" s="62"/>
      <c r="D104" s="78"/>
    </row>
    <row r="105" spans="1:4" ht="12" customHeight="1" x14ac:dyDescent="0.25">
      <c r="A105" s="13" t="s">
        <v>193</v>
      </c>
      <c r="B105" s="28" t="s">
        <v>194</v>
      </c>
      <c r="C105" s="62"/>
      <c r="D105" s="78"/>
    </row>
    <row r="106" spans="1:4" ht="12" customHeight="1" x14ac:dyDescent="0.25">
      <c r="A106" s="9" t="s">
        <v>195</v>
      </c>
      <c r="B106" s="28"/>
      <c r="C106" s="62"/>
      <c r="D106" s="78"/>
    </row>
    <row r="107" spans="1:4" ht="12" customHeight="1" thickBot="1" x14ac:dyDescent="0.3">
      <c r="A107" s="29" t="s">
        <v>196</v>
      </c>
      <c r="B107" s="30"/>
      <c r="C107" s="65"/>
      <c r="D107" s="90"/>
    </row>
    <row r="108" spans="1:4" ht="12" customHeight="1" thickBot="1" x14ac:dyDescent="0.3">
      <c r="A108" s="7" t="s">
        <v>6</v>
      </c>
      <c r="B108" s="31" t="s">
        <v>197</v>
      </c>
      <c r="C108" s="59">
        <f>+C109+C111+C113</f>
        <v>0</v>
      </c>
      <c r="D108" s="73">
        <f>+D109+D111+D113</f>
        <v>1921750</v>
      </c>
    </row>
    <row r="109" spans="1:4" ht="12" customHeight="1" x14ac:dyDescent="0.25">
      <c r="A109" s="15" t="s">
        <v>7</v>
      </c>
      <c r="B109" s="12" t="s">
        <v>243</v>
      </c>
      <c r="C109" s="60">
        <v>0</v>
      </c>
      <c r="D109" s="75">
        <v>1921750</v>
      </c>
    </row>
    <row r="110" spans="1:4" ht="12" customHeight="1" x14ac:dyDescent="0.25">
      <c r="A110" s="15" t="s">
        <v>8</v>
      </c>
      <c r="B110" s="18" t="s">
        <v>198</v>
      </c>
      <c r="C110" s="60"/>
      <c r="D110" s="75"/>
    </row>
    <row r="111" spans="1:4" x14ac:dyDescent="0.25">
      <c r="A111" s="15" t="s">
        <v>9</v>
      </c>
      <c r="B111" s="18" t="s">
        <v>60</v>
      </c>
      <c r="C111" s="61"/>
      <c r="D111" s="77"/>
    </row>
    <row r="112" spans="1:4" ht="12" customHeight="1" x14ac:dyDescent="0.25">
      <c r="A112" s="15" t="s">
        <v>10</v>
      </c>
      <c r="B112" s="18" t="s">
        <v>199</v>
      </c>
      <c r="C112" s="66"/>
      <c r="D112" s="77"/>
    </row>
    <row r="113" spans="1:4" ht="12" customHeight="1" x14ac:dyDescent="0.25">
      <c r="A113" s="15" t="s">
        <v>62</v>
      </c>
      <c r="B113" s="33" t="s">
        <v>61</v>
      </c>
      <c r="C113" s="66"/>
      <c r="D113" s="77"/>
    </row>
    <row r="114" spans="1:4" ht="21.75" customHeight="1" x14ac:dyDescent="0.25">
      <c r="A114" s="15" t="s">
        <v>63</v>
      </c>
      <c r="B114" s="19" t="s">
        <v>200</v>
      </c>
      <c r="C114" s="66"/>
      <c r="D114" s="77"/>
    </row>
    <row r="115" spans="1:4" ht="24" customHeight="1" x14ac:dyDescent="0.25">
      <c r="A115" s="15" t="s">
        <v>64</v>
      </c>
      <c r="B115" s="55" t="s">
        <v>201</v>
      </c>
      <c r="C115" s="66"/>
      <c r="D115" s="77"/>
    </row>
    <row r="116" spans="1:4" ht="15.75" customHeight="1" x14ac:dyDescent="0.25">
      <c r="A116" s="15" t="s">
        <v>65</v>
      </c>
      <c r="B116" s="27" t="s">
        <v>190</v>
      </c>
      <c r="C116" s="66"/>
      <c r="D116" s="77"/>
    </row>
    <row r="117" spans="1:4" ht="12" customHeight="1" x14ac:dyDescent="0.25">
      <c r="A117" s="15" t="s">
        <v>66</v>
      </c>
      <c r="B117" s="27" t="s">
        <v>202</v>
      </c>
      <c r="C117" s="66"/>
      <c r="D117" s="77"/>
    </row>
    <row r="118" spans="1:4" ht="12" customHeight="1" x14ac:dyDescent="0.25">
      <c r="A118" s="15" t="s">
        <v>67</v>
      </c>
      <c r="B118" s="27" t="s">
        <v>203</v>
      </c>
      <c r="C118" s="66"/>
      <c r="D118" s="77"/>
    </row>
    <row r="119" spans="1:4" s="56" customFormat="1" ht="12" customHeight="1" x14ac:dyDescent="0.2">
      <c r="A119" s="15" t="s">
        <v>204</v>
      </c>
      <c r="B119" s="27" t="s">
        <v>192</v>
      </c>
      <c r="C119" s="66"/>
      <c r="D119" s="77"/>
    </row>
    <row r="120" spans="1:4" ht="12" customHeight="1" x14ac:dyDescent="0.25">
      <c r="A120" s="15" t="s">
        <v>205</v>
      </c>
      <c r="B120" s="27" t="s">
        <v>206</v>
      </c>
      <c r="C120" s="66"/>
      <c r="D120" s="77"/>
    </row>
    <row r="121" spans="1:4" ht="12" customHeight="1" thickBot="1" x14ac:dyDescent="0.3">
      <c r="A121" s="13" t="s">
        <v>207</v>
      </c>
      <c r="B121" s="27" t="s">
        <v>208</v>
      </c>
      <c r="C121" s="67"/>
      <c r="D121" s="78"/>
    </row>
    <row r="122" spans="1:4" ht="12" customHeight="1" thickBot="1" x14ac:dyDescent="0.3">
      <c r="A122" s="7" t="s">
        <v>11</v>
      </c>
      <c r="B122" s="32" t="s">
        <v>209</v>
      </c>
      <c r="C122" s="59">
        <f>+C123+C124</f>
        <v>1718034</v>
      </c>
      <c r="D122" s="73">
        <f>+D123+D124</f>
        <v>4428308</v>
      </c>
    </row>
    <row r="123" spans="1:4" ht="12" customHeight="1" x14ac:dyDescent="0.25">
      <c r="A123" s="15" t="s">
        <v>12</v>
      </c>
      <c r="B123" s="16" t="s">
        <v>68</v>
      </c>
      <c r="C123" s="60">
        <v>1718034</v>
      </c>
      <c r="D123" s="75">
        <v>4428308</v>
      </c>
    </row>
    <row r="124" spans="1:4" ht="12" customHeight="1" thickBot="1" x14ac:dyDescent="0.3">
      <c r="A124" s="17" t="s">
        <v>13</v>
      </c>
      <c r="B124" s="18" t="s">
        <v>69</v>
      </c>
      <c r="C124" s="62"/>
      <c r="D124" s="78"/>
    </row>
    <row r="125" spans="1:4" ht="12" customHeight="1" thickBot="1" x14ac:dyDescent="0.3">
      <c r="A125" s="7" t="s">
        <v>70</v>
      </c>
      <c r="B125" s="32" t="s">
        <v>210</v>
      </c>
      <c r="C125" s="59">
        <f>+C92+C108+C122</f>
        <v>65921094</v>
      </c>
      <c r="D125" s="73">
        <f>+D92+D108+D122</f>
        <v>79165873</v>
      </c>
    </row>
    <row r="126" spans="1:4" ht="12" customHeight="1" thickBot="1" x14ac:dyDescent="0.3">
      <c r="A126" s="7" t="s">
        <v>19</v>
      </c>
      <c r="B126" s="32" t="s">
        <v>211</v>
      </c>
      <c r="C126" s="59">
        <f>+C127+C128+C129</f>
        <v>0</v>
      </c>
      <c r="D126" s="73">
        <f>+D127+D128+D129</f>
        <v>0</v>
      </c>
    </row>
    <row r="127" spans="1:4" ht="12" customHeight="1" x14ac:dyDescent="0.25">
      <c r="A127" s="15" t="s">
        <v>20</v>
      </c>
      <c r="B127" s="16" t="s">
        <v>212</v>
      </c>
      <c r="C127" s="66"/>
      <c r="D127" s="77"/>
    </row>
    <row r="128" spans="1:4" ht="12" customHeight="1" x14ac:dyDescent="0.25">
      <c r="A128" s="15" t="s">
        <v>21</v>
      </c>
      <c r="B128" s="16" t="s">
        <v>213</v>
      </c>
      <c r="C128" s="66"/>
      <c r="D128" s="77"/>
    </row>
    <row r="129" spans="1:8" ht="12" customHeight="1" thickBot="1" x14ac:dyDescent="0.3">
      <c r="A129" s="13" t="s">
        <v>22</v>
      </c>
      <c r="B129" s="14" t="s">
        <v>214</v>
      </c>
      <c r="C129" s="66"/>
      <c r="D129" s="77"/>
    </row>
    <row r="130" spans="1:8" ht="12" customHeight="1" thickBot="1" x14ac:dyDescent="0.3">
      <c r="A130" s="7" t="s">
        <v>28</v>
      </c>
      <c r="B130" s="32" t="s">
        <v>215</v>
      </c>
      <c r="C130" s="59">
        <f>+C131+C132+C133+C134</f>
        <v>0</v>
      </c>
      <c r="D130" s="73">
        <f>+D131+D132+D134+D133</f>
        <v>0</v>
      </c>
    </row>
    <row r="131" spans="1:8" ht="12" customHeight="1" x14ac:dyDescent="0.25">
      <c r="A131" s="15" t="s">
        <v>29</v>
      </c>
      <c r="B131" s="16" t="s">
        <v>216</v>
      </c>
      <c r="C131" s="66"/>
      <c r="D131" s="77"/>
    </row>
    <row r="132" spans="1:8" ht="12" customHeight="1" x14ac:dyDescent="0.25">
      <c r="A132" s="15" t="s">
        <v>30</v>
      </c>
      <c r="B132" s="16" t="s">
        <v>217</v>
      </c>
      <c r="C132" s="66"/>
      <c r="D132" s="77"/>
    </row>
    <row r="133" spans="1:8" ht="12" customHeight="1" x14ac:dyDescent="0.25">
      <c r="A133" s="15" t="s">
        <v>122</v>
      </c>
      <c r="B133" s="16" t="s">
        <v>218</v>
      </c>
      <c r="C133" s="66"/>
      <c r="D133" s="77"/>
    </row>
    <row r="134" spans="1:8" ht="12" customHeight="1" thickBot="1" x14ac:dyDescent="0.3">
      <c r="A134" s="13" t="s">
        <v>124</v>
      </c>
      <c r="B134" s="14" t="s">
        <v>219</v>
      </c>
      <c r="C134" s="66"/>
      <c r="D134" s="77"/>
    </row>
    <row r="135" spans="1:8" ht="12" customHeight="1" thickBot="1" x14ac:dyDescent="0.3">
      <c r="A135" s="7" t="s">
        <v>71</v>
      </c>
      <c r="B135" s="32" t="s">
        <v>220</v>
      </c>
      <c r="C135" s="59">
        <f>+C136+C137+C138+C139</f>
        <v>1115955</v>
      </c>
      <c r="D135" s="80">
        <f>+D136+D137+D138+D139</f>
        <v>7023824</v>
      </c>
    </row>
    <row r="136" spans="1:8" ht="12" customHeight="1" x14ac:dyDescent="0.25">
      <c r="A136" s="15" t="s">
        <v>32</v>
      </c>
      <c r="B136" s="16" t="s">
        <v>221</v>
      </c>
      <c r="C136" s="66"/>
      <c r="D136" s="77"/>
    </row>
    <row r="137" spans="1:8" ht="12" customHeight="1" x14ac:dyDescent="0.25">
      <c r="A137" s="15" t="s">
        <v>33</v>
      </c>
      <c r="B137" s="16" t="s">
        <v>222</v>
      </c>
      <c r="C137" s="66">
        <v>1115955</v>
      </c>
      <c r="D137" s="77">
        <v>7023824</v>
      </c>
    </row>
    <row r="138" spans="1:8" ht="12" customHeight="1" x14ac:dyDescent="0.25">
      <c r="A138" s="15" t="s">
        <v>131</v>
      </c>
      <c r="B138" s="16" t="s">
        <v>223</v>
      </c>
      <c r="C138" s="66"/>
      <c r="D138" s="77"/>
    </row>
    <row r="139" spans="1:8" ht="12" customHeight="1" thickBot="1" x14ac:dyDescent="0.3">
      <c r="A139" s="13" t="s">
        <v>133</v>
      </c>
      <c r="B139" s="14" t="s">
        <v>224</v>
      </c>
      <c r="C139" s="66"/>
      <c r="D139" s="77"/>
    </row>
    <row r="140" spans="1:8" ht="15" customHeight="1" thickBot="1" x14ac:dyDescent="0.3">
      <c r="A140" s="7" t="s">
        <v>34</v>
      </c>
      <c r="B140" s="32" t="s">
        <v>225</v>
      </c>
      <c r="C140" s="68">
        <f>+C141+C142+C143+C144</f>
        <v>0</v>
      </c>
      <c r="D140" s="91">
        <f>+D141+D142+D143+D144</f>
        <v>0</v>
      </c>
      <c r="E140" s="57"/>
      <c r="F140" s="58"/>
      <c r="G140" s="58"/>
      <c r="H140" s="58"/>
    </row>
    <row r="141" spans="1:8" s="40" customFormat="1" ht="12.95" customHeight="1" x14ac:dyDescent="0.2">
      <c r="A141" s="15" t="s">
        <v>35</v>
      </c>
      <c r="B141" s="16" t="s">
        <v>226</v>
      </c>
      <c r="C141" s="66"/>
      <c r="D141" s="77"/>
    </row>
    <row r="142" spans="1:8" ht="12.75" customHeight="1" x14ac:dyDescent="0.25">
      <c r="A142" s="15" t="s">
        <v>36</v>
      </c>
      <c r="B142" s="16" t="s">
        <v>227</v>
      </c>
      <c r="C142" s="66"/>
      <c r="D142" s="77"/>
    </row>
    <row r="143" spans="1:8" ht="12.75" customHeight="1" x14ac:dyDescent="0.25">
      <c r="A143" s="15" t="s">
        <v>37</v>
      </c>
      <c r="B143" s="16" t="s">
        <v>228</v>
      </c>
      <c r="C143" s="66"/>
      <c r="D143" s="77"/>
    </row>
    <row r="144" spans="1:8" ht="12.75" customHeight="1" thickBot="1" x14ac:dyDescent="0.3">
      <c r="A144" s="15" t="s">
        <v>139</v>
      </c>
      <c r="B144" s="16" t="s">
        <v>229</v>
      </c>
      <c r="C144" s="66"/>
      <c r="D144" s="77"/>
    </row>
    <row r="145" spans="1:4" ht="16.5" thickBot="1" x14ac:dyDescent="0.3">
      <c r="A145" s="7" t="s">
        <v>72</v>
      </c>
      <c r="B145" s="32" t="s">
        <v>230</v>
      </c>
      <c r="C145" s="69">
        <f>+C126+C130+C135+C140</f>
        <v>1115955</v>
      </c>
      <c r="D145" s="92">
        <f>+D126+D130+D135+D140</f>
        <v>7023824</v>
      </c>
    </row>
    <row r="146" spans="1:4" ht="16.5" thickBot="1" x14ac:dyDescent="0.3">
      <c r="A146" s="34" t="s">
        <v>38</v>
      </c>
      <c r="B146" s="20" t="s">
        <v>231</v>
      </c>
      <c r="C146" s="69">
        <f>+C125+C145</f>
        <v>67037049</v>
      </c>
      <c r="D146" s="92">
        <f>+D125+D145</f>
        <v>86189697</v>
      </c>
    </row>
    <row r="150" spans="1:4" ht="12.75" customHeight="1" x14ac:dyDescent="0.25"/>
    <row r="151" spans="1:4" ht="12.75" customHeight="1" x14ac:dyDescent="0.25"/>
    <row r="152" spans="1:4" ht="12.75" customHeight="1" x14ac:dyDescent="0.25"/>
    <row r="153" spans="1:4" ht="12.75" customHeight="1" x14ac:dyDescent="0.25"/>
    <row r="154" spans="1:4" ht="12.75" customHeight="1" x14ac:dyDescent="0.25"/>
    <row r="155" spans="1:4" ht="12.75" customHeight="1" x14ac:dyDescent="0.25"/>
    <row r="156" spans="1:4" ht="12.75" customHeight="1" x14ac:dyDescent="0.25"/>
    <row r="157" spans="1:4" ht="12.75" customHeight="1" x14ac:dyDescent="0.25"/>
  </sheetData>
  <mergeCells count="8">
    <mergeCell ref="A89:A90"/>
    <mergeCell ref="B89:B90"/>
    <mergeCell ref="C89:D89"/>
    <mergeCell ref="A1:D1"/>
    <mergeCell ref="A3:A4"/>
    <mergeCell ref="B3:B4"/>
    <mergeCell ref="C3:D3"/>
    <mergeCell ref="A87:D8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Vanyola Önkormányzat
2017. ÉVI KÖLTSÉGVETÉSÉNEK ÖSSZEVONT MÉRLEGE&amp;R&amp;"Times New Roman CE,Félkövér dőlt"&amp;11 1. melléklet a 2/2018. (VI.11.) &amp;K000000önkormányzati rendelethez</oddHeader>
  </headerFooter>
  <rowBreaks count="1" manualBreakCount="1">
    <brk id="8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Vanyola</dc:creator>
  <cp:lastModifiedBy>Klári</cp:lastModifiedBy>
  <cp:lastPrinted>2018-05-23T11:48:22Z</cp:lastPrinted>
  <dcterms:created xsi:type="dcterms:W3CDTF">2013-08-29T08:42:56Z</dcterms:created>
  <dcterms:modified xsi:type="dcterms:W3CDTF">2018-05-24T07:34:33Z</dcterms:modified>
</cp:coreProperties>
</file>