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11595" tabRatio="868" firstSheet="4" activeTab="6"/>
  </bookViews>
  <sheets>
    <sheet name="1.mérleg " sheetId="10" r:id="rId1"/>
    <sheet name="2.bevétel" sheetId="4" r:id="rId2"/>
    <sheet name="3.bev. fel." sheetId="27" r:id="rId3"/>
    <sheet name="4.kiadás " sheetId="34" r:id="rId4"/>
    <sheet name="5. kiad. fel." sheetId="26" r:id="rId5"/>
    <sheet name="6. felújítás" sheetId="11" r:id="rId6"/>
    <sheet name="7.Előir.felhaszn." sheetId="30" r:id="rId7"/>
    <sheet name="8.Lészám" sheetId="31" r:id="rId8"/>
    <sheet name="9.Közvetett tám." sheetId="32" r:id="rId9"/>
    <sheet name="10. Gördülő tervezés" sheetId="33" r:id="rId10"/>
    <sheet name="11. Több éves" sheetId="35" r:id="rId11"/>
  </sheets>
  <definedNames>
    <definedName name="_xlnm.Print_Titles" localSheetId="1">'2.bevétel'!$3:$5</definedName>
    <definedName name="_xlnm.Print_Titles" localSheetId="3">'4.kiadás '!$3:$5</definedName>
    <definedName name="_xlnm.Print_Titles" localSheetId="5">'6. felújítás'!$6:$6</definedName>
    <definedName name="_xlnm.Print_Area" localSheetId="0">'1.mérleg '!$B$1:$D$35</definedName>
    <definedName name="_xlnm.Print_Area" localSheetId="1">'2.bevétel'!$A$1:$E$40</definedName>
    <definedName name="_xlnm.Print_Area" localSheetId="3">'4.kiadás '!$A$1:$F$169</definedName>
  </definedNames>
  <calcPr calcId="125725"/>
</workbook>
</file>

<file path=xl/calcChain.xml><?xml version="1.0" encoding="utf-8"?>
<calcChain xmlns="http://schemas.openxmlformats.org/spreadsheetml/2006/main">
  <c r="E71" i="34"/>
  <c r="D41" i="33"/>
  <c r="E41" s="1"/>
  <c r="D21" i="10"/>
  <c r="F124" i="34"/>
  <c r="E168"/>
  <c r="F164" s="1"/>
  <c r="E158"/>
  <c r="E157" s="1"/>
  <c r="E154"/>
  <c r="E163" s="1"/>
  <c r="E162" s="1"/>
  <c r="F146"/>
  <c r="F144"/>
  <c r="F142"/>
  <c r="E138"/>
  <c r="F137" s="1"/>
  <c r="F136" s="1"/>
  <c r="E133"/>
  <c r="F132" s="1"/>
  <c r="F131" s="1"/>
  <c r="F127"/>
  <c r="E119"/>
  <c r="E122" s="1"/>
  <c r="F118" s="1"/>
  <c r="E109"/>
  <c r="E107"/>
  <c r="E103"/>
  <c r="E100"/>
  <c r="F99" s="1"/>
  <c r="F96"/>
  <c r="E93"/>
  <c r="F91" s="1"/>
  <c r="E89"/>
  <c r="E86"/>
  <c r="E82"/>
  <c r="E81" s="1"/>
  <c r="F78" s="1"/>
  <c r="F77" s="1"/>
  <c r="F73"/>
  <c r="F69"/>
  <c r="F64"/>
  <c r="E59"/>
  <c r="E57"/>
  <c r="E52"/>
  <c r="E48"/>
  <c r="E45"/>
  <c r="E41"/>
  <c r="E38"/>
  <c r="E32"/>
  <c r="E27"/>
  <c r="E25"/>
  <c r="F24" s="1"/>
  <c r="E22"/>
  <c r="F21" s="1"/>
  <c r="E15"/>
  <c r="E13"/>
  <c r="E9"/>
  <c r="F8" s="1"/>
  <c r="B23" i="11"/>
  <c r="E15" i="26"/>
  <c r="E102" i="34" l="1"/>
  <c r="E40"/>
  <c r="F12"/>
  <c r="E18" s="1"/>
  <c r="F17" s="1"/>
  <c r="F7" s="1"/>
  <c r="F6" s="1"/>
  <c r="E31"/>
  <c r="F85"/>
  <c r="F84" s="1"/>
  <c r="F55"/>
  <c r="F141"/>
  <c r="F153"/>
  <c r="F152" s="1"/>
  <c r="F26"/>
  <c r="E28" i="33"/>
  <c r="E117" i="34" l="1"/>
  <c r="E116" s="1"/>
  <c r="F101" s="1"/>
  <c r="F95" s="1"/>
  <c r="F20"/>
  <c r="D16" i="33"/>
  <c r="E16" s="1"/>
  <c r="F169" i="34" l="1"/>
  <c r="C28" i="33"/>
  <c r="D28"/>
  <c r="C49"/>
  <c r="D38"/>
  <c r="E38" s="1"/>
  <c r="C40"/>
  <c r="D36"/>
  <c r="E36" s="1"/>
  <c r="D35"/>
  <c r="E35" s="1"/>
  <c r="D34"/>
  <c r="E34" s="1"/>
  <c r="D33"/>
  <c r="E33" s="1"/>
  <c r="D32"/>
  <c r="E32" s="1"/>
  <c r="D31"/>
  <c r="E31" s="1"/>
  <c r="C18"/>
  <c r="D17"/>
  <c r="E17" s="1"/>
  <c r="D15"/>
  <c r="E15" s="1"/>
  <c r="D14"/>
  <c r="E14" s="1"/>
  <c r="D13"/>
  <c r="E13" s="1"/>
  <c r="D12"/>
  <c r="E12" s="1"/>
  <c r="D11"/>
  <c r="E11" s="1"/>
  <c r="D10"/>
  <c r="E10" s="1"/>
  <c r="D9"/>
  <c r="E9" s="1"/>
  <c r="C50" l="1"/>
  <c r="D49"/>
  <c r="E49"/>
  <c r="E18"/>
  <c r="E29" s="1"/>
  <c r="D18"/>
  <c r="D29" s="1"/>
  <c r="C29"/>
  <c r="D37"/>
  <c r="D40" l="1"/>
  <c r="D50" s="1"/>
  <c r="E37"/>
  <c r="E40" s="1"/>
  <c r="E50" s="1"/>
  <c r="E15" i="30"/>
  <c r="H13" i="31"/>
  <c r="F13"/>
  <c r="G27" i="32"/>
  <c r="C21" i="31"/>
  <c r="C22"/>
  <c r="J13"/>
  <c r="L13"/>
  <c r="D13"/>
  <c r="C13" l="1"/>
  <c r="N7" i="30"/>
  <c r="N8"/>
  <c r="N9"/>
  <c r="N10"/>
  <c r="N11"/>
  <c r="N12"/>
  <c r="N13"/>
  <c r="N14"/>
  <c r="B15"/>
  <c r="C15"/>
  <c r="D15"/>
  <c r="F15"/>
  <c r="G15"/>
  <c r="H15"/>
  <c r="I15"/>
  <c r="J15"/>
  <c r="K15"/>
  <c r="L15"/>
  <c r="M15"/>
  <c r="N17"/>
  <c r="N18"/>
  <c r="N19"/>
  <c r="N20"/>
  <c r="N21"/>
  <c r="N22"/>
  <c r="N23"/>
  <c r="N24"/>
  <c r="B25"/>
  <c r="C25"/>
  <c r="D25"/>
  <c r="E25"/>
  <c r="F25"/>
  <c r="G25"/>
  <c r="H25"/>
  <c r="I25"/>
  <c r="J25"/>
  <c r="K25"/>
  <c r="L25"/>
  <c r="M25"/>
  <c r="N15" l="1"/>
  <c r="N25"/>
  <c r="E8" i="26"/>
  <c r="E9"/>
  <c r="E10"/>
  <c r="E11"/>
  <c r="E12"/>
  <c r="E13"/>
  <c r="E14"/>
  <c r="E7"/>
  <c r="C17"/>
  <c r="D17"/>
  <c r="B17"/>
  <c r="D6" i="10"/>
  <c r="E36" i="4"/>
  <c r="E22"/>
  <c r="E21" s="1"/>
  <c r="E19" s="1"/>
  <c r="E13"/>
  <c r="E8"/>
  <c r="B13" i="11"/>
  <c r="B24" s="1"/>
  <c r="D12" i="10"/>
  <c r="D28"/>
  <c r="D34" s="1"/>
  <c r="E9" i="27"/>
  <c r="E10"/>
  <c r="E11"/>
  <c r="E12"/>
  <c r="E13"/>
  <c r="B14"/>
  <c r="D14"/>
  <c r="C14"/>
  <c r="E6" i="4" l="1"/>
  <c r="E17" i="26"/>
  <c r="E14" i="27"/>
  <c r="D20" i="10"/>
  <c r="E40" i="4"/>
</calcChain>
</file>

<file path=xl/sharedStrings.xml><?xml version="1.0" encoding="utf-8"?>
<sst xmlns="http://schemas.openxmlformats.org/spreadsheetml/2006/main" count="548" uniqueCount="384">
  <si>
    <t>Működési bevételek összesen:</t>
  </si>
  <si>
    <t>BEVÉTELEK ÖSSZESEN:</t>
  </si>
  <si>
    <t>Megnevezés</t>
  </si>
  <si>
    <t>Felhalmozási kiadások összesen:</t>
  </si>
  <si>
    <t>Személyi juttatás</t>
  </si>
  <si>
    <t>Felhalmozási bevételek összesen:</t>
  </si>
  <si>
    <t>BEVÉTELEK összesen:</t>
  </si>
  <si>
    <t>Működési kiadások összesen:</t>
  </si>
  <si>
    <t>KIADÁSOK összesen:</t>
  </si>
  <si>
    <t>Munkaadót terhelő járulékok</t>
  </si>
  <si>
    <t>Készletbeszerzés</t>
  </si>
  <si>
    <t>Szolgáltatási díj</t>
  </si>
  <si>
    <t>Támogatásértékű működési kiadás társulásnak</t>
  </si>
  <si>
    <t>KIADÁSOK ÖSSZESEN:</t>
  </si>
  <si>
    <t>Személyi juttatások</t>
  </si>
  <si>
    <t>Munkaadókat terhelő járulékok</t>
  </si>
  <si>
    <t>Tartalékok</t>
  </si>
  <si>
    <t>Villamosenergia szolgáltatási díj</t>
  </si>
  <si>
    <t>Összesen:</t>
  </si>
  <si>
    <t>Előirányzatok</t>
  </si>
  <si>
    <t xml:space="preserve"> előirányzatok</t>
  </si>
  <si>
    <t>Gázenergia-szolgáltatás díjak</t>
  </si>
  <si>
    <t>Villamosenergia-szolgáltatás díjak</t>
  </si>
  <si>
    <t>Víz-,csatornadíjak</t>
  </si>
  <si>
    <t xml:space="preserve">Összesen: </t>
  </si>
  <si>
    <t>Össesen:</t>
  </si>
  <si>
    <t>Előirányzatok adatok ezer Ft-ban</t>
  </si>
  <si>
    <t xml:space="preserve">kötelező feladatok </t>
  </si>
  <si>
    <t>önként vállalt feladatok</t>
  </si>
  <si>
    <t>K3</t>
  </si>
  <si>
    <t>Dologi kiadás</t>
  </si>
  <si>
    <t>K33</t>
  </si>
  <si>
    <t>Szolgáltatási díjak</t>
  </si>
  <si>
    <t>K337</t>
  </si>
  <si>
    <t>Egyéb szolgáltatások</t>
  </si>
  <si>
    <t>K35</t>
  </si>
  <si>
    <t>Különféle befizetések és egyéb dologi kiadások</t>
  </si>
  <si>
    <t>K351</t>
  </si>
  <si>
    <t>Működési célú előzetesen felszámított általános forgalmi adó</t>
  </si>
  <si>
    <t>K31</t>
  </si>
  <si>
    <t>K312</t>
  </si>
  <si>
    <t>Üzemeltetési anyagok beszerzése</t>
  </si>
  <si>
    <t>066010 Zöldterületek kezelése</t>
  </si>
  <si>
    <t>K334</t>
  </si>
  <si>
    <t>011130 Önkormányzatokés önkormányzati hivatalok és j.ált. igazgatási tevékenysége</t>
  </si>
  <si>
    <t>K12</t>
  </si>
  <si>
    <t>Külső személyi juttatások</t>
  </si>
  <si>
    <t>K121</t>
  </si>
  <si>
    <t>K1</t>
  </si>
  <si>
    <t>K2</t>
  </si>
  <si>
    <t>K32</t>
  </si>
  <si>
    <t>Kommunikációs szolgáltatások</t>
  </si>
  <si>
    <t>K321</t>
  </si>
  <si>
    <t>honlappal kapcsolatos kiadások</t>
  </si>
  <si>
    <t>Nem adatátviteli célú távközlési díjak (telefondíj)</t>
  </si>
  <si>
    <t>Adatátviteli  célú távközlési díjak(internet szolgáltatás)</t>
  </si>
  <si>
    <t>K331</t>
  </si>
  <si>
    <t>Közüzemi díjak</t>
  </si>
  <si>
    <t>K5</t>
  </si>
  <si>
    <t>Egyéb működési célú kiadások</t>
  </si>
  <si>
    <t>K512</t>
  </si>
  <si>
    <t>K511</t>
  </si>
  <si>
    <t>Egyéb működési célú támogatások államháztartáson kívülre</t>
  </si>
  <si>
    <t>K506</t>
  </si>
  <si>
    <t xml:space="preserve">Egyéb működési célú támogatások államháztartáson belülre  </t>
  </si>
  <si>
    <t>064010 Közvilágítási feladatok</t>
  </si>
  <si>
    <t>066020 Város és községgazdálkodási szolgáltatás</t>
  </si>
  <si>
    <t>K11</t>
  </si>
  <si>
    <t>Foglalkoztatottak személyi juttatásai</t>
  </si>
  <si>
    <t xml:space="preserve">Víz-,csatornadíj  </t>
  </si>
  <si>
    <t>K7</t>
  </si>
  <si>
    <t>Felújítások</t>
  </si>
  <si>
    <t>K71</t>
  </si>
  <si>
    <t>K74</t>
  </si>
  <si>
    <t>Felújítási célú előzetesen felszámított általános forgalmi adó</t>
  </si>
  <si>
    <t>K5 Egyéb működési célú kiadások</t>
  </si>
  <si>
    <t>072112 Háziorvosi ügyeleti ellátás</t>
  </si>
  <si>
    <t>107060 Egyéb szociális pénzbeli és természetbeni ellátások, támogatások</t>
  </si>
  <si>
    <t>K4 Ellátottak pénzbeli juttatásai</t>
  </si>
  <si>
    <t>K48 Egyéb nem intézményi ellátások</t>
  </si>
  <si>
    <t>107052 Házi segítségnyújtás</t>
  </si>
  <si>
    <t>041233 Hosszabb időtartamú közfoglalkoztatás</t>
  </si>
  <si>
    <t>018010 Önkormányzatok elszámolásai a központi költségvetéssel</t>
  </si>
  <si>
    <t>B4</t>
  </si>
  <si>
    <t>Működési bevételek</t>
  </si>
  <si>
    <t>B1</t>
  </si>
  <si>
    <t>Működési célú támogatások államháztartáson belülről</t>
  </si>
  <si>
    <t>B3</t>
  </si>
  <si>
    <t>B8</t>
  </si>
  <si>
    <t>Közhatalmi bevételek</t>
  </si>
  <si>
    <t>szülési támogatás</t>
  </si>
  <si>
    <t>Finanszírozási bevételek</t>
  </si>
  <si>
    <t>K4</t>
  </si>
  <si>
    <t>Dologi kiadások</t>
  </si>
  <si>
    <t>Ellátotak pénzbeli juttatásai</t>
  </si>
  <si>
    <t>K6</t>
  </si>
  <si>
    <t>Beruházások</t>
  </si>
  <si>
    <t xml:space="preserve">K8 </t>
  </si>
  <si>
    <t>K9</t>
  </si>
  <si>
    <t>Egyéb felhalmozási célú kiadások</t>
  </si>
  <si>
    <t>B2</t>
  </si>
  <si>
    <t>Felhalmozási célú támogatások államháztartáson belülről</t>
  </si>
  <si>
    <t>B5</t>
  </si>
  <si>
    <t>Felhalmozási bevételek</t>
  </si>
  <si>
    <t>B6</t>
  </si>
  <si>
    <t>Működési célú átvett pénzeszközök</t>
  </si>
  <si>
    <t>B7</t>
  </si>
  <si>
    <t>Felhalmozási célú átvett pénzeszközök</t>
  </si>
  <si>
    <t>Finanszírozási kiadások</t>
  </si>
  <si>
    <t>Eredeti előirányzat</t>
  </si>
  <si>
    <t>K3379</t>
  </si>
  <si>
    <t>K67</t>
  </si>
  <si>
    <t>Beruházási célú előzetesen felszámított általános forgalmi adó</t>
  </si>
  <si>
    <t>államigazgatási feladatok</t>
  </si>
  <si>
    <t>013220 Köztemető-fenntartás és- működtetés</t>
  </si>
  <si>
    <t>BAKONYKÚTI KÖZSÉG ÖNKORMÁNYZATA</t>
  </si>
  <si>
    <t>I.</t>
  </si>
  <si>
    <t>Intézményi működési bevételek</t>
  </si>
  <si>
    <t>1.</t>
  </si>
  <si>
    <t>Kamatbevétel (bankszámlákon kamatbev. B408)</t>
  </si>
  <si>
    <t>ÁFA bevétel (eszközhasználati díj után B406)</t>
  </si>
  <si>
    <t>II.</t>
  </si>
  <si>
    <t>Magánszemély kommunális adója (B343)</t>
  </si>
  <si>
    <t>Iparűzési adó (B35107)</t>
  </si>
  <si>
    <t>Gépjárműadó önkormányzatot megillető rész (B3542)</t>
  </si>
  <si>
    <t>Támogatások</t>
  </si>
  <si>
    <t>A helyi önkormányzatok működésének támogatása</t>
  </si>
  <si>
    <t>a) Település-üzemeltetéshez kapcsolódó feladatellátás támogatása</t>
  </si>
  <si>
    <t xml:space="preserve">  zöldterület-gazdálkodással kapcsolatos feladatok támogatása</t>
  </si>
  <si>
    <t xml:space="preserve">  közvilágítás fenntartásának támogatása</t>
  </si>
  <si>
    <t xml:space="preserve">  köztemető fenntartásával kapcsolatos feladatok támogatása</t>
  </si>
  <si>
    <t xml:space="preserve">  közutak fenntartásának támogatása</t>
  </si>
  <si>
    <t>b) egyéb kötelező önkormányzati feladatok támogatása</t>
  </si>
  <si>
    <t>2.</t>
  </si>
  <si>
    <t>Hozzájárulás a pénzbeli szociális ellátásokhoz (B113)</t>
  </si>
  <si>
    <t>3.</t>
  </si>
  <si>
    <t>Nyilvános könyvtári ellátás és a közművelődési feladatok (B114)</t>
  </si>
  <si>
    <t>III.</t>
  </si>
  <si>
    <t>Pénzforgalom nélküli bevételek</t>
  </si>
  <si>
    <t>Alaptevéknyeség maradványa</t>
  </si>
  <si>
    <t>BAKONYKÚTI  KÖZSÉG ÖNKORMÁNYZATA</t>
  </si>
  <si>
    <t>Karbantartási, kisjavítási szolgáltatások</t>
  </si>
  <si>
    <t>Irodaszer</t>
  </si>
  <si>
    <t>Egyéb kommunikációs szolgáltatások</t>
  </si>
  <si>
    <t>K322</t>
  </si>
  <si>
    <t>Informatikai szolgáltatások igénybevitele</t>
  </si>
  <si>
    <t>K355</t>
  </si>
  <si>
    <t>K1101 Törvény szerinti illetmények, munkabérek</t>
  </si>
  <si>
    <t>Karbantartási, kisjavítási szolgáltatás</t>
  </si>
  <si>
    <t>adatok (Ft)</t>
  </si>
  <si>
    <t>virág, facsemete vásárlás</t>
  </si>
  <si>
    <t>fűnyírás</t>
  </si>
  <si>
    <t>eredeti adatok (Ft)</t>
  </si>
  <si>
    <t>Utcabútorok, padok, faszobrok festése</t>
  </si>
  <si>
    <t>Tisztítószer</t>
  </si>
  <si>
    <t>Dísztárgy, oklevél, érem</t>
  </si>
  <si>
    <t>Fénymásoló bérleti díja</t>
  </si>
  <si>
    <t>Domain név karbantartás</t>
  </si>
  <si>
    <t>Számítástechnikai szolgáltatás (NT Com Kft)</t>
  </si>
  <si>
    <t>Víz-gáz-villanyszerelés</t>
  </si>
  <si>
    <t>hulladékszállítás</t>
  </si>
  <si>
    <t>vagyonbiztosítás</t>
  </si>
  <si>
    <t>Civil szervezetek támogatása (Isztiméri Polgárőr Egyesület)</t>
  </si>
  <si>
    <t>Támogatásértékű működési kiadás Iszkaszentgyörgyi Közös Önkormányzati Hivatalnak</t>
  </si>
  <si>
    <t>Támogatásértékű működési kiadás Iszkaszentgyörgy Községi Önkormányzatnak (Óvoda)</t>
  </si>
  <si>
    <t>Egyéb dologi kiadások (Bakonyért 30eFt,KDV 3eFt)</t>
  </si>
  <si>
    <t>K61</t>
  </si>
  <si>
    <t>Karbantartás</t>
  </si>
  <si>
    <t>Hóeltakarítás, síkosságmentesítés</t>
  </si>
  <si>
    <t>Állati hulladék begyűjtése</t>
  </si>
  <si>
    <t>Gyepmesteri tevékenység</t>
  </si>
  <si>
    <t>K506 Egyéb működési célú támogatások aht-n belülre (orv.ügyelet)</t>
  </si>
  <si>
    <t>Rendkívüli települési támogatás</t>
  </si>
  <si>
    <t>Szociális hozzájárulási adó 13,5%</t>
  </si>
  <si>
    <t>Foglalkoztatottak személyi juttatásai (1fő*9hó,0,5fő*4hó)</t>
  </si>
  <si>
    <t>Munkaruha, védőruha,munkaeszköz</t>
  </si>
  <si>
    <t>082091 Közművelődés-Közösségi és társadalmi részvétel fejlesztése</t>
  </si>
  <si>
    <t xml:space="preserve">Egyéb szolgáltatások </t>
  </si>
  <si>
    <t>rendezvények jogdíja</t>
  </si>
  <si>
    <t>fellépők díja</t>
  </si>
  <si>
    <t>4.</t>
  </si>
  <si>
    <t>Egyéb működési célú támogatások (közfoglalkoztatás)B1606</t>
  </si>
  <si>
    <t>Polgármester, alpolgármester tiszteletdíja és költségátalánya</t>
  </si>
  <si>
    <t>pénzügyi szolgáltatások kiadás teljesítése, postaköltség</t>
  </si>
  <si>
    <t xml:space="preserve">Egyéb működési célú támogatások államháztartáson belülre   </t>
  </si>
  <si>
    <t xml:space="preserve">Rendezvények készletbeszerzése </t>
  </si>
  <si>
    <t>közút fenntartás, jelzőtáblák cseréje</t>
  </si>
  <si>
    <t>011130 Önkormányzatok és önkormányzati hivatalok j.alk.és ált. igazgatási tevékenysége</t>
  </si>
  <si>
    <t>Önk. vagyon működtetése (DRV eszközhaszn.díj B4029)</t>
  </si>
  <si>
    <t>082091 Közművelődés-közösségi és társadalmi részvétel fejlesztése</t>
  </si>
  <si>
    <t>Kiadások összesen:</t>
  </si>
  <si>
    <t>Felújítási kiadások</t>
  </si>
  <si>
    <t>Ellátottak pénzbeli juttatásai</t>
  </si>
  <si>
    <t>Kiadási jogcímek</t>
  </si>
  <si>
    <t>Bevételek összesen:</t>
  </si>
  <si>
    <t>Felhalmozási célú támogatások</t>
  </si>
  <si>
    <t>Működési célú támogatások</t>
  </si>
  <si>
    <t>Összesen</t>
  </si>
  <si>
    <t>December</t>
  </si>
  <si>
    <t>November</t>
  </si>
  <si>
    <t>Október</t>
  </si>
  <si>
    <t>Szeptember</t>
  </si>
  <si>
    <t>Augusztus</t>
  </si>
  <si>
    <t>Július</t>
  </si>
  <si>
    <t>Június</t>
  </si>
  <si>
    <t>Május</t>
  </si>
  <si>
    <t>Április</t>
  </si>
  <si>
    <t>Március</t>
  </si>
  <si>
    <t>Február</t>
  </si>
  <si>
    <t>Január</t>
  </si>
  <si>
    <t>Bevételi jogcímek</t>
  </si>
  <si>
    <t>ezer Ft-ban</t>
  </si>
  <si>
    <t>Közfoglalkoztatási terület</t>
  </si>
  <si>
    <t>Város-, községgazdálkodás</t>
  </si>
  <si>
    <t>Képviselőtestület</t>
  </si>
  <si>
    <t>Önkormányzat</t>
  </si>
  <si>
    <t xml:space="preserve">Közfoglalkoztatott </t>
  </si>
  <si>
    <t>Munka tv.</t>
  </si>
  <si>
    <t>Közalkalmazott</t>
  </si>
  <si>
    <t>polgármester</t>
  </si>
  <si>
    <t>összesen</t>
  </si>
  <si>
    <t>Költségvetési szerv</t>
  </si>
  <si>
    <t>Bakonykúti Község Önkormányzat</t>
  </si>
  <si>
    <t xml:space="preserve"> </t>
  </si>
  <si>
    <t>Közvetett támogatás öszesen:</t>
  </si>
  <si>
    <t>1991. évi LXXX. Gépjárműadóról szóló törvény 5. § (f) pontja alapján biztosított mentesség mozgáskorlátozottakra vonatkozóan</t>
  </si>
  <si>
    <t>1991. évi LXXX. Gépjárműadóról szóló törvény 5. § (b) pontja alapján biztosított mentesség társadalmi szervre vonatkozóan</t>
  </si>
  <si>
    <t>1991. évi LXXX. Gépjárműadóról szóló törvény 5. § (a) pontja alapján biztosított mentesség költségvetési szervre vonatkozóan</t>
  </si>
  <si>
    <t>összeg</t>
  </si>
  <si>
    <t>adatok  Ft-ban</t>
  </si>
  <si>
    <t>önkormányzat által nyújtott közvetett támogatások</t>
  </si>
  <si>
    <t>Bakonykúti Község  Önkormányzat</t>
  </si>
  <si>
    <t>alpolgármester</t>
  </si>
  <si>
    <t>Működési célú bevételek</t>
  </si>
  <si>
    <t>Intézményi működési bevételek B4</t>
  </si>
  <si>
    <t>Közhatalmi bevételek B3</t>
  </si>
  <si>
    <t>Működési támogatások államh. Belülről B1</t>
  </si>
  <si>
    <t>5.</t>
  </si>
  <si>
    <t>Működési célú támogatásértékű bevételei</t>
  </si>
  <si>
    <t>6.</t>
  </si>
  <si>
    <t>Véglegesen műk-re átvett pénzeszköz</t>
  </si>
  <si>
    <t>7.</t>
  </si>
  <si>
    <t>támogatási kölcsön visszatérülése</t>
  </si>
  <si>
    <t>8.</t>
  </si>
  <si>
    <t>Működési célú hitel(folyószámla hitel)</t>
  </si>
  <si>
    <t>9.</t>
  </si>
  <si>
    <t>Előző évi megtérülés</t>
  </si>
  <si>
    <t>10.</t>
  </si>
  <si>
    <t>Működési pénzmaradvány</t>
  </si>
  <si>
    <t>11.</t>
  </si>
  <si>
    <t>Működési célú bevétel összesen:</t>
  </si>
  <si>
    <t>12.</t>
  </si>
  <si>
    <t xml:space="preserve">Felhalmozási célú bevételek </t>
  </si>
  <si>
    <t>13.</t>
  </si>
  <si>
    <t>Működési célú átvett pénzeszközök B6</t>
  </si>
  <si>
    <t>14.</t>
  </si>
  <si>
    <t>Támogatások (felhalmozási célú)</t>
  </si>
  <si>
    <t>15.</t>
  </si>
  <si>
    <t>Támogatásértékű felhalmozási bevétel</t>
  </si>
  <si>
    <t>16.</t>
  </si>
  <si>
    <t>Felhalmozási és tőke jellegű bevétel</t>
  </si>
  <si>
    <t>17.</t>
  </si>
  <si>
    <t>Felhalmozásra átvett pénzeszközök B25</t>
  </si>
  <si>
    <t>18.</t>
  </si>
  <si>
    <t>Támogatási célú pénzeszközök visszatérülése</t>
  </si>
  <si>
    <t>19.</t>
  </si>
  <si>
    <t>Felhalmozási célú hitel felvétele</t>
  </si>
  <si>
    <t>20.</t>
  </si>
  <si>
    <t>Költségvetési maradvány</t>
  </si>
  <si>
    <t>21.</t>
  </si>
  <si>
    <t>Felhalmozási bevételek összesen</t>
  </si>
  <si>
    <t>22.</t>
  </si>
  <si>
    <t>23.</t>
  </si>
  <si>
    <t>Működési kiadások</t>
  </si>
  <si>
    <t>24.</t>
  </si>
  <si>
    <t>Személyi jellegű kiadások K1</t>
  </si>
  <si>
    <t>25.</t>
  </si>
  <si>
    <t>Munkaadókat terhelő járulékok K2</t>
  </si>
  <si>
    <t>26.</t>
  </si>
  <si>
    <t>Dologi jellegű kiadások K3</t>
  </si>
  <si>
    <t>27.</t>
  </si>
  <si>
    <t>Ellátottak pénzügyi támogatása K4</t>
  </si>
  <si>
    <t>28.</t>
  </si>
  <si>
    <t>Egyéb működési célú kiadások K5</t>
  </si>
  <si>
    <t>29.</t>
  </si>
  <si>
    <t>Beruházás K6</t>
  </si>
  <si>
    <t>30.</t>
  </si>
  <si>
    <t>Felújítás K7</t>
  </si>
  <si>
    <t>31.</t>
  </si>
  <si>
    <t>32.</t>
  </si>
  <si>
    <t>Működési hitelek törlesztése (hosszú lej.)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</si>
  <si>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</si>
  <si>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</si>
  <si>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</si>
  <si>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</si>
  <si>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</si>
  <si>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</si>
  <si>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</si>
  <si>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</si>
  <si>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</si>
  <si>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</si>
  <si>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</si>
  <si>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2017. évi Költségvetés Mérlege</t>
  </si>
  <si>
    <t>2017. évi BEVÉTELEK részletezése</t>
  </si>
  <si>
    <t>2017. évi BEVÉTELEK feladatonkénti  bontása</t>
  </si>
  <si>
    <t>2017. évi KIADÁSOK részletezése</t>
  </si>
  <si>
    <t>veszélyes fák kivágása</t>
  </si>
  <si>
    <t>Szociális hozzájárulási adó 22%</t>
  </si>
  <si>
    <t>Immateriális javak beszerzése (Településrendezés-kézikönyv)</t>
  </si>
  <si>
    <t>Ingatlanok felújítása (PH. Ablakcsere, elektromos javítás)</t>
  </si>
  <si>
    <t>Polgármesteri Hivatal tetőcsere (ÁFA mentes)</t>
  </si>
  <si>
    <t>Közvilágítás bővítése (2016)</t>
  </si>
  <si>
    <t>Vízmű-tolózár csere</t>
  </si>
  <si>
    <t>Vízmű karbantartási tartalék</t>
  </si>
  <si>
    <t>Iszkaszentgyörgyi Szociális Intézményi Társulásnak</t>
  </si>
  <si>
    <t>Ingatlanok felújítása (Közösségi tér)</t>
  </si>
  <si>
    <t>Pályázatírás költségei (nyertes pályázat esestén)</t>
  </si>
  <si>
    <t>Pályázatírás költségei - sportpark(nyertes pályázat esestén)</t>
  </si>
  <si>
    <t>Megyei Pénzügyi alap törlesztés</t>
  </si>
  <si>
    <t>K5022</t>
  </si>
  <si>
    <t>Közös Hivataltól átvett</t>
  </si>
  <si>
    <t xml:space="preserve">Homokozó </t>
  </si>
  <si>
    <t>2017. évre engedélyezett létszámadatai</t>
  </si>
  <si>
    <t>018030 Támogatási célú finanszírozási műveletek</t>
  </si>
  <si>
    <t>900020 Önkormányzatok funkcióra nem sorolható bevételei áht-n kívülről</t>
  </si>
  <si>
    <t>2017. évi KIADÁSOK feladatonkénti  bontása</t>
  </si>
  <si>
    <t>2017. évi költségvetés FELÚJÍTÁSI, BERUHÁZÁSI kiadásai célonkénti bontásban</t>
  </si>
  <si>
    <t>Előirányzat (Ft)</t>
  </si>
  <si>
    <t>011130/Településrendezés-kézikönyv</t>
  </si>
  <si>
    <t>Beruházási célú előzetesen felszámított általános forgalmi adó/011130/</t>
  </si>
  <si>
    <t>011130/Polgármesteri Hivatal tetőcsere (ÁFA mentes)</t>
  </si>
  <si>
    <t>011130/Polgármesteri Hivatal ablakcsere, elektromos javítás</t>
  </si>
  <si>
    <t>Felújítási célú előzetesen felszámított általános forgalmi adó (011130)</t>
  </si>
  <si>
    <t>064010/Közvilágítás bővítése</t>
  </si>
  <si>
    <t>Beruházási célú előzetesen felszámított általános forgalmi adó/064010/</t>
  </si>
  <si>
    <t xml:space="preserve">066020/Vízmű </t>
  </si>
  <si>
    <t xml:space="preserve">082091/Közösségi Színtér kialakítása </t>
  </si>
  <si>
    <t>Felújítási célú előzetesen felszámított általános forgalmi adó (066020)</t>
  </si>
  <si>
    <t>Felújítási célú előzetesen felszámított általános forgalmi adó (082091)</t>
  </si>
  <si>
    <t>Egyéb felhalmozási célú kiadások (K8)</t>
  </si>
  <si>
    <t>K7 Felújítások összesen:</t>
  </si>
  <si>
    <t>K6 Beruházások összesen:</t>
  </si>
  <si>
    <t>(Ft)</t>
  </si>
  <si>
    <t>polgármesteri hivatal festése</t>
  </si>
  <si>
    <t>Elvonás (adóerőképesség miatt)</t>
  </si>
  <si>
    <t>K914</t>
  </si>
  <si>
    <t>Államháztartáson belüli megelőlegezések visszafizetése</t>
  </si>
  <si>
    <t>2016. évben kapott 2017. évi Nettó finanszírozás I. üteme</t>
  </si>
  <si>
    <t>Fűnyírás, zöldterület gondozás, szemétszállítás</t>
  </si>
  <si>
    <t>Sportpark talajelőkészítése (pályázathoz)</t>
  </si>
  <si>
    <t>K629</t>
  </si>
  <si>
    <t xml:space="preserve">Egyéb ingatlanok beszerzése, létesítése </t>
  </si>
  <si>
    <t>Egyedi szennyvíz pályázat</t>
  </si>
  <si>
    <t>Szívótömlő és tartozékai beszerzése</t>
  </si>
  <si>
    <t>066020/Egyedi szennyvíz pályázat</t>
  </si>
  <si>
    <t>066020/Szennyvíz szívótömlő és tartozékai beszerzése</t>
  </si>
  <si>
    <t>Beruházási célú előzetesen felszámított általános forgalmi adó/066020/</t>
  </si>
  <si>
    <t>Bakonykúti Község Önkormányzat 2017. évi előirányzat felhasználási ütemterve</t>
  </si>
  <si>
    <t>2017. évi költségvetés</t>
  </si>
  <si>
    <t>Kölcsönadó, hitelező</t>
  </si>
  <si>
    <t>Felvett összeg</t>
  </si>
  <si>
    <t>Átvétel  ideje</t>
  </si>
  <si>
    <t>Lejárat ideje</t>
  </si>
  <si>
    <t>Érintett eszköz</t>
  </si>
  <si>
    <t>Visszatérítendő kamatmentes kölcsön</t>
  </si>
  <si>
    <t>Pénzügyi Keret Közgyűlése</t>
  </si>
  <si>
    <t>Polgármesteri Hivatal épületének tetőfelújítása</t>
  </si>
  <si>
    <t>Bakonykúti Község Önkormányzata - adósságállomány 2016. december 31-én</t>
  </si>
  <si>
    <t>2016 . december 31-i állomány</t>
  </si>
  <si>
    <t>Bakonykúti Községi Önkormányzat 2017-2018-2019. évi gördülő tervezése</t>
  </si>
  <si>
    <t>Finanszírozási kiadás K9</t>
  </si>
  <si>
    <t xml:space="preserve">Működési hitelek törlesztése </t>
  </si>
  <si>
    <t>70 évet betöltött tulajdonos 100 % (29 Ingatlan x 12.000,- Ft)</t>
  </si>
  <si>
    <t>1. melléklet a 2/2017. (III.6.) önkormányzati rendelethez</t>
  </si>
  <si>
    <t>2.melléklet a 2/2017. (II.6.) önkormányzati rendelethez</t>
  </si>
  <si>
    <t>3. melléklet a 2/2017. (III.6.) önkormányzati rendelethez</t>
  </si>
  <si>
    <t>5. melléklet a 2/2017. (III.6.) önkormányzati rendelethez</t>
  </si>
  <si>
    <t>6. melléklet a 2/2017. (III.6.) önkormányzati rendelethez</t>
  </si>
  <si>
    <t>4. melléklet a 6/2017. (III.6.) önkormányzati rendelethez</t>
  </si>
  <si>
    <t>7.  melléklet a 2/2017. (III.6.) önkormányzati rendelethez</t>
  </si>
  <si>
    <t>8.  melléklet a 2/2017. (III.6.) önkormányzati rendelethez</t>
  </si>
  <si>
    <t>9.  melléklet a 2/2017. (III.6.) önkormányzati rendelethez</t>
  </si>
  <si>
    <t>11. melléklet a 2/2017. (III.6.) önkormányzati rendelethez</t>
  </si>
  <si>
    <t>10. melléklet a 2/2017. (III.6.) önkormányzati rendelethez</t>
  </si>
</sst>
</file>

<file path=xl/styles.xml><?xml version="1.0" encoding="utf-8"?>
<styleSheet xmlns="http://schemas.openxmlformats.org/spreadsheetml/2006/main">
  <numFmts count="1">
    <numFmt numFmtId="164" formatCode="&quot;H-&quot;0000"/>
  </numFmts>
  <fonts count="5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2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color rgb="FFFF0000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1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2" fillId="9" borderId="1" applyNumberFormat="0" applyAlignment="0" applyProtection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20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3" fillId="21" borderId="7" applyNumberFormat="0" applyFont="0" applyAlignment="0" applyProtection="0"/>
    <xf numFmtId="0" fontId="20" fillId="6" borderId="0" applyNumberFormat="0" applyBorder="0" applyAlignment="0" applyProtection="0"/>
    <xf numFmtId="0" fontId="21" fillId="22" borderId="8" applyNumberFormat="0" applyAlignment="0" applyProtection="0"/>
    <xf numFmtId="0" fontId="22" fillId="0" borderId="0" applyNumberFormat="0" applyFill="0" applyBorder="0" applyAlignment="0" applyProtection="0"/>
    <xf numFmtId="0" fontId="31" fillId="0" borderId="0"/>
    <xf numFmtId="0" fontId="27" fillId="0" borderId="0"/>
    <xf numFmtId="0" fontId="23" fillId="0" borderId="9" applyNumberFormat="0" applyFill="0" applyAlignment="0" applyProtection="0"/>
    <xf numFmtId="0" fontId="24" fillId="5" borderId="0" applyNumberFormat="0" applyBorder="0" applyAlignment="0" applyProtection="0"/>
    <xf numFmtId="0" fontId="25" fillId="23" borderId="0" applyNumberFormat="0" applyBorder="0" applyAlignment="0" applyProtection="0"/>
    <xf numFmtId="0" fontId="26" fillId="22" borderId="1" applyNumberFormat="0" applyAlignment="0" applyProtection="0"/>
    <xf numFmtId="0" fontId="2" fillId="0" borderId="0"/>
  </cellStyleXfs>
  <cellXfs count="366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1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27" fillId="0" borderId="0" xfId="39"/>
    <xf numFmtId="0" fontId="6" fillId="0" borderId="0" xfId="39" applyFont="1"/>
    <xf numFmtId="0" fontId="7" fillId="0" borderId="0" xfId="0" applyFont="1"/>
    <xf numFmtId="0" fontId="6" fillId="0" borderId="11" xfId="0" applyFont="1" applyBorder="1"/>
    <xf numFmtId="0" fontId="7" fillId="0" borderId="0" xfId="0" applyFont="1" applyBorder="1"/>
    <xf numFmtId="0" fontId="7" fillId="0" borderId="11" xfId="0" applyFont="1" applyBorder="1"/>
    <xf numFmtId="0" fontId="6" fillId="0" borderId="0" xfId="0" applyFont="1" applyBorder="1"/>
    <xf numFmtId="0" fontId="6" fillId="0" borderId="12" xfId="0" applyFont="1" applyBorder="1"/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6" fillId="0" borderId="0" xfId="39" applyFont="1" applyBorder="1" applyAlignment="1">
      <alignment horizontal="center"/>
    </xf>
    <xf numFmtId="3" fontId="7" fillId="0" borderId="0" xfId="39" applyNumberFormat="1" applyFont="1" applyBorder="1" applyAlignment="1">
      <alignment horizontal="center"/>
    </xf>
    <xf numFmtId="0" fontId="6" fillId="0" borderId="0" xfId="39" applyFont="1" applyAlignment="1">
      <alignment horizontal="right"/>
    </xf>
    <xf numFmtId="3" fontId="35" fillId="0" borderId="0" xfId="0" applyNumberFormat="1" applyFont="1" applyFill="1" applyBorder="1"/>
    <xf numFmtId="3" fontId="36" fillId="0" borderId="0" xfId="0" applyNumberFormat="1" applyFont="1"/>
    <xf numFmtId="3" fontId="35" fillId="0" borderId="12" xfId="39" applyNumberFormat="1" applyFont="1" applyBorder="1" applyAlignment="1">
      <alignment horizontal="right"/>
    </xf>
    <xf numFmtId="0" fontId="36" fillId="0" borderId="12" xfId="39" applyFont="1" applyBorder="1" applyAlignment="1">
      <alignment horizontal="justify"/>
    </xf>
    <xf numFmtId="3" fontId="7" fillId="0" borderId="12" xfId="0" applyNumberFormat="1" applyFont="1" applyBorder="1" applyAlignment="1">
      <alignment horizontal="center" vertical="center"/>
    </xf>
    <xf numFmtId="0" fontId="7" fillId="0" borderId="12" xfId="39" applyFont="1" applyBorder="1" applyAlignment="1">
      <alignment horizontal="left"/>
    </xf>
    <xf numFmtId="3" fontId="7" fillId="0" borderId="12" xfId="39" applyNumberFormat="1" applyFont="1" applyBorder="1" applyAlignment="1">
      <alignment horizontal="center"/>
    </xf>
    <xf numFmtId="0" fontId="36" fillId="24" borderId="12" xfId="39" applyFont="1" applyFill="1" applyBorder="1" applyAlignment="1">
      <alignment horizontal="justify"/>
    </xf>
    <xf numFmtId="3" fontId="36" fillId="24" borderId="14" xfId="39" applyNumberFormat="1" applyFont="1" applyFill="1" applyBorder="1" applyAlignment="1">
      <alignment horizontal="right"/>
    </xf>
    <xf numFmtId="0" fontId="7" fillId="24" borderId="10" xfId="0" applyFont="1" applyFill="1" applyBorder="1" applyAlignment="1">
      <alignment horizontal="justify"/>
    </xf>
    <xf numFmtId="3" fontId="36" fillId="24" borderId="12" xfId="39" applyNumberFormat="1" applyFont="1" applyFill="1" applyBorder="1" applyAlignment="1">
      <alignment horizontal="right"/>
    </xf>
    <xf numFmtId="0" fontId="29" fillId="0" borderId="12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/>
    </xf>
    <xf numFmtId="3" fontId="6" fillId="0" borderId="12" xfId="0" applyNumberFormat="1" applyFont="1" applyFill="1" applyBorder="1" applyAlignment="1">
      <alignment horizontal="right"/>
    </xf>
    <xf numFmtId="0" fontId="6" fillId="0" borderId="12" xfId="0" applyFont="1" applyFill="1" applyBorder="1"/>
    <xf numFmtId="0" fontId="7" fillId="0" borderId="12" xfId="0" applyFont="1" applyFill="1" applyBorder="1"/>
    <xf numFmtId="3" fontId="7" fillId="0" borderId="12" xfId="0" applyNumberFormat="1" applyFont="1" applyFill="1" applyBorder="1" applyAlignment="1">
      <alignment horizontal="right"/>
    </xf>
    <xf numFmtId="49" fontId="6" fillId="0" borderId="12" xfId="0" applyNumberFormat="1" applyFont="1" applyFill="1" applyBorder="1" applyAlignment="1">
      <alignment horizontal="left"/>
    </xf>
    <xf numFmtId="0" fontId="6" fillId="0" borderId="12" xfId="0" applyFont="1" applyFill="1" applyBorder="1" applyAlignment="1">
      <alignment horizontal="left"/>
    </xf>
    <xf numFmtId="0" fontId="6" fillId="0" borderId="12" xfId="0" applyFont="1" applyBorder="1" applyAlignment="1">
      <alignment horizontal="left"/>
    </xf>
    <xf numFmtId="3" fontId="6" fillId="0" borderId="12" xfId="0" applyNumberFormat="1" applyFont="1" applyBorder="1" applyAlignment="1">
      <alignment horizontal="right"/>
    </xf>
    <xf numFmtId="3" fontId="7" fillId="0" borderId="12" xfId="0" applyNumberFormat="1" applyFont="1" applyFill="1" applyBorder="1" applyAlignment="1">
      <alignment horizontal="left"/>
    </xf>
    <xf numFmtId="3" fontId="6" fillId="0" borderId="12" xfId="0" applyNumberFormat="1" applyFont="1" applyFill="1" applyBorder="1" applyAlignment="1">
      <alignment horizontal="left"/>
    </xf>
    <xf numFmtId="3" fontId="6" fillId="0" borderId="12" xfId="0" applyNumberFormat="1" applyFont="1" applyBorder="1" applyAlignment="1">
      <alignment horizontal="left"/>
    </xf>
    <xf numFmtId="0" fontId="7" fillId="0" borderId="12" xfId="0" applyFont="1" applyBorder="1" applyAlignment="1"/>
    <xf numFmtId="0" fontId="7" fillId="24" borderId="12" xfId="0" applyFont="1" applyFill="1" applyBorder="1" applyAlignment="1">
      <alignment horizontal="left"/>
    </xf>
    <xf numFmtId="0" fontId="29" fillId="24" borderId="12" xfId="0" applyFont="1" applyFill="1" applyBorder="1" applyAlignment="1">
      <alignment horizontal="left"/>
    </xf>
    <xf numFmtId="3" fontId="7" fillId="24" borderId="12" xfId="0" applyNumberFormat="1" applyFont="1" applyFill="1" applyBorder="1" applyAlignment="1">
      <alignment horizontal="right"/>
    </xf>
    <xf numFmtId="0" fontId="6" fillId="24" borderId="12" xfId="0" applyFont="1" applyFill="1" applyBorder="1" applyAlignment="1">
      <alignment horizontal="left"/>
    </xf>
    <xf numFmtId="3" fontId="6" fillId="24" borderId="12" xfId="0" applyNumberFormat="1" applyFont="1" applyFill="1" applyBorder="1" applyAlignment="1">
      <alignment horizontal="left"/>
    </xf>
    <xf numFmtId="0" fontId="29" fillId="0" borderId="12" xfId="0" applyFont="1" applyFill="1" applyBorder="1"/>
    <xf numFmtId="0" fontId="8" fillId="0" borderId="12" xfId="0" applyFont="1" applyFill="1" applyBorder="1" applyAlignment="1">
      <alignment horizontal="left"/>
    </xf>
    <xf numFmtId="3" fontId="8" fillId="0" borderId="12" xfId="0" applyNumberFormat="1" applyFont="1" applyFill="1" applyBorder="1" applyAlignment="1">
      <alignment horizontal="right"/>
    </xf>
    <xf numFmtId="0" fontId="8" fillId="0" borderId="12" xfId="0" applyFont="1" applyFill="1" applyBorder="1"/>
    <xf numFmtId="3" fontId="6" fillId="0" borderId="12" xfId="0" applyNumberFormat="1" applyFont="1" applyFill="1" applyBorder="1"/>
    <xf numFmtId="3" fontId="8" fillId="0" borderId="12" xfId="0" applyNumberFormat="1" applyFont="1" applyFill="1" applyBorder="1"/>
    <xf numFmtId="3" fontId="7" fillId="0" borderId="12" xfId="0" applyNumberFormat="1" applyFont="1" applyFill="1" applyBorder="1"/>
    <xf numFmtId="1" fontId="6" fillId="0" borderId="12" xfId="0" applyNumberFormat="1" applyFont="1" applyFill="1" applyBorder="1" applyAlignment="1">
      <alignment horizontal="right" wrapText="1"/>
    </xf>
    <xf numFmtId="0" fontId="6" fillId="24" borderId="12" xfId="0" applyFont="1" applyFill="1" applyBorder="1"/>
    <xf numFmtId="0" fontId="7" fillId="0" borderId="12" xfId="0" applyFont="1" applyBorder="1"/>
    <xf numFmtId="3" fontId="7" fillId="0" borderId="12" xfId="0" applyNumberFormat="1" applyFont="1" applyBorder="1"/>
    <xf numFmtId="3" fontId="6" fillId="0" borderId="12" xfId="0" applyNumberFormat="1" applyFont="1" applyBorder="1"/>
    <xf numFmtId="0" fontId="7" fillId="0" borderId="12" xfId="0" applyFont="1" applyBorder="1" applyAlignment="1">
      <alignment horizontal="left"/>
    </xf>
    <xf numFmtId="0" fontId="27" fillId="0" borderId="12" xfId="0" applyFont="1" applyBorder="1" applyAlignment="1">
      <alignment horizontal="left"/>
    </xf>
    <xf numFmtId="3" fontId="27" fillId="0" borderId="12" xfId="0" applyNumberFormat="1" applyFont="1" applyBorder="1"/>
    <xf numFmtId="0" fontId="32" fillId="0" borderId="12" xfId="0" applyFont="1" applyBorder="1" applyAlignment="1">
      <alignment horizontal="left"/>
    </xf>
    <xf numFmtId="3" fontId="32" fillId="0" borderId="12" xfId="0" applyNumberFormat="1" applyFont="1" applyBorder="1"/>
    <xf numFmtId="0" fontId="7" fillId="24" borderId="12" xfId="0" applyFont="1" applyFill="1" applyBorder="1"/>
    <xf numFmtId="3" fontId="7" fillId="24" borderId="12" xfId="0" applyNumberFormat="1" applyFont="1" applyFill="1" applyBorder="1"/>
    <xf numFmtId="0" fontId="7" fillId="0" borderId="12" xfId="0" applyFont="1" applyBorder="1" applyAlignment="1">
      <alignment horizontal="justify"/>
    </xf>
    <xf numFmtId="0" fontId="27" fillId="0" borderId="12" xfId="0" applyFont="1" applyBorder="1" applyAlignment="1">
      <alignment horizontal="justify"/>
    </xf>
    <xf numFmtId="0" fontId="27" fillId="0" borderId="12" xfId="0" applyFont="1" applyBorder="1"/>
    <xf numFmtId="0" fontId="32" fillId="0" borderId="12" xfId="0" applyFont="1" applyBorder="1" applyAlignment="1">
      <alignment horizontal="justify"/>
    </xf>
    <xf numFmtId="0" fontId="6" fillId="0" borderId="12" xfId="0" applyFont="1" applyBorder="1" applyAlignment="1">
      <alignment horizontal="justify"/>
    </xf>
    <xf numFmtId="0" fontId="6" fillId="0" borderId="0" xfId="38" applyFont="1"/>
    <xf numFmtId="0" fontId="6" fillId="0" borderId="0" xfId="38" applyFont="1" applyAlignment="1">
      <alignment horizontal="right"/>
    </xf>
    <xf numFmtId="0" fontId="6" fillId="0" borderId="0" xfId="38" applyFont="1" applyAlignment="1">
      <alignment horizontal="left"/>
    </xf>
    <xf numFmtId="3" fontId="6" fillId="0" borderId="0" xfId="38" applyNumberFormat="1" applyFont="1" applyAlignment="1">
      <alignment horizontal="right"/>
    </xf>
    <xf numFmtId="0" fontId="7" fillId="0" borderId="0" xfId="38" applyFont="1"/>
    <xf numFmtId="0" fontId="8" fillId="0" borderId="0" xfId="38" applyFont="1"/>
    <xf numFmtId="3" fontId="7" fillId="0" borderId="12" xfId="38" applyNumberFormat="1" applyFont="1" applyBorder="1" applyAlignment="1">
      <alignment horizontal="center" wrapText="1"/>
    </xf>
    <xf numFmtId="0" fontId="6" fillId="0" borderId="12" xfId="38" applyFont="1" applyBorder="1" applyAlignment="1">
      <alignment horizontal="left"/>
    </xf>
    <xf numFmtId="0" fontId="7" fillId="0" borderId="12" xfId="38" applyFont="1" applyBorder="1" applyAlignment="1">
      <alignment horizontal="left"/>
    </xf>
    <xf numFmtId="0" fontId="7" fillId="0" borderId="12" xfId="38" applyFont="1" applyBorder="1" applyAlignment="1">
      <alignment horizontal="right"/>
    </xf>
    <xf numFmtId="0" fontId="29" fillId="24" borderId="12" xfId="38" applyFont="1" applyFill="1" applyBorder="1" applyAlignment="1">
      <alignment horizontal="left"/>
    </xf>
    <xf numFmtId="2" fontId="7" fillId="24" borderId="12" xfId="38" applyNumberFormat="1" applyFont="1" applyFill="1" applyBorder="1" applyAlignment="1">
      <alignment horizontal="right"/>
    </xf>
    <xf numFmtId="3" fontId="7" fillId="24" borderId="12" xfId="38" applyNumberFormat="1" applyFont="1" applyFill="1" applyBorder="1"/>
    <xf numFmtId="0" fontId="29" fillId="0" borderId="12" xfId="38" applyFont="1" applyFill="1" applyBorder="1" applyAlignment="1">
      <alignment horizontal="left"/>
    </xf>
    <xf numFmtId="0" fontId="6" fillId="0" borderId="12" xfId="38" applyFont="1" applyFill="1" applyBorder="1" applyAlignment="1">
      <alignment horizontal="left"/>
    </xf>
    <xf numFmtId="2" fontId="6" fillId="0" borderId="12" xfId="38" applyNumberFormat="1" applyFont="1" applyFill="1" applyBorder="1" applyAlignment="1">
      <alignment horizontal="right"/>
    </xf>
    <xf numFmtId="3" fontId="6" fillId="0" borderId="12" xfId="38" applyNumberFormat="1" applyFont="1" applyFill="1" applyBorder="1"/>
    <xf numFmtId="0" fontId="7" fillId="0" borderId="12" xfId="38" applyFont="1" applyFill="1" applyBorder="1" applyAlignment="1">
      <alignment horizontal="left"/>
    </xf>
    <xf numFmtId="0" fontId="8" fillId="0" borderId="12" xfId="38" applyFont="1" applyFill="1" applyBorder="1" applyAlignment="1">
      <alignment horizontal="left"/>
    </xf>
    <xf numFmtId="1" fontId="6" fillId="0" borderId="12" xfId="38" applyNumberFormat="1" applyFont="1" applyFill="1" applyBorder="1" applyAlignment="1">
      <alignment horizontal="right"/>
    </xf>
    <xf numFmtId="49" fontId="7" fillId="24" borderId="12" xfId="38" applyNumberFormat="1" applyFont="1" applyFill="1" applyBorder="1" applyAlignment="1">
      <alignment horizontal="left"/>
    </xf>
    <xf numFmtId="0" fontId="6" fillId="0" borderId="12" xfId="38" applyFont="1" applyFill="1" applyBorder="1"/>
    <xf numFmtId="1" fontId="8" fillId="0" borderId="12" xfId="38" applyNumberFormat="1" applyFont="1" applyFill="1" applyBorder="1" applyAlignment="1">
      <alignment horizontal="right"/>
    </xf>
    <xf numFmtId="3" fontId="8" fillId="0" borderId="12" xfId="38" applyNumberFormat="1" applyFont="1" applyFill="1" applyBorder="1"/>
    <xf numFmtId="2" fontId="8" fillId="0" borderId="12" xfId="38" applyNumberFormat="1" applyFont="1" applyFill="1" applyBorder="1" applyAlignment="1">
      <alignment horizontal="right"/>
    </xf>
    <xf numFmtId="0" fontId="8" fillId="0" borderId="12" xfId="38" applyFont="1" applyFill="1" applyBorder="1"/>
    <xf numFmtId="49" fontId="7" fillId="0" borderId="12" xfId="38" applyNumberFormat="1" applyFont="1" applyFill="1" applyBorder="1" applyAlignment="1">
      <alignment horizontal="left"/>
    </xf>
    <xf numFmtId="0" fontId="5" fillId="0" borderId="12" xfId="38" applyFont="1" applyFill="1" applyBorder="1" applyAlignment="1">
      <alignment horizontal="left"/>
    </xf>
    <xf numFmtId="49" fontId="29" fillId="0" borderId="12" xfId="38" applyNumberFormat="1" applyFont="1" applyFill="1" applyBorder="1" applyAlignment="1">
      <alignment horizontal="left"/>
    </xf>
    <xf numFmtId="0" fontId="6" fillId="24" borderId="12" xfId="38" applyFont="1" applyFill="1" applyBorder="1" applyAlignment="1">
      <alignment horizontal="left"/>
    </xf>
    <xf numFmtId="0" fontId="5" fillId="24" borderId="12" xfId="38" applyFont="1" applyFill="1" applyBorder="1" applyAlignment="1">
      <alignment horizontal="left"/>
    </xf>
    <xf numFmtId="1" fontId="6" fillId="24" borderId="12" xfId="38" applyNumberFormat="1" applyFont="1" applyFill="1" applyBorder="1" applyAlignment="1">
      <alignment horizontal="right"/>
    </xf>
    <xf numFmtId="2" fontId="7" fillId="0" borderId="12" xfId="38" applyNumberFormat="1" applyFont="1" applyFill="1" applyBorder="1" applyAlignment="1">
      <alignment horizontal="right"/>
    </xf>
    <xf numFmtId="0" fontId="7" fillId="0" borderId="12" xfId="38" applyFont="1" applyFill="1" applyBorder="1"/>
    <xf numFmtId="0" fontId="8" fillId="24" borderId="12" xfId="38" applyFont="1" applyFill="1" applyBorder="1" applyAlignment="1">
      <alignment horizontal="left"/>
    </xf>
    <xf numFmtId="0" fontId="30" fillId="24" borderId="12" xfId="38" applyFont="1" applyFill="1" applyBorder="1" applyAlignment="1">
      <alignment horizontal="left"/>
    </xf>
    <xf numFmtId="0" fontId="30" fillId="0" borderId="12" xfId="38" applyFont="1" applyFill="1" applyBorder="1" applyAlignment="1">
      <alignment horizontal="left"/>
    </xf>
    <xf numFmtId="3" fontId="7" fillId="0" borderId="12" xfId="38" applyNumberFormat="1" applyFont="1" applyFill="1" applyBorder="1"/>
    <xf numFmtId="3" fontId="6" fillId="0" borderId="12" xfId="38" applyNumberFormat="1" applyFont="1" applyFill="1" applyBorder="1" applyAlignment="1">
      <alignment horizontal="right"/>
    </xf>
    <xf numFmtId="0" fontId="6" fillId="0" borderId="12" xfId="38" applyFont="1" applyBorder="1"/>
    <xf numFmtId="0" fontId="37" fillId="0" borderId="12" xfId="38" applyFont="1" applyFill="1" applyBorder="1"/>
    <xf numFmtId="0" fontId="37" fillId="0" borderId="12" xfId="38" applyFont="1" applyFill="1" applyBorder="1" applyAlignment="1">
      <alignment horizontal="left"/>
    </xf>
    <xf numFmtId="2" fontId="29" fillId="24" borderId="12" xfId="38" applyNumberFormat="1" applyFont="1" applyFill="1" applyBorder="1" applyAlignment="1">
      <alignment horizontal="right"/>
    </xf>
    <xf numFmtId="3" fontId="8" fillId="0" borderId="12" xfId="38" applyNumberFormat="1" applyFont="1" applyFill="1" applyBorder="1" applyAlignment="1">
      <alignment horizontal="right"/>
    </xf>
    <xf numFmtId="0" fontId="6" fillId="0" borderId="12" xfId="38" applyFont="1" applyFill="1" applyBorder="1" applyAlignment="1">
      <alignment horizontal="left" wrapText="1"/>
    </xf>
    <xf numFmtId="3" fontId="29" fillId="0" borderId="12" xfId="38" applyNumberFormat="1" applyFont="1" applyFill="1" applyBorder="1"/>
    <xf numFmtId="1" fontId="6" fillId="0" borderId="12" xfId="38" applyNumberFormat="1" applyFont="1" applyFill="1" applyBorder="1"/>
    <xf numFmtId="164" fontId="7" fillId="0" borderId="12" xfId="0" applyNumberFormat="1" applyFont="1" applyFill="1" applyBorder="1" applyAlignment="1">
      <alignment horizontal="left" wrapText="1"/>
    </xf>
    <xf numFmtId="3" fontId="29" fillId="0" borderId="12" xfId="38" applyNumberFormat="1" applyFont="1" applyFill="1" applyBorder="1" applyAlignment="1">
      <alignment horizontal="right"/>
    </xf>
    <xf numFmtId="3" fontId="6" fillId="0" borderId="12" xfId="38" applyNumberFormat="1" applyFont="1" applyBorder="1"/>
    <xf numFmtId="0" fontId="6" fillId="0" borderId="12" xfId="38" applyFont="1" applyFill="1" applyBorder="1" applyAlignment="1">
      <alignment horizontal="left" vertical="center"/>
    </xf>
    <xf numFmtId="3" fontId="8" fillId="0" borderId="0" xfId="38" applyNumberFormat="1" applyFont="1"/>
    <xf numFmtId="3" fontId="35" fillId="0" borderId="12" xfId="39" applyNumberFormat="1" applyFont="1" applyFill="1" applyBorder="1" applyAlignment="1">
      <alignment horizontal="right"/>
    </xf>
    <xf numFmtId="3" fontId="36" fillId="0" borderId="12" xfId="39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7" fillId="0" borderId="12" xfId="0" applyNumberFormat="1" applyFont="1" applyBorder="1" applyAlignment="1">
      <alignment horizontal="left"/>
    </xf>
    <xf numFmtId="0" fontId="7" fillId="0" borderId="12" xfId="0" applyFont="1" applyBorder="1" applyAlignment="1">
      <alignment horizontal="center" wrapText="1"/>
    </xf>
    <xf numFmtId="3" fontId="35" fillId="0" borderId="12" xfId="0" applyNumberFormat="1" applyFont="1" applyBorder="1"/>
    <xf numFmtId="0" fontId="36" fillId="0" borderId="12" xfId="0" applyFont="1" applyFill="1" applyBorder="1" applyAlignment="1">
      <alignment horizontal="left"/>
    </xf>
    <xf numFmtId="3" fontId="36" fillId="0" borderId="12" xfId="0" applyNumberFormat="1" applyFont="1" applyFill="1" applyBorder="1"/>
    <xf numFmtId="0" fontId="2" fillId="0" borderId="0" xfId="44"/>
    <xf numFmtId="3" fontId="38" fillId="25" borderId="16" xfId="44" applyNumberFormat="1" applyFont="1" applyFill="1" applyBorder="1"/>
    <xf numFmtId="0" fontId="38" fillId="25" borderId="16" xfId="44" applyFont="1" applyFill="1" applyBorder="1" applyAlignment="1">
      <alignment horizontal="center"/>
    </xf>
    <xf numFmtId="3" fontId="38" fillId="0" borderId="17" xfId="44" applyNumberFormat="1" applyFont="1" applyBorder="1" applyAlignment="1">
      <alignment vertical="center"/>
    </xf>
    <xf numFmtId="0" fontId="39" fillId="0" borderId="17" xfId="44" applyFont="1" applyBorder="1"/>
    <xf numFmtId="0" fontId="2" fillId="0" borderId="17" xfId="44" applyBorder="1"/>
    <xf numFmtId="3" fontId="38" fillId="0" borderId="17" xfId="44" applyNumberFormat="1" applyFont="1" applyBorder="1"/>
    <xf numFmtId="3" fontId="39" fillId="0" borderId="17" xfId="44" applyNumberFormat="1" applyFont="1" applyBorder="1"/>
    <xf numFmtId="0" fontId="40" fillId="0" borderId="17" xfId="44" applyFont="1" applyBorder="1" applyAlignment="1">
      <alignment horizontal="center"/>
    </xf>
    <xf numFmtId="3" fontId="2" fillId="0" borderId="0" xfId="44" applyNumberFormat="1"/>
    <xf numFmtId="3" fontId="38" fillId="25" borderId="17" xfId="44" applyNumberFormat="1" applyFont="1" applyFill="1" applyBorder="1"/>
    <xf numFmtId="0" fontId="38" fillId="25" borderId="17" xfId="44" applyFont="1" applyFill="1" applyBorder="1" applyAlignment="1">
      <alignment horizontal="center"/>
    </xf>
    <xf numFmtId="0" fontId="40" fillId="0" borderId="18" xfId="44" applyFont="1" applyBorder="1"/>
    <xf numFmtId="0" fontId="40" fillId="0" borderId="18" xfId="44" applyFont="1" applyBorder="1" applyAlignment="1">
      <alignment horizontal="center"/>
    </xf>
    <xf numFmtId="0" fontId="42" fillId="0" borderId="32" xfId="44" applyFont="1" applyBorder="1" applyAlignment="1">
      <alignment horizontal="center" vertical="center"/>
    </xf>
    <xf numFmtId="0" fontId="2" fillId="0" borderId="0" xfId="44" applyAlignment="1">
      <alignment horizontal="center"/>
    </xf>
    <xf numFmtId="0" fontId="2" fillId="26" borderId="0" xfId="44" applyFill="1" applyAlignment="1">
      <alignment horizontal="center"/>
    </xf>
    <xf numFmtId="0" fontId="2" fillId="0" borderId="0" xfId="44" applyAlignment="1">
      <alignment horizontal="center" vertical="center"/>
    </xf>
    <xf numFmtId="0" fontId="0" fillId="0" borderId="44" xfId="0" applyBorder="1"/>
    <xf numFmtId="0" fontId="0" fillId="0" borderId="0" xfId="0" applyBorder="1"/>
    <xf numFmtId="0" fontId="0" fillId="0" borderId="11" xfId="0" applyBorder="1"/>
    <xf numFmtId="0" fontId="0" fillId="0" borderId="28" xfId="0" applyBorder="1" applyAlignment="1">
      <alignment vertical="center"/>
    </xf>
    <xf numFmtId="0" fontId="0" fillId="0" borderId="52" xfId="0" applyBorder="1" applyAlignment="1">
      <alignment vertical="center"/>
    </xf>
    <xf numFmtId="0" fontId="31" fillId="26" borderId="0" xfId="0" applyFont="1" applyFill="1" applyAlignment="1">
      <alignment horizontal="center"/>
    </xf>
    <xf numFmtId="0" fontId="0" fillId="26" borderId="0" xfId="0" applyFill="1"/>
    <xf numFmtId="0" fontId="39" fillId="0" borderId="54" xfId="0" applyFont="1" applyBorder="1"/>
    <xf numFmtId="0" fontId="39" fillId="0" borderId="50" xfId="0" applyFont="1" applyBorder="1"/>
    <xf numFmtId="0" fontId="39" fillId="0" borderId="12" xfId="0" applyFont="1" applyBorder="1"/>
    <xf numFmtId="1" fontId="39" fillId="0" borderId="12" xfId="0" applyNumberFormat="1" applyFont="1" applyBorder="1"/>
    <xf numFmtId="0" fontId="39" fillId="0" borderId="49" xfId="0" applyFont="1" applyBorder="1"/>
    <xf numFmtId="1" fontId="39" fillId="0" borderId="49" xfId="0" applyNumberFormat="1" applyFont="1" applyBorder="1"/>
    <xf numFmtId="0" fontId="40" fillId="0" borderId="50" xfId="0" applyFont="1" applyBorder="1"/>
    <xf numFmtId="1" fontId="40" fillId="0" borderId="12" xfId="0" applyNumberFormat="1" applyFont="1" applyBorder="1"/>
    <xf numFmtId="1" fontId="40" fillId="0" borderId="49" xfId="0" applyNumberFormat="1" applyFont="1" applyBorder="1"/>
    <xf numFmtId="0" fontId="39" fillId="0" borderId="56" xfId="0" applyFont="1" applyBorder="1"/>
    <xf numFmtId="1" fontId="40" fillId="0" borderId="57" xfId="0" applyNumberFormat="1" applyFont="1" applyBorder="1"/>
    <xf numFmtId="1" fontId="40" fillId="0" borderId="58" xfId="0" applyNumberFormat="1" applyFont="1" applyBorder="1"/>
    <xf numFmtId="0" fontId="39" fillId="0" borderId="55" xfId="0" applyFont="1" applyBorder="1"/>
    <xf numFmtId="0" fontId="39" fillId="0" borderId="14" xfId="0" applyFont="1" applyBorder="1"/>
    <xf numFmtId="0" fontId="40" fillId="0" borderId="14" xfId="0" applyFont="1" applyBorder="1"/>
    <xf numFmtId="0" fontId="40" fillId="0" borderId="60" xfId="0" applyFont="1" applyBorder="1"/>
    <xf numFmtId="0" fontId="40" fillId="0" borderId="59" xfId="0" applyFont="1" applyBorder="1" applyAlignment="1">
      <alignment horizontal="center"/>
    </xf>
    <xf numFmtId="0" fontId="40" fillId="0" borderId="54" xfId="0" applyFont="1" applyBorder="1" applyAlignment="1">
      <alignment horizontal="center" vertical="center" wrapText="1"/>
    </xf>
    <xf numFmtId="0" fontId="40" fillId="0" borderId="53" xfId="0" applyFont="1" applyBorder="1" applyAlignment="1">
      <alignment horizontal="center" vertical="center" wrapText="1"/>
    </xf>
    <xf numFmtId="0" fontId="40" fillId="0" borderId="51" xfId="0" applyFont="1" applyBorder="1" applyAlignment="1">
      <alignment horizontal="center" vertical="center" wrapText="1"/>
    </xf>
    <xf numFmtId="1" fontId="39" fillId="0" borderId="50" xfId="0" applyNumberFormat="1" applyFont="1" applyBorder="1"/>
    <xf numFmtId="1" fontId="40" fillId="0" borderId="50" xfId="0" applyNumberFormat="1" applyFont="1" applyBorder="1"/>
    <xf numFmtId="1" fontId="40" fillId="0" borderId="56" xfId="0" applyNumberFormat="1" applyFont="1" applyBorder="1"/>
    <xf numFmtId="0" fontId="47" fillId="0" borderId="12" xfId="38" applyFont="1" applyFill="1" applyBorder="1" applyAlignment="1">
      <alignment horizontal="left"/>
    </xf>
    <xf numFmtId="3" fontId="48" fillId="0" borderId="12" xfId="38" applyNumberFormat="1" applyFont="1" applyFill="1" applyBorder="1" applyAlignment="1">
      <alignment horizontal="right"/>
    </xf>
    <xf numFmtId="0" fontId="7" fillId="0" borderId="12" xfId="38" applyFont="1" applyBorder="1"/>
    <xf numFmtId="0" fontId="7" fillId="28" borderId="12" xfId="0" applyFont="1" applyFill="1" applyBorder="1"/>
    <xf numFmtId="0" fontId="6" fillId="28" borderId="12" xfId="0" applyFont="1" applyFill="1" applyBorder="1" applyAlignment="1">
      <alignment horizontal="left"/>
    </xf>
    <xf numFmtId="3" fontId="7" fillId="28" borderId="12" xfId="0" applyNumberFormat="1" applyFont="1" applyFill="1" applyBorder="1" applyAlignment="1">
      <alignment horizontal="right"/>
    </xf>
    <xf numFmtId="164" fontId="7" fillId="28" borderId="12" xfId="0" applyNumberFormat="1" applyFont="1" applyFill="1" applyBorder="1" applyAlignment="1">
      <alignment horizontal="left" wrapText="1"/>
    </xf>
    <xf numFmtId="1" fontId="6" fillId="28" borderId="12" xfId="0" applyNumberFormat="1" applyFont="1" applyFill="1" applyBorder="1" applyAlignment="1">
      <alignment horizontal="right" wrapText="1"/>
    </xf>
    <xf numFmtId="3" fontId="6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7" fillId="0" borderId="12" xfId="0" quotePrefix="1" applyFont="1" applyFill="1" applyBorder="1" applyAlignment="1">
      <alignment horizontal="left"/>
    </xf>
    <xf numFmtId="0" fontId="6" fillId="0" borderId="12" xfId="0" quotePrefix="1" applyFont="1" applyFill="1" applyBorder="1" applyAlignment="1">
      <alignment horizontal="justify"/>
    </xf>
    <xf numFmtId="0" fontId="6" fillId="0" borderId="12" xfId="38" quotePrefix="1" applyFont="1" applyFill="1" applyBorder="1" applyAlignment="1">
      <alignment horizontal="left" wrapText="1"/>
    </xf>
    <xf numFmtId="0" fontId="7" fillId="24" borderId="12" xfId="38" applyFont="1" applyFill="1" applyBorder="1" applyAlignment="1">
      <alignment horizontal="left"/>
    </xf>
    <xf numFmtId="0" fontId="6" fillId="0" borderId="12" xfId="38" applyFont="1" applyBorder="1" applyAlignment="1">
      <alignment horizontal="right"/>
    </xf>
    <xf numFmtId="0" fontId="7" fillId="0" borderId="0" xfId="38" applyFont="1" applyFill="1" applyBorder="1" applyAlignment="1">
      <alignment horizontal="left"/>
    </xf>
    <xf numFmtId="0" fontId="49" fillId="0" borderId="0" xfId="0" applyFont="1"/>
    <xf numFmtId="3" fontId="49" fillId="0" borderId="0" xfId="0" applyNumberFormat="1" applyFont="1"/>
    <xf numFmtId="0" fontId="0" fillId="0" borderId="0" xfId="0" applyAlignment="1">
      <alignment horizontal="center" vertical="center"/>
    </xf>
    <xf numFmtId="0" fontId="6" fillId="0" borderId="0" xfId="38" applyFont="1" applyFill="1"/>
    <xf numFmtId="0" fontId="6" fillId="0" borderId="12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right"/>
    </xf>
    <xf numFmtId="0" fontId="6" fillId="0" borderId="12" xfId="39" applyFont="1" applyBorder="1" applyAlignment="1">
      <alignment horizontal="right"/>
    </xf>
    <xf numFmtId="0" fontId="6" fillId="0" borderId="12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12" xfId="38" applyFont="1" applyBorder="1" applyAlignment="1">
      <alignment horizontal="right"/>
    </xf>
    <xf numFmtId="0" fontId="31" fillId="0" borderId="12" xfId="38" applyFont="1" applyBorder="1" applyAlignment="1">
      <alignment horizontal="right"/>
    </xf>
    <xf numFmtId="0" fontId="6" fillId="0" borderId="12" xfId="38" applyFont="1" applyBorder="1" applyAlignment="1">
      <alignment horizontal="center"/>
    </xf>
    <xf numFmtId="0" fontId="7" fillId="24" borderId="12" xfId="38" applyFont="1" applyFill="1" applyBorder="1" applyAlignment="1">
      <alignment horizontal="left"/>
    </xf>
    <xf numFmtId="0" fontId="34" fillId="24" borderId="12" xfId="38" applyFont="1" applyFill="1" applyBorder="1" applyAlignment="1">
      <alignment horizontal="left"/>
    </xf>
    <xf numFmtId="0" fontId="6" fillId="0" borderId="0" xfId="39" applyFont="1" applyAlignment="1">
      <alignment horizontal="center" vertical="center"/>
    </xf>
    <xf numFmtId="0" fontId="6" fillId="0" borderId="0" xfId="39" applyFont="1" applyAlignment="1">
      <alignment horizontal="right"/>
    </xf>
    <xf numFmtId="0" fontId="1" fillId="25" borderId="0" xfId="44" applyFont="1" applyFill="1" applyAlignment="1">
      <alignment horizontal="center"/>
    </xf>
    <xf numFmtId="0" fontId="2" fillId="25" borderId="0" xfId="44" applyFill="1" applyAlignment="1">
      <alignment horizontal="center"/>
    </xf>
    <xf numFmtId="0" fontId="41" fillId="25" borderId="0" xfId="44" applyFont="1" applyFill="1" applyAlignment="1">
      <alignment horizontal="center" vertical="center"/>
    </xf>
    <xf numFmtId="0" fontId="2" fillId="0" borderId="0" xfId="44" applyAlignment="1">
      <alignment horizontal="right" vertical="center"/>
    </xf>
    <xf numFmtId="0" fontId="43" fillId="0" borderId="39" xfId="44" applyFont="1" applyBorder="1" applyAlignment="1">
      <alignment horizontal="center" vertical="center"/>
    </xf>
    <xf numFmtId="0" fontId="43" fillId="0" borderId="40" xfId="44" applyFont="1" applyBorder="1" applyAlignment="1">
      <alignment horizontal="center" vertical="center"/>
    </xf>
    <xf numFmtId="0" fontId="43" fillId="0" borderId="35" xfId="44" applyFont="1" applyBorder="1" applyAlignment="1">
      <alignment horizontal="center" vertical="center"/>
    </xf>
    <xf numFmtId="0" fontId="43" fillId="0" borderId="10" xfId="44" applyFont="1" applyBorder="1" applyAlignment="1">
      <alignment horizontal="center" vertical="center"/>
    </xf>
    <xf numFmtId="0" fontId="2" fillId="0" borderId="27" xfId="44" applyBorder="1" applyAlignment="1">
      <alignment horizontal="center" wrapText="1"/>
    </xf>
    <xf numFmtId="0" fontId="2" fillId="0" borderId="13" xfId="44" applyBorder="1" applyAlignment="1">
      <alignment horizontal="center" wrapText="1"/>
    </xf>
    <xf numFmtId="0" fontId="2" fillId="0" borderId="23" xfId="44" applyBorder="1" applyAlignment="1">
      <alignment horizontal="center" wrapText="1"/>
    </xf>
    <xf numFmtId="0" fontId="2" fillId="0" borderId="21" xfId="44" applyBorder="1" applyAlignment="1">
      <alignment horizontal="center" wrapText="1"/>
    </xf>
    <xf numFmtId="0" fontId="2" fillId="0" borderId="25" xfId="44" applyBorder="1" applyAlignment="1">
      <alignment horizontal="center" vertical="center"/>
    </xf>
    <xf numFmtId="0" fontId="2" fillId="0" borderId="24" xfId="44" applyBorder="1" applyAlignment="1">
      <alignment horizontal="center" vertical="center"/>
    </xf>
    <xf numFmtId="0" fontId="2" fillId="0" borderId="20" xfId="44" applyBorder="1" applyAlignment="1">
      <alignment horizontal="center" vertical="center"/>
    </xf>
    <xf numFmtId="0" fontId="2" fillId="0" borderId="19" xfId="44" applyBorder="1" applyAlignment="1">
      <alignment horizontal="center" vertical="center"/>
    </xf>
    <xf numFmtId="0" fontId="2" fillId="0" borderId="26" xfId="44" applyBorder="1" applyAlignment="1">
      <alignment horizontal="center" vertical="center"/>
    </xf>
    <xf numFmtId="0" fontId="2" fillId="0" borderId="22" xfId="44" applyBorder="1" applyAlignment="1">
      <alignment horizontal="center" vertical="center"/>
    </xf>
    <xf numFmtId="0" fontId="42" fillId="0" borderId="27" xfId="44" applyFont="1" applyBorder="1" applyAlignment="1">
      <alignment horizontal="center" vertical="center" wrapText="1"/>
    </xf>
    <xf numFmtId="0" fontId="42" fillId="0" borderId="13" xfId="44" applyFont="1" applyBorder="1" applyAlignment="1">
      <alignment horizontal="center" vertical="center" wrapText="1"/>
    </xf>
    <xf numFmtId="0" fontId="42" fillId="0" borderId="33" xfId="44" applyFont="1" applyBorder="1" applyAlignment="1">
      <alignment horizontal="center" vertical="center" wrapText="1"/>
    </xf>
    <xf numFmtId="0" fontId="42" fillId="0" borderId="15" xfId="44" applyFont="1" applyBorder="1" applyAlignment="1">
      <alignment horizontal="center" vertical="center" wrapText="1"/>
    </xf>
    <xf numFmtId="0" fontId="42" fillId="0" borderId="25" xfId="44" applyFont="1" applyBorder="1" applyAlignment="1">
      <alignment horizontal="center" vertical="center"/>
    </xf>
    <xf numFmtId="0" fontId="42" fillId="0" borderId="13" xfId="44" applyFont="1" applyBorder="1" applyAlignment="1">
      <alignment horizontal="center" vertical="center"/>
    </xf>
    <xf numFmtId="0" fontId="42" fillId="0" borderId="31" xfId="44" applyFont="1" applyBorder="1" applyAlignment="1">
      <alignment horizontal="center" vertical="center"/>
    </xf>
    <xf numFmtId="0" fontId="42" fillId="0" borderId="15" xfId="44" applyFont="1" applyBorder="1" applyAlignment="1">
      <alignment horizontal="center" vertical="center"/>
    </xf>
    <xf numFmtId="0" fontId="2" fillId="0" borderId="14" xfId="44" applyBorder="1" applyAlignment="1">
      <alignment horizontal="center" vertical="center"/>
    </xf>
    <xf numFmtId="0" fontId="2" fillId="0" borderId="28" xfId="44" applyBorder="1" applyAlignment="1">
      <alignment horizontal="center" vertical="center"/>
    </xf>
    <xf numFmtId="0" fontId="2" fillId="0" borderId="13" xfId="44" applyFont="1" applyBorder="1" applyAlignment="1">
      <alignment horizontal="center" vertical="center"/>
    </xf>
    <xf numFmtId="0" fontId="2" fillId="0" borderId="31" xfId="44" applyFont="1" applyBorder="1" applyAlignment="1">
      <alignment horizontal="center" vertical="center"/>
    </xf>
    <xf numFmtId="0" fontId="2" fillId="0" borderId="15" xfId="44" applyFont="1" applyBorder="1" applyAlignment="1">
      <alignment horizontal="center" vertical="center"/>
    </xf>
    <xf numFmtId="0" fontId="2" fillId="0" borderId="13" xfId="44" applyBorder="1" applyAlignment="1">
      <alignment horizontal="center" vertical="center"/>
    </xf>
    <xf numFmtId="0" fontId="2" fillId="0" borderId="31" xfId="44" applyBorder="1" applyAlignment="1">
      <alignment horizontal="center" vertical="center"/>
    </xf>
    <xf numFmtId="0" fontId="2" fillId="0" borderId="15" xfId="44" applyBorder="1" applyAlignment="1">
      <alignment horizontal="center" vertical="center"/>
    </xf>
    <xf numFmtId="0" fontId="42" fillId="0" borderId="29" xfId="44" applyFont="1" applyBorder="1" applyAlignment="1">
      <alignment horizontal="center" vertical="center" wrapText="1"/>
    </xf>
    <xf numFmtId="0" fontId="2" fillId="0" borderId="28" xfId="44" applyBorder="1" applyAlignment="1">
      <alignment horizontal="center" vertical="center" wrapText="1"/>
    </xf>
    <xf numFmtId="0" fontId="42" fillId="0" borderId="24" xfId="44" applyFont="1" applyBorder="1" applyAlignment="1">
      <alignment horizontal="center" vertical="center"/>
    </xf>
    <xf numFmtId="0" fontId="42" fillId="0" borderId="30" xfId="44" applyFont="1" applyBorder="1" applyAlignment="1">
      <alignment horizontal="center" vertical="center"/>
    </xf>
    <xf numFmtId="0" fontId="42" fillId="0" borderId="14" xfId="44" applyFont="1" applyBorder="1" applyAlignment="1">
      <alignment horizontal="center" vertical="center"/>
    </xf>
    <xf numFmtId="0" fontId="42" fillId="0" borderId="61" xfId="44" applyFont="1" applyBorder="1" applyAlignment="1">
      <alignment horizontal="center" vertical="center"/>
    </xf>
    <xf numFmtId="0" fontId="2" fillId="0" borderId="14" xfId="44" applyFont="1" applyBorder="1" applyAlignment="1">
      <alignment horizontal="center" vertical="center"/>
    </xf>
    <xf numFmtId="0" fontId="2" fillId="0" borderId="28" xfId="44" applyFont="1" applyBorder="1" applyAlignment="1">
      <alignment horizontal="center" vertical="center"/>
    </xf>
    <xf numFmtId="0" fontId="42" fillId="0" borderId="28" xfId="44" applyFont="1" applyBorder="1" applyAlignment="1">
      <alignment horizontal="center" vertical="center"/>
    </xf>
    <xf numFmtId="0" fontId="41" fillId="27" borderId="0" xfId="44" applyFont="1" applyFill="1" applyAlignment="1">
      <alignment horizontal="center"/>
    </xf>
    <xf numFmtId="0" fontId="2" fillId="0" borderId="0" xfId="44" applyAlignment="1">
      <alignment horizontal="center"/>
    </xf>
    <xf numFmtId="0" fontId="1" fillId="27" borderId="0" xfId="44" applyFont="1" applyFill="1" applyAlignment="1">
      <alignment horizontal="center"/>
    </xf>
    <xf numFmtId="0" fontId="2" fillId="27" borderId="0" xfId="44" applyFill="1" applyAlignment="1">
      <alignment horizontal="center"/>
    </xf>
    <xf numFmtId="0" fontId="42" fillId="0" borderId="26" xfId="44" applyFont="1" applyBorder="1" applyAlignment="1">
      <alignment horizontal="center" vertical="center"/>
    </xf>
    <xf numFmtId="0" fontId="42" fillId="0" borderId="32" xfId="44" applyFont="1" applyBorder="1" applyAlignment="1">
      <alignment horizontal="center" vertical="center"/>
    </xf>
    <xf numFmtId="0" fontId="43" fillId="0" borderId="38" xfId="44" applyFont="1" applyBorder="1" applyAlignment="1">
      <alignment horizontal="center" vertical="center"/>
    </xf>
    <xf numFmtId="0" fontId="43" fillId="0" borderId="34" xfId="44" applyFont="1" applyBorder="1" applyAlignment="1">
      <alignment horizontal="center" vertical="center"/>
    </xf>
    <xf numFmtId="0" fontId="40" fillId="0" borderId="39" xfId="44" applyFont="1" applyFill="1" applyBorder="1" applyAlignment="1">
      <alignment horizontal="center" vertical="center"/>
    </xf>
    <xf numFmtId="0" fontId="40" fillId="0" borderId="38" xfId="44" applyFont="1" applyFill="1" applyBorder="1" applyAlignment="1">
      <alignment horizontal="center" vertical="center"/>
    </xf>
    <xf numFmtId="0" fontId="40" fillId="0" borderId="35" xfId="44" applyFont="1" applyFill="1" applyBorder="1" applyAlignment="1">
      <alignment horizontal="center" vertical="center"/>
    </xf>
    <xf numFmtId="0" fontId="40" fillId="0" borderId="34" xfId="44" applyFont="1" applyFill="1" applyBorder="1" applyAlignment="1">
      <alignment horizontal="center" vertical="center"/>
    </xf>
    <xf numFmtId="0" fontId="40" fillId="0" borderId="20" xfId="44" applyFont="1" applyFill="1" applyBorder="1" applyAlignment="1">
      <alignment horizontal="center" vertical="center"/>
    </xf>
    <xf numFmtId="0" fontId="40" fillId="0" borderId="19" xfId="44" applyFont="1" applyFill="1" applyBorder="1" applyAlignment="1">
      <alignment horizontal="center" vertical="center"/>
    </xf>
    <xf numFmtId="0" fontId="38" fillId="0" borderId="42" xfId="44" applyFont="1" applyBorder="1" applyAlignment="1">
      <alignment horizontal="center" vertical="center"/>
    </xf>
    <xf numFmtId="0" fontId="38" fillId="0" borderId="40" xfId="44" applyFont="1" applyBorder="1" applyAlignment="1">
      <alignment horizontal="center" vertical="center"/>
    </xf>
    <xf numFmtId="0" fontId="38" fillId="0" borderId="37" xfId="44" applyFont="1" applyBorder="1" applyAlignment="1">
      <alignment horizontal="center" vertical="center"/>
    </xf>
    <xf numFmtId="0" fontId="38" fillId="0" borderId="10" xfId="44" applyFont="1" applyBorder="1" applyAlignment="1">
      <alignment horizontal="center" vertical="center"/>
    </xf>
    <xf numFmtId="0" fontId="38" fillId="0" borderId="23" xfId="44" applyFont="1" applyBorder="1" applyAlignment="1">
      <alignment horizontal="center" vertical="center"/>
    </xf>
    <xf numFmtId="0" fontId="38" fillId="0" borderId="21" xfId="44" applyFont="1" applyBorder="1" applyAlignment="1">
      <alignment horizontal="center" vertical="center"/>
    </xf>
    <xf numFmtId="0" fontId="38" fillId="0" borderId="41" xfId="44" applyFont="1" applyBorder="1" applyAlignment="1">
      <alignment horizontal="center" vertical="center"/>
    </xf>
    <xf numFmtId="0" fontId="38" fillId="0" borderId="36" xfId="44" applyFont="1" applyBorder="1" applyAlignment="1">
      <alignment horizontal="center" vertical="center"/>
    </xf>
    <xf numFmtId="0" fontId="38" fillId="0" borderId="22" xfId="44" applyFont="1" applyBorder="1" applyAlignment="1">
      <alignment horizontal="center" vertical="center"/>
    </xf>
    <xf numFmtId="0" fontId="38" fillId="0" borderId="39" xfId="44" applyFont="1" applyBorder="1" applyAlignment="1">
      <alignment horizontal="center" vertical="center"/>
    </xf>
    <xf numFmtId="0" fontId="38" fillId="0" borderId="35" xfId="44" applyFont="1" applyBorder="1" applyAlignment="1">
      <alignment horizontal="center" vertical="center"/>
    </xf>
    <xf numFmtId="0" fontId="38" fillId="0" borderId="20" xfId="44" applyFont="1" applyBorder="1" applyAlignment="1">
      <alignment horizontal="center" vertical="center"/>
    </xf>
    <xf numFmtId="0" fontId="44" fillId="0" borderId="39" xfId="44" applyFont="1" applyFill="1" applyBorder="1" applyAlignment="1">
      <alignment horizontal="center" vertical="center"/>
    </xf>
    <xf numFmtId="0" fontId="44" fillId="0" borderId="40" xfId="44" applyFont="1" applyFill="1" applyBorder="1" applyAlignment="1">
      <alignment horizontal="center" vertical="center"/>
    </xf>
    <xf numFmtId="0" fontId="44" fillId="0" borderId="35" xfId="44" applyFont="1" applyFill="1" applyBorder="1" applyAlignment="1">
      <alignment horizontal="center" vertical="center"/>
    </xf>
    <xf numFmtId="0" fontId="44" fillId="0" borderId="10" xfId="44" applyFont="1" applyFill="1" applyBorder="1" applyAlignment="1">
      <alignment horizontal="center" vertical="center"/>
    </xf>
    <xf numFmtId="0" fontId="44" fillId="0" borderId="20" xfId="44" applyFont="1" applyFill="1" applyBorder="1" applyAlignment="1">
      <alignment horizontal="center" vertical="center"/>
    </xf>
    <xf numFmtId="0" fontId="44" fillId="0" borderId="21" xfId="44" applyFont="1" applyFill="1" applyBorder="1" applyAlignment="1">
      <alignment horizontal="center" vertical="center"/>
    </xf>
    <xf numFmtId="0" fontId="43" fillId="0" borderId="37" xfId="44" applyFont="1" applyBorder="1" applyAlignment="1">
      <alignment horizontal="center" vertical="center" wrapText="1"/>
    </xf>
    <xf numFmtId="0" fontId="43" fillId="0" borderId="10" xfId="44" applyFont="1" applyBorder="1" applyAlignment="1">
      <alignment horizontal="center" vertical="center" wrapText="1"/>
    </xf>
    <xf numFmtId="0" fontId="43" fillId="0" borderId="36" xfId="44" applyFont="1" applyBorder="1" applyAlignment="1">
      <alignment horizontal="center" vertical="center"/>
    </xf>
    <xf numFmtId="0" fontId="2" fillId="0" borderId="25" xfId="44" applyBorder="1" applyAlignment="1">
      <alignment horizontal="center"/>
    </xf>
    <xf numFmtId="0" fontId="2" fillId="0" borderId="13" xfId="44" applyBorder="1" applyAlignment="1">
      <alignment horizontal="center"/>
    </xf>
    <xf numFmtId="0" fontId="2" fillId="0" borderId="20" xfId="44" applyBorder="1" applyAlignment="1">
      <alignment horizontal="center"/>
    </xf>
    <xf numFmtId="0" fontId="2" fillId="0" borderId="21" xfId="44" applyBorder="1" applyAlignment="1">
      <alignment horizontal="center"/>
    </xf>
    <xf numFmtId="0" fontId="31" fillId="27" borderId="0" xfId="0" applyFont="1" applyFill="1" applyAlignment="1">
      <alignment horizontal="center"/>
    </xf>
    <xf numFmtId="0" fontId="46" fillId="27" borderId="0" xfId="0" applyFont="1" applyFill="1" applyAlignment="1">
      <alignment horizontal="center" vertical="center"/>
    </xf>
    <xf numFmtId="0" fontId="0" fillId="27" borderId="0" xfId="0" applyFill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31" fillId="0" borderId="50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1" fillId="27" borderId="0" xfId="44" applyFont="1" applyFill="1" applyAlignment="1"/>
    <xf numFmtId="0" fontId="2" fillId="27" borderId="0" xfId="44" applyFill="1" applyAlignment="1"/>
    <xf numFmtId="3" fontId="0" fillId="0" borderId="49" xfId="0" applyNumberFormat="1" applyBorder="1" applyAlignment="1">
      <alignment horizontal="center" vertical="center"/>
    </xf>
    <xf numFmtId="0" fontId="46" fillId="27" borderId="0" xfId="0" applyFont="1" applyFill="1" applyBorder="1" applyAlignment="1">
      <alignment horizontal="center"/>
    </xf>
    <xf numFmtId="0" fontId="46" fillId="27" borderId="0" xfId="0" applyFont="1" applyFill="1" applyAlignment="1">
      <alignment horizontal="center"/>
    </xf>
    <xf numFmtId="0" fontId="45" fillId="0" borderId="27" xfId="0" applyFont="1" applyBorder="1" applyAlignment="1">
      <alignment horizontal="center" vertical="center"/>
    </xf>
    <xf numFmtId="0" fontId="45" fillId="0" borderId="47" xfId="0" applyFont="1" applyBorder="1" applyAlignment="1">
      <alignment horizontal="center" vertical="center"/>
    </xf>
    <xf numFmtId="0" fontId="45" fillId="0" borderId="37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45" fillId="0" borderId="23" xfId="0" applyFont="1" applyBorder="1" applyAlignment="1">
      <alignment horizontal="center" vertical="center"/>
    </xf>
    <xf numFmtId="0" fontId="45" fillId="0" borderId="44" xfId="0" applyFont="1" applyBorder="1" applyAlignment="1">
      <alignment horizontal="center" vertical="center"/>
    </xf>
    <xf numFmtId="3" fontId="45" fillId="0" borderId="46" xfId="0" applyNumberFormat="1" applyFont="1" applyBorder="1" applyAlignment="1">
      <alignment horizontal="center" vertical="center"/>
    </xf>
    <xf numFmtId="3" fontId="45" fillId="0" borderId="45" xfId="0" applyNumberFormat="1" applyFont="1" applyBorder="1" applyAlignment="1">
      <alignment horizontal="center" vertical="center"/>
    </xf>
    <xf numFmtId="3" fontId="45" fillId="0" borderId="43" xfId="0" applyNumberFormat="1" applyFont="1" applyBorder="1" applyAlignment="1">
      <alignment horizontal="center" vertical="center"/>
    </xf>
    <xf numFmtId="0" fontId="31" fillId="0" borderId="27" xfId="0" applyFont="1" applyBorder="1" applyAlignment="1">
      <alignment horizontal="center" wrapText="1"/>
    </xf>
    <xf numFmtId="0" fontId="31" fillId="0" borderId="47" xfId="0" applyFont="1" applyBorder="1" applyAlignment="1">
      <alignment horizontal="center" wrapText="1"/>
    </xf>
    <xf numFmtId="0" fontId="31" fillId="0" borderId="13" xfId="0" applyFont="1" applyBorder="1" applyAlignment="1">
      <alignment horizontal="center" wrapText="1"/>
    </xf>
    <xf numFmtId="0" fontId="31" fillId="0" borderId="37" xfId="0" applyFont="1" applyBorder="1" applyAlignment="1">
      <alignment horizontal="center" wrapText="1"/>
    </xf>
    <xf numFmtId="0" fontId="31" fillId="0" borderId="0" xfId="0" applyFont="1" applyBorder="1" applyAlignment="1">
      <alignment horizontal="center" wrapText="1"/>
    </xf>
    <xf numFmtId="0" fontId="31" fillId="0" borderId="10" xfId="0" applyFont="1" applyBorder="1" applyAlignment="1">
      <alignment horizontal="center" wrapText="1"/>
    </xf>
    <xf numFmtId="0" fontId="31" fillId="0" borderId="33" xfId="0" applyFont="1" applyBorder="1" applyAlignment="1">
      <alignment horizontal="center" wrapText="1"/>
    </xf>
    <xf numFmtId="0" fontId="31" fillId="0" borderId="11" xfId="0" applyFont="1" applyBorder="1" applyAlignment="1">
      <alignment horizontal="center" wrapText="1"/>
    </xf>
    <xf numFmtId="0" fontId="31" fillId="0" borderId="15" xfId="0" applyFont="1" applyBorder="1" applyAlignment="1">
      <alignment horizontal="center" wrapText="1"/>
    </xf>
    <xf numFmtId="3" fontId="0" fillId="0" borderId="46" xfId="0" applyNumberFormat="1" applyBorder="1" applyAlignment="1">
      <alignment horizontal="center" vertical="center"/>
    </xf>
    <xf numFmtId="3" fontId="0" fillId="0" borderId="45" xfId="0" applyNumberFormat="1" applyBorder="1" applyAlignment="1">
      <alignment horizontal="center" vertical="center"/>
    </xf>
    <xf numFmtId="3" fontId="0" fillId="0" borderId="48" xfId="0" applyNumberFormat="1" applyBorder="1" applyAlignment="1">
      <alignment horizontal="center" vertical="center"/>
    </xf>
    <xf numFmtId="0" fontId="0" fillId="0" borderId="47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38" fillId="0" borderId="0" xfId="0" applyFont="1" applyAlignment="1">
      <alignment horizontal="center"/>
    </xf>
    <xf numFmtId="0" fontId="31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3" fontId="51" fillId="0" borderId="26" xfId="0" applyNumberFormat="1" applyFont="1" applyBorder="1" applyAlignment="1">
      <alignment horizontal="center" vertical="center" wrapText="1"/>
    </xf>
    <xf numFmtId="3" fontId="51" fillId="0" borderId="32" xfId="0" applyNumberFormat="1" applyFont="1" applyBorder="1" applyAlignment="1">
      <alignment horizontal="center" vertical="center" wrapText="1"/>
    </xf>
    <xf numFmtId="0" fontId="51" fillId="0" borderId="46" xfId="0" applyFont="1" applyBorder="1" applyAlignment="1">
      <alignment horizontal="center" vertical="center" wrapText="1"/>
    </xf>
    <xf numFmtId="0" fontId="51" fillId="0" borderId="48" xfId="0" applyFont="1" applyBorder="1" applyAlignment="1">
      <alignment horizontal="center" vertical="center" wrapText="1"/>
    </xf>
    <xf numFmtId="0" fontId="51" fillId="0" borderId="65" xfId="0" applyFont="1" applyBorder="1" applyAlignment="1">
      <alignment horizontal="center" vertical="center" wrapText="1"/>
    </xf>
    <xf numFmtId="0" fontId="51" fillId="0" borderId="64" xfId="0" applyFont="1" applyBorder="1" applyAlignment="1">
      <alignment horizontal="center" vertical="center" wrapText="1"/>
    </xf>
    <xf numFmtId="0" fontId="51" fillId="0" borderId="26" xfId="0" applyFont="1" applyBorder="1" applyAlignment="1">
      <alignment horizontal="center" vertical="center" wrapText="1"/>
    </xf>
    <xf numFmtId="0" fontId="51" fillId="0" borderId="32" xfId="0" applyFont="1" applyBorder="1" applyAlignment="1">
      <alignment horizontal="center" vertical="center" wrapText="1"/>
    </xf>
    <xf numFmtId="14" fontId="51" fillId="0" borderId="26" xfId="0" applyNumberFormat="1" applyFont="1" applyBorder="1" applyAlignment="1">
      <alignment horizontal="center" vertical="center" wrapText="1"/>
    </xf>
    <xf numFmtId="14" fontId="51" fillId="0" borderId="32" xfId="0" applyNumberFormat="1" applyFont="1" applyBorder="1" applyAlignment="1">
      <alignment horizontal="center" vertical="center" wrapText="1"/>
    </xf>
    <xf numFmtId="0" fontId="49" fillId="0" borderId="0" xfId="0" applyFont="1" applyAlignment="1"/>
    <xf numFmtId="0" fontId="50" fillId="0" borderId="0" xfId="0" applyFont="1" applyAlignment="1">
      <alignment horizontal="center"/>
    </xf>
    <xf numFmtId="0" fontId="51" fillId="0" borderId="62" xfId="0" applyFont="1" applyBorder="1" applyAlignment="1">
      <alignment horizontal="center" vertical="center" wrapText="1"/>
    </xf>
    <xf numFmtId="0" fontId="0" fillId="0" borderId="64" xfId="0" applyBorder="1"/>
    <xf numFmtId="0" fontId="51" fillId="0" borderId="41" xfId="0" applyFont="1" applyBorder="1" applyAlignment="1">
      <alignment horizontal="center" vertical="center" wrapText="1"/>
    </xf>
    <xf numFmtId="0" fontId="0" fillId="0" borderId="32" xfId="0" applyBorder="1"/>
    <xf numFmtId="0" fontId="51" fillId="0" borderId="63" xfId="0" applyFont="1" applyBorder="1" applyAlignment="1">
      <alignment horizontal="center" vertical="center" wrapText="1"/>
    </xf>
    <xf numFmtId="0" fontId="0" fillId="0" borderId="48" xfId="0" applyBorder="1"/>
  </cellXfs>
  <cellStyles count="45">
    <cellStyle name="1. jelölőszín" xfId="1"/>
    <cellStyle name="2. jelölőszín" xfId="2"/>
    <cellStyle name="20% - 1. jelölőszín" xfId="3" builtinId="30" customBuiltin="1"/>
    <cellStyle name="20% - 2. jelölőszín" xfId="4" builtinId="34" customBuiltin="1"/>
    <cellStyle name="20% - 3. jelölőszín" xfId="5" builtinId="38" customBuiltin="1"/>
    <cellStyle name="20% - 4. jelölőszín" xfId="6" builtinId="42" customBuiltin="1"/>
    <cellStyle name="20% - 5. jelölőszín" xfId="7" builtinId="46" customBuiltin="1"/>
    <cellStyle name="20% - 6. jelölőszín" xfId="8" builtinId="50" customBuiltin="1"/>
    <cellStyle name="3. jelölőszín" xfId="9"/>
    <cellStyle name="4. jelölőszín" xfId="10"/>
    <cellStyle name="40% - 1. jelölőszín" xfId="11" builtinId="31" customBuiltin="1"/>
    <cellStyle name="40% - 2. jelölőszín" xfId="12" builtinId="35" customBuiltin="1"/>
    <cellStyle name="40% - 3. jelölőszín" xfId="13" builtinId="39" customBuiltin="1"/>
    <cellStyle name="40% - 4. jelölőszín" xfId="14" builtinId="43" customBuiltin="1"/>
    <cellStyle name="40% - 5. jelölőszín" xfId="15" builtinId="47" customBuiltin="1"/>
    <cellStyle name="40% - 6. jelölőszín" xfId="16" builtinId="51" customBuiltin="1"/>
    <cellStyle name="5. jelölőszín" xfId="17"/>
    <cellStyle name="6. jelölőszín" xfId="18"/>
    <cellStyle name="60% - 1. jelölőszín" xfId="19" builtinId="32" customBuiltin="1"/>
    <cellStyle name="60% - 2. jelölőszín" xfId="20" builtinId="36" customBuiltin="1"/>
    <cellStyle name="60% - 3. jelölőszín" xfId="21" builtinId="40" customBuiltin="1"/>
    <cellStyle name="60% - 4. jelölőszín" xfId="22" builtinId="44" customBuiltin="1"/>
    <cellStyle name="60% - 5. jelölőszín" xfId="23" builtinId="48" customBuiltin="1"/>
    <cellStyle name="60% - 6. jelölőszín" xfId="24" builtinId="52" customBuiltin="1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" xfId="31" builtinId="23" customBuiltin="1"/>
    <cellStyle name="Figyelmeztetés" xfId="32" builtinId="11" customBuiltin="1"/>
    <cellStyle name="Hivatkozott cella" xfId="33" builtinId="24" customBuiltin="1"/>
    <cellStyle name="Jegyzet" xfId="34" builtinId="10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 2" xfId="38"/>
    <cellStyle name="Normál 3" xfId="44"/>
    <cellStyle name="Normál_2010. évi költségvetés mellékletek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E35"/>
  <sheetViews>
    <sheetView topLeftCell="B7" zoomScaleSheetLayoutView="100" workbookViewId="0">
      <selection activeCell="D31" sqref="D31"/>
    </sheetView>
  </sheetViews>
  <sheetFormatPr defaultRowHeight="15.75"/>
  <cols>
    <col min="1" max="1" width="1.28515625" style="1" hidden="1" customWidth="1"/>
    <col min="2" max="2" width="5.28515625" style="1" customWidth="1"/>
    <col min="3" max="3" width="83" style="1" customWidth="1"/>
    <col min="4" max="4" width="37.7109375" style="1" customWidth="1"/>
    <col min="5" max="16384" width="9.140625" style="1"/>
  </cols>
  <sheetData>
    <row r="1" spans="1:6">
      <c r="A1" s="13"/>
      <c r="B1" s="13"/>
      <c r="C1" s="203"/>
      <c r="D1" s="203"/>
    </row>
    <row r="2" spans="1:6">
      <c r="A2" s="13"/>
      <c r="B2" s="13"/>
      <c r="C2" s="204" t="s">
        <v>373</v>
      </c>
      <c r="D2" s="204"/>
      <c r="E2" s="18"/>
      <c r="F2" s="18"/>
    </row>
    <row r="3" spans="1:6" ht="30" customHeight="1">
      <c r="A3" s="202" t="s">
        <v>115</v>
      </c>
      <c r="B3" s="202"/>
      <c r="C3" s="202"/>
      <c r="D3" s="202"/>
    </row>
    <row r="4" spans="1:6" ht="27.75" customHeight="1">
      <c r="A4" s="202" t="s">
        <v>302</v>
      </c>
      <c r="B4" s="202"/>
      <c r="C4" s="202"/>
      <c r="D4" s="202"/>
    </row>
    <row r="5" spans="1:6" ht="30.75" customHeight="1">
      <c r="A5" s="13"/>
      <c r="B5" s="13"/>
      <c r="C5" s="14" t="s">
        <v>2</v>
      </c>
      <c r="D5" s="15" t="s">
        <v>109</v>
      </c>
    </row>
    <row r="6" spans="1:6" ht="31.5" customHeight="1">
      <c r="A6" s="58" t="s">
        <v>0</v>
      </c>
      <c r="B6" s="58"/>
      <c r="C6" s="58" t="s">
        <v>0</v>
      </c>
      <c r="D6" s="59">
        <f>SUM(D7:D10)</f>
        <v>14423049</v>
      </c>
    </row>
    <row r="7" spans="1:6">
      <c r="A7" s="13"/>
      <c r="B7" s="13" t="s">
        <v>85</v>
      </c>
      <c r="C7" s="38" t="s">
        <v>86</v>
      </c>
      <c r="D7" s="60">
        <v>10459049</v>
      </c>
    </row>
    <row r="8" spans="1:6">
      <c r="A8" s="13"/>
      <c r="B8" s="13" t="s">
        <v>87</v>
      </c>
      <c r="C8" s="38" t="s">
        <v>89</v>
      </c>
      <c r="D8" s="60">
        <v>3963000</v>
      </c>
    </row>
    <row r="9" spans="1:6">
      <c r="A9" s="13"/>
      <c r="B9" s="13" t="s">
        <v>83</v>
      </c>
      <c r="C9" s="38" t="s">
        <v>84</v>
      </c>
      <c r="D9" s="60">
        <v>1000</v>
      </c>
    </row>
    <row r="10" spans="1:6">
      <c r="A10" s="13"/>
      <c r="B10" s="13" t="s">
        <v>104</v>
      </c>
      <c r="C10" s="38" t="s">
        <v>105</v>
      </c>
      <c r="D10" s="60">
        <v>0</v>
      </c>
    </row>
    <row r="11" spans="1:6">
      <c r="A11" s="13"/>
      <c r="B11" s="13"/>
      <c r="C11" s="38"/>
      <c r="D11" s="60"/>
    </row>
    <row r="12" spans="1:6">
      <c r="A12" s="13"/>
      <c r="B12" s="13"/>
      <c r="C12" s="61" t="s">
        <v>5</v>
      </c>
      <c r="D12" s="59">
        <f>SUM(D14:D16)</f>
        <v>0</v>
      </c>
    </row>
    <row r="13" spans="1:6">
      <c r="A13" s="13"/>
      <c r="B13" s="13"/>
      <c r="C13" s="62"/>
      <c r="D13" s="63"/>
    </row>
    <row r="14" spans="1:6">
      <c r="A14" s="13"/>
      <c r="B14" s="13" t="s">
        <v>100</v>
      </c>
      <c r="C14" s="62" t="s">
        <v>101</v>
      </c>
      <c r="D14" s="63">
        <v>0</v>
      </c>
    </row>
    <row r="15" spans="1:6">
      <c r="A15" s="13"/>
      <c r="B15" s="13" t="s">
        <v>102</v>
      </c>
      <c r="C15" s="62" t="s">
        <v>103</v>
      </c>
      <c r="D15" s="63">
        <v>0</v>
      </c>
    </row>
    <row r="16" spans="1:6">
      <c r="A16" s="13"/>
      <c r="B16" s="13" t="s">
        <v>106</v>
      </c>
      <c r="C16" s="62" t="s">
        <v>107</v>
      </c>
      <c r="D16" s="63">
        <v>0</v>
      </c>
    </row>
    <row r="17" spans="1:109" s="8" customFormat="1" ht="15.75" customHeight="1">
      <c r="A17" s="58"/>
      <c r="B17" s="58"/>
      <c r="C17" s="64"/>
      <c r="D17" s="65"/>
    </row>
    <row r="18" spans="1:109">
      <c r="A18" s="13"/>
      <c r="B18" s="58" t="s">
        <v>88</v>
      </c>
      <c r="C18" s="64" t="s">
        <v>91</v>
      </c>
      <c r="D18" s="65">
        <v>18552745</v>
      </c>
    </row>
    <row r="19" spans="1:109">
      <c r="A19" s="13"/>
      <c r="B19" s="13"/>
      <c r="C19" s="13"/>
      <c r="D19" s="13"/>
    </row>
    <row r="20" spans="1:109" s="9" customFormat="1" ht="30" customHeight="1">
      <c r="A20" s="58" t="s">
        <v>6</v>
      </c>
      <c r="B20" s="66"/>
      <c r="C20" s="66" t="s">
        <v>6</v>
      </c>
      <c r="D20" s="67">
        <f>SUM(D6+D12+D18)</f>
        <v>32975794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</row>
    <row r="21" spans="1:109" s="8" customFormat="1" ht="32.25" customHeight="1">
      <c r="A21" s="61" t="s">
        <v>7</v>
      </c>
      <c r="B21" s="61"/>
      <c r="C21" s="68" t="s">
        <v>7</v>
      </c>
      <c r="D21" s="59">
        <f>SUM(D22:D26)</f>
        <v>18227382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</row>
    <row r="22" spans="1:109">
      <c r="A22" s="13"/>
      <c r="B22" s="13" t="s">
        <v>48</v>
      </c>
      <c r="C22" s="69" t="s">
        <v>4</v>
      </c>
      <c r="D22" s="63">
        <v>3146082</v>
      </c>
    </row>
    <row r="23" spans="1:109">
      <c r="A23" s="13"/>
      <c r="B23" s="13" t="s">
        <v>49</v>
      </c>
      <c r="C23" s="70" t="s">
        <v>9</v>
      </c>
      <c r="D23" s="63">
        <v>692138</v>
      </c>
    </row>
    <row r="24" spans="1:109">
      <c r="A24" s="13"/>
      <c r="B24" s="13" t="s">
        <v>29</v>
      </c>
      <c r="C24" s="62" t="s">
        <v>93</v>
      </c>
      <c r="D24" s="63">
        <v>8944008</v>
      </c>
    </row>
    <row r="25" spans="1:109">
      <c r="A25" s="13"/>
      <c r="B25" s="13" t="s">
        <v>92</v>
      </c>
      <c r="C25" s="69" t="s">
        <v>94</v>
      </c>
      <c r="D25" s="63">
        <v>991000</v>
      </c>
    </row>
    <row r="26" spans="1:109" ht="13.5" customHeight="1">
      <c r="A26" s="13"/>
      <c r="B26" s="13" t="s">
        <v>58</v>
      </c>
      <c r="C26" s="69" t="s">
        <v>59</v>
      </c>
      <c r="D26" s="63">
        <v>4454154</v>
      </c>
    </row>
    <row r="27" spans="1:109" ht="13.5" customHeight="1">
      <c r="A27" s="13"/>
      <c r="B27" s="13"/>
      <c r="C27" s="69"/>
      <c r="D27" s="63"/>
    </row>
    <row r="28" spans="1:109">
      <c r="A28" s="61" t="s">
        <v>3</v>
      </c>
      <c r="B28" s="61"/>
      <c r="C28" s="71" t="s">
        <v>3</v>
      </c>
      <c r="D28" s="65">
        <f>SUM(D29:D30,D31)</f>
        <v>14354719</v>
      </c>
    </row>
    <row r="29" spans="1:109" ht="18.75" customHeight="1">
      <c r="A29" s="61"/>
      <c r="B29" s="13" t="s">
        <v>95</v>
      </c>
      <c r="C29" s="72" t="s">
        <v>96</v>
      </c>
      <c r="D29" s="60">
        <v>7752914</v>
      </c>
    </row>
    <row r="30" spans="1:109">
      <c r="A30" s="13"/>
      <c r="B30" s="13" t="s">
        <v>70</v>
      </c>
      <c r="C30" s="72" t="s">
        <v>71</v>
      </c>
      <c r="D30" s="60">
        <v>6601805</v>
      </c>
    </row>
    <row r="31" spans="1:109">
      <c r="A31" s="13"/>
      <c r="B31" s="13" t="s">
        <v>97</v>
      </c>
      <c r="C31" s="72" t="s">
        <v>99</v>
      </c>
      <c r="D31" s="60">
        <v>0</v>
      </c>
    </row>
    <row r="32" spans="1:109">
      <c r="A32" s="13"/>
      <c r="B32" s="13"/>
      <c r="C32" s="72"/>
      <c r="D32" s="60"/>
    </row>
    <row r="33" spans="1:69">
      <c r="A33" s="13"/>
      <c r="B33" s="58" t="s">
        <v>98</v>
      </c>
      <c r="C33" s="68" t="s">
        <v>108</v>
      </c>
      <c r="D33" s="59">
        <v>393693</v>
      </c>
    </row>
    <row r="34" spans="1:69" s="11" customFormat="1" ht="22.5" customHeight="1">
      <c r="A34" s="58" t="s">
        <v>8</v>
      </c>
      <c r="B34" s="66"/>
      <c r="C34" s="66" t="s">
        <v>13</v>
      </c>
      <c r="D34" s="67">
        <f>SUM(D28,D21,D33)</f>
        <v>32975794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</row>
    <row r="35" spans="1:69">
      <c r="A35" s="13"/>
      <c r="B35" s="13"/>
      <c r="C35" s="13"/>
      <c r="D35" s="13"/>
    </row>
  </sheetData>
  <mergeCells count="4">
    <mergeCell ref="A3:D3"/>
    <mergeCell ref="A4:D4"/>
    <mergeCell ref="C1:D1"/>
    <mergeCell ref="C2:D2"/>
  </mergeCells>
  <phoneticPr fontId="4" type="noConversion"/>
  <printOptions horizontalCentered="1" headings="1"/>
  <pageMargins left="0.31496062992125984" right="0.19685039370078741" top="0.78740157480314965" bottom="0.78740157480314965" header="0.51181102362204722" footer="0.51181102362204722"/>
  <pageSetup paperSize="9" scale="77" orientation="portrait" cellComments="atEnd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50"/>
  <sheetViews>
    <sheetView workbookViewId="0">
      <selection activeCell="K7" sqref="K7"/>
    </sheetView>
  </sheetViews>
  <sheetFormatPr defaultRowHeight="12.75"/>
  <cols>
    <col min="1" max="1" width="6.5703125" customWidth="1"/>
    <col min="2" max="2" width="38.5703125" customWidth="1"/>
    <col min="3" max="4" width="10.7109375" customWidth="1"/>
  </cols>
  <sheetData>
    <row r="1" spans="1:6">
      <c r="A1" s="346" t="s">
        <v>383</v>
      </c>
      <c r="B1" s="347"/>
      <c r="C1" s="347"/>
      <c r="D1" s="347"/>
      <c r="E1" s="347"/>
      <c r="F1" s="347"/>
    </row>
    <row r="3" spans="1:6" ht="15">
      <c r="A3" s="345" t="s">
        <v>369</v>
      </c>
      <c r="B3" s="345"/>
      <c r="C3" s="345"/>
      <c r="D3" s="345"/>
    </row>
    <row r="5" spans="1:6" ht="13.5" thickBot="1">
      <c r="C5" s="200" t="s">
        <v>342</v>
      </c>
      <c r="D5" s="200" t="s">
        <v>342</v>
      </c>
      <c r="E5" s="200" t="s">
        <v>342</v>
      </c>
    </row>
    <row r="6" spans="1:6" ht="12" customHeight="1" thickBot="1">
      <c r="A6" s="159"/>
      <c r="B6" s="171"/>
      <c r="C6" s="175">
        <v>2017</v>
      </c>
      <c r="D6" s="175">
        <v>2018</v>
      </c>
      <c r="E6" s="175">
        <v>2019</v>
      </c>
    </row>
    <row r="7" spans="1:6" ht="25.5" customHeight="1">
      <c r="A7" s="160"/>
      <c r="B7" s="172"/>
      <c r="C7" s="176" t="s">
        <v>109</v>
      </c>
      <c r="D7" s="177" t="s">
        <v>109</v>
      </c>
      <c r="E7" s="178" t="s">
        <v>109</v>
      </c>
    </row>
    <row r="8" spans="1:6" ht="13.5" customHeight="1">
      <c r="A8" s="160" t="s">
        <v>118</v>
      </c>
      <c r="B8" s="173" t="s">
        <v>233</v>
      </c>
      <c r="C8" s="179"/>
      <c r="D8" s="161"/>
      <c r="E8" s="163"/>
    </row>
    <row r="9" spans="1:6">
      <c r="A9" s="160" t="s">
        <v>133</v>
      </c>
      <c r="B9" s="172" t="s">
        <v>234</v>
      </c>
      <c r="C9" s="179">
        <v>1000</v>
      </c>
      <c r="D9" s="162">
        <f>SUM(C9*1.1)</f>
        <v>1100</v>
      </c>
      <c r="E9" s="164">
        <f>SUM(D9*1.1)</f>
        <v>1210</v>
      </c>
    </row>
    <row r="10" spans="1:6">
      <c r="A10" s="160" t="s">
        <v>135</v>
      </c>
      <c r="B10" s="172" t="s">
        <v>235</v>
      </c>
      <c r="C10" s="179">
        <v>3963000</v>
      </c>
      <c r="D10" s="162">
        <f t="shared" ref="D10:E17" si="0">SUM(C10*1.1)</f>
        <v>4359300</v>
      </c>
      <c r="E10" s="164">
        <f t="shared" si="0"/>
        <v>4795230</v>
      </c>
    </row>
    <row r="11" spans="1:6">
      <c r="A11" s="160" t="s">
        <v>180</v>
      </c>
      <c r="B11" s="172" t="s">
        <v>236</v>
      </c>
      <c r="C11" s="179">
        <v>10459049</v>
      </c>
      <c r="D11" s="162">
        <f t="shared" si="0"/>
        <v>11504953.9</v>
      </c>
      <c r="E11" s="164">
        <f t="shared" si="0"/>
        <v>12655449.290000001</v>
      </c>
    </row>
    <row r="12" spans="1:6">
      <c r="A12" s="160" t="s">
        <v>237</v>
      </c>
      <c r="B12" s="172" t="s">
        <v>238</v>
      </c>
      <c r="C12" s="179"/>
      <c r="D12" s="162">
        <f t="shared" si="0"/>
        <v>0</v>
      </c>
      <c r="E12" s="164">
        <f t="shared" si="0"/>
        <v>0</v>
      </c>
    </row>
    <row r="13" spans="1:6">
      <c r="A13" s="160" t="s">
        <v>239</v>
      </c>
      <c r="B13" s="172" t="s">
        <v>240</v>
      </c>
      <c r="C13" s="179"/>
      <c r="D13" s="162">
        <f t="shared" si="0"/>
        <v>0</v>
      </c>
      <c r="E13" s="164">
        <f t="shared" si="0"/>
        <v>0</v>
      </c>
    </row>
    <row r="14" spans="1:6">
      <c r="A14" s="160" t="s">
        <v>241</v>
      </c>
      <c r="B14" s="172" t="s">
        <v>242</v>
      </c>
      <c r="C14" s="179"/>
      <c r="D14" s="162">
        <f t="shared" si="0"/>
        <v>0</v>
      </c>
      <c r="E14" s="164">
        <f t="shared" si="0"/>
        <v>0</v>
      </c>
    </row>
    <row r="15" spans="1:6">
      <c r="A15" s="160" t="s">
        <v>243</v>
      </c>
      <c r="B15" s="172" t="s">
        <v>244</v>
      </c>
      <c r="C15" s="179"/>
      <c r="D15" s="162">
        <f t="shared" si="0"/>
        <v>0</v>
      </c>
      <c r="E15" s="164">
        <f t="shared" si="0"/>
        <v>0</v>
      </c>
    </row>
    <row r="16" spans="1:6">
      <c r="A16" s="160" t="s">
        <v>245</v>
      </c>
      <c r="B16" s="172" t="s">
        <v>246</v>
      </c>
      <c r="C16" s="179"/>
      <c r="D16" s="162">
        <f t="shared" si="0"/>
        <v>0</v>
      </c>
      <c r="E16" s="164">
        <f t="shared" si="0"/>
        <v>0</v>
      </c>
    </row>
    <row r="17" spans="1:5">
      <c r="A17" s="160" t="s">
        <v>247</v>
      </c>
      <c r="B17" s="172" t="s">
        <v>248</v>
      </c>
      <c r="C17" s="179">
        <v>18552745</v>
      </c>
      <c r="D17" s="162">
        <f t="shared" si="0"/>
        <v>20408019.5</v>
      </c>
      <c r="E17" s="164">
        <f t="shared" si="0"/>
        <v>22448821.450000003</v>
      </c>
    </row>
    <row r="18" spans="1:5">
      <c r="A18" s="165" t="s">
        <v>249</v>
      </c>
      <c r="B18" s="173" t="s">
        <v>250</v>
      </c>
      <c r="C18" s="180">
        <f t="shared" ref="C18:D18" si="1">SUM(C9:C17)</f>
        <v>32975794</v>
      </c>
      <c r="D18" s="166">
        <f t="shared" si="1"/>
        <v>36273373.399999999</v>
      </c>
      <c r="E18" s="167">
        <f t="shared" ref="E18" si="2">SUM(E9:E17)</f>
        <v>39900710.740000002</v>
      </c>
    </row>
    <row r="19" spans="1:5">
      <c r="A19" s="160" t="s">
        <v>251</v>
      </c>
      <c r="B19" s="173" t="s">
        <v>252</v>
      </c>
      <c r="C19" s="179"/>
      <c r="D19" s="162"/>
      <c r="E19" s="164"/>
    </row>
    <row r="20" spans="1:5">
      <c r="A20" s="160" t="s">
        <v>253</v>
      </c>
      <c r="B20" s="172" t="s">
        <v>254</v>
      </c>
      <c r="C20" s="179">
        <v>0</v>
      </c>
      <c r="D20" s="162">
        <v>0</v>
      </c>
      <c r="E20" s="164">
        <v>0</v>
      </c>
    </row>
    <row r="21" spans="1:5">
      <c r="A21" s="160" t="s">
        <v>255</v>
      </c>
      <c r="B21" s="172" t="s">
        <v>256</v>
      </c>
      <c r="C21" s="179">
        <v>0</v>
      </c>
      <c r="D21" s="162">
        <v>0</v>
      </c>
      <c r="E21" s="164">
        <v>0</v>
      </c>
    </row>
    <row r="22" spans="1:5">
      <c r="A22" s="160" t="s">
        <v>257</v>
      </c>
      <c r="B22" s="172" t="s">
        <v>258</v>
      </c>
      <c r="C22" s="179">
        <v>0</v>
      </c>
      <c r="D22" s="162">
        <v>0</v>
      </c>
      <c r="E22" s="164">
        <v>0</v>
      </c>
    </row>
    <row r="23" spans="1:5">
      <c r="A23" s="160" t="s">
        <v>259</v>
      </c>
      <c r="B23" s="172" t="s">
        <v>260</v>
      </c>
      <c r="C23" s="179">
        <v>0</v>
      </c>
      <c r="D23" s="162">
        <v>0</v>
      </c>
      <c r="E23" s="164">
        <v>0</v>
      </c>
    </row>
    <row r="24" spans="1:5">
      <c r="A24" s="160" t="s">
        <v>261</v>
      </c>
      <c r="B24" s="172" t="s">
        <v>262</v>
      </c>
      <c r="C24" s="179">
        <v>0</v>
      </c>
      <c r="D24" s="162">
        <v>0</v>
      </c>
      <c r="E24" s="164">
        <v>0</v>
      </c>
    </row>
    <row r="25" spans="1:5">
      <c r="A25" s="160" t="s">
        <v>263</v>
      </c>
      <c r="B25" s="172" t="s">
        <v>264</v>
      </c>
      <c r="C25" s="179">
        <v>0</v>
      </c>
      <c r="D25" s="162">
        <v>0</v>
      </c>
      <c r="E25" s="164">
        <v>0</v>
      </c>
    </row>
    <row r="26" spans="1:5">
      <c r="A26" s="160" t="s">
        <v>265</v>
      </c>
      <c r="B26" s="172" t="s">
        <v>266</v>
      </c>
      <c r="C26" s="179">
        <v>0</v>
      </c>
      <c r="D26" s="162">
        <v>0</v>
      </c>
      <c r="E26" s="164">
        <v>0</v>
      </c>
    </row>
    <row r="27" spans="1:5">
      <c r="A27" s="160" t="s">
        <v>267</v>
      </c>
      <c r="B27" s="172" t="s">
        <v>268</v>
      </c>
      <c r="C27" s="179">
        <v>0</v>
      </c>
      <c r="D27" s="162">
        <v>0</v>
      </c>
      <c r="E27" s="164">
        <v>0</v>
      </c>
    </row>
    <row r="28" spans="1:5">
      <c r="A28" s="160" t="s">
        <v>269</v>
      </c>
      <c r="B28" s="173" t="s">
        <v>270</v>
      </c>
      <c r="C28" s="160">
        <f t="shared" ref="C28:D28" si="3">SUM(C19:C27)</f>
        <v>0</v>
      </c>
      <c r="D28" s="161">
        <f t="shared" si="3"/>
        <v>0</v>
      </c>
      <c r="E28" s="163">
        <f t="shared" ref="E28" si="4">SUM(E19:E27)</f>
        <v>0</v>
      </c>
    </row>
    <row r="29" spans="1:5">
      <c r="A29" s="160" t="s">
        <v>271</v>
      </c>
      <c r="B29" s="173" t="s">
        <v>194</v>
      </c>
      <c r="C29" s="180">
        <f t="shared" ref="C29:D29" si="5">SUM(C18+C28)</f>
        <v>32975794</v>
      </c>
      <c r="D29" s="166">
        <f t="shared" si="5"/>
        <v>36273373.399999999</v>
      </c>
      <c r="E29" s="167">
        <f t="shared" ref="E29" si="6">SUM(E18+E28)</f>
        <v>39900710.740000002</v>
      </c>
    </row>
    <row r="30" spans="1:5">
      <c r="A30" s="160" t="s">
        <v>272</v>
      </c>
      <c r="B30" s="173" t="s">
        <v>273</v>
      </c>
      <c r="C30" s="179"/>
      <c r="D30" s="162"/>
      <c r="E30" s="164"/>
    </row>
    <row r="31" spans="1:5">
      <c r="A31" s="160" t="s">
        <v>274</v>
      </c>
      <c r="B31" s="172" t="s">
        <v>275</v>
      </c>
      <c r="C31" s="179">
        <v>3146082</v>
      </c>
      <c r="D31" s="162">
        <f>C31*1.1</f>
        <v>3460690.2</v>
      </c>
      <c r="E31" s="164">
        <f>D31*1.1</f>
        <v>3806759.2200000007</v>
      </c>
    </row>
    <row r="32" spans="1:5">
      <c r="A32" s="160" t="s">
        <v>276</v>
      </c>
      <c r="B32" s="172" t="s">
        <v>277</v>
      </c>
      <c r="C32" s="179">
        <v>692138</v>
      </c>
      <c r="D32" s="162">
        <f t="shared" ref="D32:E41" si="7">C32*1.1</f>
        <v>761351.8</v>
      </c>
      <c r="E32" s="164">
        <f t="shared" si="7"/>
        <v>837486.9800000001</v>
      </c>
    </row>
    <row r="33" spans="1:5">
      <c r="A33" s="160" t="s">
        <v>278</v>
      </c>
      <c r="B33" s="172" t="s">
        <v>279</v>
      </c>
      <c r="C33" s="179">
        <v>8944008</v>
      </c>
      <c r="D33" s="162">
        <f t="shared" si="7"/>
        <v>9838408.8000000007</v>
      </c>
      <c r="E33" s="164">
        <f t="shared" si="7"/>
        <v>10822249.680000002</v>
      </c>
    </row>
    <row r="34" spans="1:5">
      <c r="A34" s="160" t="s">
        <v>280</v>
      </c>
      <c r="B34" s="172" t="s">
        <v>281</v>
      </c>
      <c r="C34" s="179">
        <v>991000</v>
      </c>
      <c r="D34" s="162">
        <f t="shared" si="7"/>
        <v>1090100</v>
      </c>
      <c r="E34" s="164">
        <f t="shared" si="7"/>
        <v>1199110</v>
      </c>
    </row>
    <row r="35" spans="1:5">
      <c r="A35" s="160" t="s">
        <v>282</v>
      </c>
      <c r="B35" s="172" t="s">
        <v>283</v>
      </c>
      <c r="C35" s="179">
        <v>3454154</v>
      </c>
      <c r="D35" s="162">
        <f t="shared" si="7"/>
        <v>3799569.4000000004</v>
      </c>
      <c r="E35" s="164">
        <f t="shared" si="7"/>
        <v>4179526.3400000008</v>
      </c>
    </row>
    <row r="36" spans="1:5">
      <c r="A36" s="160" t="s">
        <v>284</v>
      </c>
      <c r="B36" s="172" t="s">
        <v>285</v>
      </c>
      <c r="C36" s="179">
        <v>7752914</v>
      </c>
      <c r="D36" s="162">
        <f t="shared" si="7"/>
        <v>8528205.4000000004</v>
      </c>
      <c r="E36" s="164">
        <f t="shared" si="7"/>
        <v>9381025.9400000013</v>
      </c>
    </row>
    <row r="37" spans="1:5">
      <c r="A37" s="160" t="s">
        <v>286</v>
      </c>
      <c r="B37" s="172" t="s">
        <v>287</v>
      </c>
      <c r="C37" s="179">
        <v>6601805</v>
      </c>
      <c r="D37" s="162">
        <f t="shared" si="7"/>
        <v>7261985.5000000009</v>
      </c>
      <c r="E37" s="164">
        <f t="shared" si="7"/>
        <v>7988184.0500000017</v>
      </c>
    </row>
    <row r="38" spans="1:5">
      <c r="A38" s="160" t="s">
        <v>288</v>
      </c>
      <c r="B38" s="172" t="s">
        <v>371</v>
      </c>
      <c r="C38" s="179">
        <v>0</v>
      </c>
      <c r="D38" s="162">
        <f t="shared" si="7"/>
        <v>0</v>
      </c>
      <c r="E38" s="164">
        <f t="shared" si="7"/>
        <v>0</v>
      </c>
    </row>
    <row r="39" spans="1:5">
      <c r="A39" s="160" t="s">
        <v>289</v>
      </c>
      <c r="B39" s="172" t="s">
        <v>290</v>
      </c>
      <c r="C39" s="179">
        <v>0</v>
      </c>
      <c r="D39" s="162">
        <v>0</v>
      </c>
      <c r="E39" s="164">
        <v>0</v>
      </c>
    </row>
    <row r="40" spans="1:5">
      <c r="A40" s="160" t="s">
        <v>291</v>
      </c>
      <c r="B40" s="173" t="s">
        <v>7</v>
      </c>
      <c r="C40" s="180">
        <f>SUM(C31:C39)</f>
        <v>31582101</v>
      </c>
      <c r="D40" s="166">
        <f>SUM(D31:D39)</f>
        <v>34740311.100000001</v>
      </c>
      <c r="E40" s="167">
        <f>SUM(E31:E39)</f>
        <v>38214342.210000008</v>
      </c>
    </row>
    <row r="41" spans="1:5">
      <c r="A41" s="160" t="s">
        <v>292</v>
      </c>
      <c r="B41" s="172" t="s">
        <v>370</v>
      </c>
      <c r="C41" s="179">
        <v>1393693</v>
      </c>
      <c r="D41" s="162">
        <f t="shared" si="7"/>
        <v>1533062.3</v>
      </c>
      <c r="E41" s="162">
        <f t="shared" si="7"/>
        <v>1686368.5300000003</v>
      </c>
    </row>
    <row r="42" spans="1:5">
      <c r="A42" s="160" t="s">
        <v>293</v>
      </c>
      <c r="B42" s="172"/>
      <c r="C42" s="179"/>
      <c r="D42" s="162"/>
      <c r="E42" s="164"/>
    </row>
    <row r="43" spans="1:5">
      <c r="A43" s="160" t="s">
        <v>294</v>
      </c>
      <c r="B43" s="172"/>
      <c r="C43" s="179"/>
      <c r="D43" s="162"/>
      <c r="E43" s="164"/>
    </row>
    <row r="44" spans="1:5">
      <c r="A44" s="160" t="s">
        <v>295</v>
      </c>
      <c r="B44" s="172"/>
      <c r="C44" s="179"/>
      <c r="D44" s="162"/>
      <c r="E44" s="164"/>
    </row>
    <row r="45" spans="1:5">
      <c r="A45" s="160" t="s">
        <v>296</v>
      </c>
      <c r="B45" s="172"/>
      <c r="C45" s="179"/>
      <c r="D45" s="162"/>
      <c r="E45" s="164"/>
    </row>
    <row r="46" spans="1:5">
      <c r="A46" s="160" t="s">
        <v>297</v>
      </c>
      <c r="B46" s="172"/>
      <c r="C46" s="179"/>
      <c r="D46" s="162"/>
      <c r="E46" s="164"/>
    </row>
    <row r="47" spans="1:5">
      <c r="A47" s="160" t="s">
        <v>298</v>
      </c>
      <c r="B47" s="172"/>
      <c r="C47" s="179"/>
      <c r="D47" s="162"/>
      <c r="E47" s="164"/>
    </row>
    <row r="48" spans="1:5">
      <c r="A48" s="160" t="s">
        <v>299</v>
      </c>
      <c r="B48" s="172"/>
      <c r="C48" s="179"/>
      <c r="D48" s="162"/>
      <c r="E48" s="164"/>
    </row>
    <row r="49" spans="1:5">
      <c r="A49" s="160" t="s">
        <v>300</v>
      </c>
      <c r="B49" s="173"/>
      <c r="C49" s="180">
        <f>SUM(C41:C48)</f>
        <v>1393693</v>
      </c>
      <c r="D49" s="166">
        <f>SUM(D41:D48)</f>
        <v>1533062.3</v>
      </c>
      <c r="E49" s="167">
        <f>SUM(E41:E48)</f>
        <v>1686368.5300000003</v>
      </c>
    </row>
    <row r="50" spans="1:5" ht="14.25" customHeight="1" thickBot="1">
      <c r="A50" s="168" t="s">
        <v>301</v>
      </c>
      <c r="B50" s="174" t="s">
        <v>190</v>
      </c>
      <c r="C50" s="181">
        <f>SUM(C40+C49)</f>
        <v>32975794</v>
      </c>
      <c r="D50" s="169">
        <f>SUM(D40+D49)</f>
        <v>36273373.399999999</v>
      </c>
      <c r="E50" s="170">
        <f>SUM(E40+E49)</f>
        <v>39900710.74000001</v>
      </c>
    </row>
  </sheetData>
  <mergeCells count="2">
    <mergeCell ref="A3:D3"/>
    <mergeCell ref="A1:F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0:K20"/>
  <sheetViews>
    <sheetView workbookViewId="0">
      <selection activeCell="G8" sqref="G8"/>
    </sheetView>
  </sheetViews>
  <sheetFormatPr defaultRowHeight="12.75"/>
  <cols>
    <col min="1" max="1" width="16.42578125" customWidth="1"/>
    <col min="2" max="2" width="15.42578125" customWidth="1"/>
    <col min="3" max="3" width="12" customWidth="1"/>
    <col min="4" max="4" width="11.7109375" customWidth="1"/>
    <col min="5" max="5" width="12.5703125" customWidth="1"/>
    <col min="6" max="6" width="13.85546875" customWidth="1"/>
    <col min="7" max="7" width="51.85546875" customWidth="1"/>
    <col min="8" max="11" width="9.140625" hidden="1" customWidth="1"/>
    <col min="257" max="257" width="16.42578125" customWidth="1"/>
    <col min="258" max="258" width="15.42578125" customWidth="1"/>
    <col min="259" max="259" width="12" customWidth="1"/>
    <col min="260" max="260" width="11.7109375" customWidth="1"/>
    <col min="261" max="261" width="12.5703125" customWidth="1"/>
    <col min="262" max="262" width="12.42578125" customWidth="1"/>
    <col min="263" max="263" width="51.85546875" customWidth="1"/>
    <col min="264" max="267" width="0" hidden="1" customWidth="1"/>
    <col min="513" max="513" width="16.42578125" customWidth="1"/>
    <col min="514" max="514" width="15.42578125" customWidth="1"/>
    <col min="515" max="515" width="12" customWidth="1"/>
    <col min="516" max="516" width="11.7109375" customWidth="1"/>
    <col min="517" max="517" width="12.5703125" customWidth="1"/>
    <col min="518" max="518" width="12.42578125" customWidth="1"/>
    <col min="519" max="519" width="51.85546875" customWidth="1"/>
    <col min="520" max="523" width="0" hidden="1" customWidth="1"/>
    <col min="769" max="769" width="16.42578125" customWidth="1"/>
    <col min="770" max="770" width="15.42578125" customWidth="1"/>
    <col min="771" max="771" width="12" customWidth="1"/>
    <col min="772" max="772" width="11.7109375" customWidth="1"/>
    <col min="773" max="773" width="12.5703125" customWidth="1"/>
    <col min="774" max="774" width="12.42578125" customWidth="1"/>
    <col min="775" max="775" width="51.85546875" customWidth="1"/>
    <col min="776" max="779" width="0" hidden="1" customWidth="1"/>
    <col min="1025" max="1025" width="16.42578125" customWidth="1"/>
    <col min="1026" max="1026" width="15.42578125" customWidth="1"/>
    <col min="1027" max="1027" width="12" customWidth="1"/>
    <col min="1028" max="1028" width="11.7109375" customWidth="1"/>
    <col min="1029" max="1029" width="12.5703125" customWidth="1"/>
    <col min="1030" max="1030" width="12.42578125" customWidth="1"/>
    <col min="1031" max="1031" width="51.85546875" customWidth="1"/>
    <col min="1032" max="1035" width="0" hidden="1" customWidth="1"/>
    <col min="1281" max="1281" width="16.42578125" customWidth="1"/>
    <col min="1282" max="1282" width="15.42578125" customWidth="1"/>
    <col min="1283" max="1283" width="12" customWidth="1"/>
    <col min="1284" max="1284" width="11.7109375" customWidth="1"/>
    <col min="1285" max="1285" width="12.5703125" customWidth="1"/>
    <col min="1286" max="1286" width="12.42578125" customWidth="1"/>
    <col min="1287" max="1287" width="51.85546875" customWidth="1"/>
    <col min="1288" max="1291" width="0" hidden="1" customWidth="1"/>
    <col min="1537" max="1537" width="16.42578125" customWidth="1"/>
    <col min="1538" max="1538" width="15.42578125" customWidth="1"/>
    <col min="1539" max="1539" width="12" customWidth="1"/>
    <col min="1540" max="1540" width="11.7109375" customWidth="1"/>
    <col min="1541" max="1541" width="12.5703125" customWidth="1"/>
    <col min="1542" max="1542" width="12.42578125" customWidth="1"/>
    <col min="1543" max="1543" width="51.85546875" customWidth="1"/>
    <col min="1544" max="1547" width="0" hidden="1" customWidth="1"/>
    <col min="1793" max="1793" width="16.42578125" customWidth="1"/>
    <col min="1794" max="1794" width="15.42578125" customWidth="1"/>
    <col min="1795" max="1795" width="12" customWidth="1"/>
    <col min="1796" max="1796" width="11.7109375" customWidth="1"/>
    <col min="1797" max="1797" width="12.5703125" customWidth="1"/>
    <col min="1798" max="1798" width="12.42578125" customWidth="1"/>
    <col min="1799" max="1799" width="51.85546875" customWidth="1"/>
    <col min="1800" max="1803" width="0" hidden="1" customWidth="1"/>
    <col min="2049" max="2049" width="16.42578125" customWidth="1"/>
    <col min="2050" max="2050" width="15.42578125" customWidth="1"/>
    <col min="2051" max="2051" width="12" customWidth="1"/>
    <col min="2052" max="2052" width="11.7109375" customWidth="1"/>
    <col min="2053" max="2053" width="12.5703125" customWidth="1"/>
    <col min="2054" max="2054" width="12.42578125" customWidth="1"/>
    <col min="2055" max="2055" width="51.85546875" customWidth="1"/>
    <col min="2056" max="2059" width="0" hidden="1" customWidth="1"/>
    <col min="2305" max="2305" width="16.42578125" customWidth="1"/>
    <col min="2306" max="2306" width="15.42578125" customWidth="1"/>
    <col min="2307" max="2307" width="12" customWidth="1"/>
    <col min="2308" max="2308" width="11.7109375" customWidth="1"/>
    <col min="2309" max="2309" width="12.5703125" customWidth="1"/>
    <col min="2310" max="2310" width="12.42578125" customWidth="1"/>
    <col min="2311" max="2311" width="51.85546875" customWidth="1"/>
    <col min="2312" max="2315" width="0" hidden="1" customWidth="1"/>
    <col min="2561" max="2561" width="16.42578125" customWidth="1"/>
    <col min="2562" max="2562" width="15.42578125" customWidth="1"/>
    <col min="2563" max="2563" width="12" customWidth="1"/>
    <col min="2564" max="2564" width="11.7109375" customWidth="1"/>
    <col min="2565" max="2565" width="12.5703125" customWidth="1"/>
    <col min="2566" max="2566" width="12.42578125" customWidth="1"/>
    <col min="2567" max="2567" width="51.85546875" customWidth="1"/>
    <col min="2568" max="2571" width="0" hidden="1" customWidth="1"/>
    <col min="2817" max="2817" width="16.42578125" customWidth="1"/>
    <col min="2818" max="2818" width="15.42578125" customWidth="1"/>
    <col min="2819" max="2819" width="12" customWidth="1"/>
    <col min="2820" max="2820" width="11.7109375" customWidth="1"/>
    <col min="2821" max="2821" width="12.5703125" customWidth="1"/>
    <col min="2822" max="2822" width="12.42578125" customWidth="1"/>
    <col min="2823" max="2823" width="51.85546875" customWidth="1"/>
    <col min="2824" max="2827" width="0" hidden="1" customWidth="1"/>
    <col min="3073" max="3073" width="16.42578125" customWidth="1"/>
    <col min="3074" max="3074" width="15.42578125" customWidth="1"/>
    <col min="3075" max="3075" width="12" customWidth="1"/>
    <col min="3076" max="3076" width="11.7109375" customWidth="1"/>
    <col min="3077" max="3077" width="12.5703125" customWidth="1"/>
    <col min="3078" max="3078" width="12.42578125" customWidth="1"/>
    <col min="3079" max="3079" width="51.85546875" customWidth="1"/>
    <col min="3080" max="3083" width="0" hidden="1" customWidth="1"/>
    <col min="3329" max="3329" width="16.42578125" customWidth="1"/>
    <col min="3330" max="3330" width="15.42578125" customWidth="1"/>
    <col min="3331" max="3331" width="12" customWidth="1"/>
    <col min="3332" max="3332" width="11.7109375" customWidth="1"/>
    <col min="3333" max="3333" width="12.5703125" customWidth="1"/>
    <col min="3334" max="3334" width="12.42578125" customWidth="1"/>
    <col min="3335" max="3335" width="51.85546875" customWidth="1"/>
    <col min="3336" max="3339" width="0" hidden="1" customWidth="1"/>
    <col min="3585" max="3585" width="16.42578125" customWidth="1"/>
    <col min="3586" max="3586" width="15.42578125" customWidth="1"/>
    <col min="3587" max="3587" width="12" customWidth="1"/>
    <col min="3588" max="3588" width="11.7109375" customWidth="1"/>
    <col min="3589" max="3589" width="12.5703125" customWidth="1"/>
    <col min="3590" max="3590" width="12.42578125" customWidth="1"/>
    <col min="3591" max="3591" width="51.85546875" customWidth="1"/>
    <col min="3592" max="3595" width="0" hidden="1" customWidth="1"/>
    <col min="3841" max="3841" width="16.42578125" customWidth="1"/>
    <col min="3842" max="3842" width="15.42578125" customWidth="1"/>
    <col min="3843" max="3843" width="12" customWidth="1"/>
    <col min="3844" max="3844" width="11.7109375" customWidth="1"/>
    <col min="3845" max="3845" width="12.5703125" customWidth="1"/>
    <col min="3846" max="3846" width="12.42578125" customWidth="1"/>
    <col min="3847" max="3847" width="51.85546875" customWidth="1"/>
    <col min="3848" max="3851" width="0" hidden="1" customWidth="1"/>
    <col min="4097" max="4097" width="16.42578125" customWidth="1"/>
    <col min="4098" max="4098" width="15.42578125" customWidth="1"/>
    <col min="4099" max="4099" width="12" customWidth="1"/>
    <col min="4100" max="4100" width="11.7109375" customWidth="1"/>
    <col min="4101" max="4101" width="12.5703125" customWidth="1"/>
    <col min="4102" max="4102" width="12.42578125" customWidth="1"/>
    <col min="4103" max="4103" width="51.85546875" customWidth="1"/>
    <col min="4104" max="4107" width="0" hidden="1" customWidth="1"/>
    <col min="4353" max="4353" width="16.42578125" customWidth="1"/>
    <col min="4354" max="4354" width="15.42578125" customWidth="1"/>
    <col min="4355" max="4355" width="12" customWidth="1"/>
    <col min="4356" max="4356" width="11.7109375" customWidth="1"/>
    <col min="4357" max="4357" width="12.5703125" customWidth="1"/>
    <col min="4358" max="4358" width="12.42578125" customWidth="1"/>
    <col min="4359" max="4359" width="51.85546875" customWidth="1"/>
    <col min="4360" max="4363" width="0" hidden="1" customWidth="1"/>
    <col min="4609" max="4609" width="16.42578125" customWidth="1"/>
    <col min="4610" max="4610" width="15.42578125" customWidth="1"/>
    <col min="4611" max="4611" width="12" customWidth="1"/>
    <col min="4612" max="4612" width="11.7109375" customWidth="1"/>
    <col min="4613" max="4613" width="12.5703125" customWidth="1"/>
    <col min="4614" max="4614" width="12.42578125" customWidth="1"/>
    <col min="4615" max="4615" width="51.85546875" customWidth="1"/>
    <col min="4616" max="4619" width="0" hidden="1" customWidth="1"/>
    <col min="4865" max="4865" width="16.42578125" customWidth="1"/>
    <col min="4866" max="4866" width="15.42578125" customWidth="1"/>
    <col min="4867" max="4867" width="12" customWidth="1"/>
    <col min="4868" max="4868" width="11.7109375" customWidth="1"/>
    <col min="4869" max="4869" width="12.5703125" customWidth="1"/>
    <col min="4870" max="4870" width="12.42578125" customWidth="1"/>
    <col min="4871" max="4871" width="51.85546875" customWidth="1"/>
    <col min="4872" max="4875" width="0" hidden="1" customWidth="1"/>
    <col min="5121" max="5121" width="16.42578125" customWidth="1"/>
    <col min="5122" max="5122" width="15.42578125" customWidth="1"/>
    <col min="5123" max="5123" width="12" customWidth="1"/>
    <col min="5124" max="5124" width="11.7109375" customWidth="1"/>
    <col min="5125" max="5125" width="12.5703125" customWidth="1"/>
    <col min="5126" max="5126" width="12.42578125" customWidth="1"/>
    <col min="5127" max="5127" width="51.85546875" customWidth="1"/>
    <col min="5128" max="5131" width="0" hidden="1" customWidth="1"/>
    <col min="5377" max="5377" width="16.42578125" customWidth="1"/>
    <col min="5378" max="5378" width="15.42578125" customWidth="1"/>
    <col min="5379" max="5379" width="12" customWidth="1"/>
    <col min="5380" max="5380" width="11.7109375" customWidth="1"/>
    <col min="5381" max="5381" width="12.5703125" customWidth="1"/>
    <col min="5382" max="5382" width="12.42578125" customWidth="1"/>
    <col min="5383" max="5383" width="51.85546875" customWidth="1"/>
    <col min="5384" max="5387" width="0" hidden="1" customWidth="1"/>
    <col min="5633" max="5633" width="16.42578125" customWidth="1"/>
    <col min="5634" max="5634" width="15.42578125" customWidth="1"/>
    <col min="5635" max="5635" width="12" customWidth="1"/>
    <col min="5636" max="5636" width="11.7109375" customWidth="1"/>
    <col min="5637" max="5637" width="12.5703125" customWidth="1"/>
    <col min="5638" max="5638" width="12.42578125" customWidth="1"/>
    <col min="5639" max="5639" width="51.85546875" customWidth="1"/>
    <col min="5640" max="5643" width="0" hidden="1" customWidth="1"/>
    <col min="5889" max="5889" width="16.42578125" customWidth="1"/>
    <col min="5890" max="5890" width="15.42578125" customWidth="1"/>
    <col min="5891" max="5891" width="12" customWidth="1"/>
    <col min="5892" max="5892" width="11.7109375" customWidth="1"/>
    <col min="5893" max="5893" width="12.5703125" customWidth="1"/>
    <col min="5894" max="5894" width="12.42578125" customWidth="1"/>
    <col min="5895" max="5895" width="51.85546875" customWidth="1"/>
    <col min="5896" max="5899" width="0" hidden="1" customWidth="1"/>
    <col min="6145" max="6145" width="16.42578125" customWidth="1"/>
    <col min="6146" max="6146" width="15.42578125" customWidth="1"/>
    <col min="6147" max="6147" width="12" customWidth="1"/>
    <col min="6148" max="6148" width="11.7109375" customWidth="1"/>
    <col min="6149" max="6149" width="12.5703125" customWidth="1"/>
    <col min="6150" max="6150" width="12.42578125" customWidth="1"/>
    <col min="6151" max="6151" width="51.85546875" customWidth="1"/>
    <col min="6152" max="6155" width="0" hidden="1" customWidth="1"/>
    <col min="6401" max="6401" width="16.42578125" customWidth="1"/>
    <col min="6402" max="6402" width="15.42578125" customWidth="1"/>
    <col min="6403" max="6403" width="12" customWidth="1"/>
    <col min="6404" max="6404" width="11.7109375" customWidth="1"/>
    <col min="6405" max="6405" width="12.5703125" customWidth="1"/>
    <col min="6406" max="6406" width="12.42578125" customWidth="1"/>
    <col min="6407" max="6407" width="51.85546875" customWidth="1"/>
    <col min="6408" max="6411" width="0" hidden="1" customWidth="1"/>
    <col min="6657" max="6657" width="16.42578125" customWidth="1"/>
    <col min="6658" max="6658" width="15.42578125" customWidth="1"/>
    <col min="6659" max="6659" width="12" customWidth="1"/>
    <col min="6660" max="6660" width="11.7109375" customWidth="1"/>
    <col min="6661" max="6661" width="12.5703125" customWidth="1"/>
    <col min="6662" max="6662" width="12.42578125" customWidth="1"/>
    <col min="6663" max="6663" width="51.85546875" customWidth="1"/>
    <col min="6664" max="6667" width="0" hidden="1" customWidth="1"/>
    <col min="6913" max="6913" width="16.42578125" customWidth="1"/>
    <col min="6914" max="6914" width="15.42578125" customWidth="1"/>
    <col min="6915" max="6915" width="12" customWidth="1"/>
    <col min="6916" max="6916" width="11.7109375" customWidth="1"/>
    <col min="6917" max="6917" width="12.5703125" customWidth="1"/>
    <col min="6918" max="6918" width="12.42578125" customWidth="1"/>
    <col min="6919" max="6919" width="51.85546875" customWidth="1"/>
    <col min="6920" max="6923" width="0" hidden="1" customWidth="1"/>
    <col min="7169" max="7169" width="16.42578125" customWidth="1"/>
    <col min="7170" max="7170" width="15.42578125" customWidth="1"/>
    <col min="7171" max="7171" width="12" customWidth="1"/>
    <col min="7172" max="7172" width="11.7109375" customWidth="1"/>
    <col min="7173" max="7173" width="12.5703125" customWidth="1"/>
    <col min="7174" max="7174" width="12.42578125" customWidth="1"/>
    <col min="7175" max="7175" width="51.85546875" customWidth="1"/>
    <col min="7176" max="7179" width="0" hidden="1" customWidth="1"/>
    <col min="7425" max="7425" width="16.42578125" customWidth="1"/>
    <col min="7426" max="7426" width="15.42578125" customWidth="1"/>
    <col min="7427" max="7427" width="12" customWidth="1"/>
    <col min="7428" max="7428" width="11.7109375" customWidth="1"/>
    <col min="7429" max="7429" width="12.5703125" customWidth="1"/>
    <col min="7430" max="7430" width="12.42578125" customWidth="1"/>
    <col min="7431" max="7431" width="51.85546875" customWidth="1"/>
    <col min="7432" max="7435" width="0" hidden="1" customWidth="1"/>
    <col min="7681" max="7681" width="16.42578125" customWidth="1"/>
    <col min="7682" max="7682" width="15.42578125" customWidth="1"/>
    <col min="7683" max="7683" width="12" customWidth="1"/>
    <col min="7684" max="7684" width="11.7109375" customWidth="1"/>
    <col min="7685" max="7685" width="12.5703125" customWidth="1"/>
    <col min="7686" max="7686" width="12.42578125" customWidth="1"/>
    <col min="7687" max="7687" width="51.85546875" customWidth="1"/>
    <col min="7688" max="7691" width="0" hidden="1" customWidth="1"/>
    <col min="7937" max="7937" width="16.42578125" customWidth="1"/>
    <col min="7938" max="7938" width="15.42578125" customWidth="1"/>
    <col min="7939" max="7939" width="12" customWidth="1"/>
    <col min="7940" max="7940" width="11.7109375" customWidth="1"/>
    <col min="7941" max="7941" width="12.5703125" customWidth="1"/>
    <col min="7942" max="7942" width="12.42578125" customWidth="1"/>
    <col min="7943" max="7943" width="51.85546875" customWidth="1"/>
    <col min="7944" max="7947" width="0" hidden="1" customWidth="1"/>
    <col min="8193" max="8193" width="16.42578125" customWidth="1"/>
    <col min="8194" max="8194" width="15.42578125" customWidth="1"/>
    <col min="8195" max="8195" width="12" customWidth="1"/>
    <col min="8196" max="8196" width="11.7109375" customWidth="1"/>
    <col min="8197" max="8197" width="12.5703125" customWidth="1"/>
    <col min="8198" max="8198" width="12.42578125" customWidth="1"/>
    <col min="8199" max="8199" width="51.85546875" customWidth="1"/>
    <col min="8200" max="8203" width="0" hidden="1" customWidth="1"/>
    <col min="8449" max="8449" width="16.42578125" customWidth="1"/>
    <col min="8450" max="8450" width="15.42578125" customWidth="1"/>
    <col min="8451" max="8451" width="12" customWidth="1"/>
    <col min="8452" max="8452" width="11.7109375" customWidth="1"/>
    <col min="8453" max="8453" width="12.5703125" customWidth="1"/>
    <col min="8454" max="8454" width="12.42578125" customWidth="1"/>
    <col min="8455" max="8455" width="51.85546875" customWidth="1"/>
    <col min="8456" max="8459" width="0" hidden="1" customWidth="1"/>
    <col min="8705" max="8705" width="16.42578125" customWidth="1"/>
    <col min="8706" max="8706" width="15.42578125" customWidth="1"/>
    <col min="8707" max="8707" width="12" customWidth="1"/>
    <col min="8708" max="8708" width="11.7109375" customWidth="1"/>
    <col min="8709" max="8709" width="12.5703125" customWidth="1"/>
    <col min="8710" max="8710" width="12.42578125" customWidth="1"/>
    <col min="8711" max="8711" width="51.85546875" customWidth="1"/>
    <col min="8712" max="8715" width="0" hidden="1" customWidth="1"/>
    <col min="8961" max="8961" width="16.42578125" customWidth="1"/>
    <col min="8962" max="8962" width="15.42578125" customWidth="1"/>
    <col min="8963" max="8963" width="12" customWidth="1"/>
    <col min="8964" max="8964" width="11.7109375" customWidth="1"/>
    <col min="8965" max="8965" width="12.5703125" customWidth="1"/>
    <col min="8966" max="8966" width="12.42578125" customWidth="1"/>
    <col min="8967" max="8967" width="51.85546875" customWidth="1"/>
    <col min="8968" max="8971" width="0" hidden="1" customWidth="1"/>
    <col min="9217" max="9217" width="16.42578125" customWidth="1"/>
    <col min="9218" max="9218" width="15.42578125" customWidth="1"/>
    <col min="9219" max="9219" width="12" customWidth="1"/>
    <col min="9220" max="9220" width="11.7109375" customWidth="1"/>
    <col min="9221" max="9221" width="12.5703125" customWidth="1"/>
    <col min="9222" max="9222" width="12.42578125" customWidth="1"/>
    <col min="9223" max="9223" width="51.85546875" customWidth="1"/>
    <col min="9224" max="9227" width="0" hidden="1" customWidth="1"/>
    <col min="9473" max="9473" width="16.42578125" customWidth="1"/>
    <col min="9474" max="9474" width="15.42578125" customWidth="1"/>
    <col min="9475" max="9475" width="12" customWidth="1"/>
    <col min="9476" max="9476" width="11.7109375" customWidth="1"/>
    <col min="9477" max="9477" width="12.5703125" customWidth="1"/>
    <col min="9478" max="9478" width="12.42578125" customWidth="1"/>
    <col min="9479" max="9479" width="51.85546875" customWidth="1"/>
    <col min="9480" max="9483" width="0" hidden="1" customWidth="1"/>
    <col min="9729" max="9729" width="16.42578125" customWidth="1"/>
    <col min="9730" max="9730" width="15.42578125" customWidth="1"/>
    <col min="9731" max="9731" width="12" customWidth="1"/>
    <col min="9732" max="9732" width="11.7109375" customWidth="1"/>
    <col min="9733" max="9733" width="12.5703125" customWidth="1"/>
    <col min="9734" max="9734" width="12.42578125" customWidth="1"/>
    <col min="9735" max="9735" width="51.85546875" customWidth="1"/>
    <col min="9736" max="9739" width="0" hidden="1" customWidth="1"/>
    <col min="9985" max="9985" width="16.42578125" customWidth="1"/>
    <col min="9986" max="9986" width="15.42578125" customWidth="1"/>
    <col min="9987" max="9987" width="12" customWidth="1"/>
    <col min="9988" max="9988" width="11.7109375" customWidth="1"/>
    <col min="9989" max="9989" width="12.5703125" customWidth="1"/>
    <col min="9990" max="9990" width="12.42578125" customWidth="1"/>
    <col min="9991" max="9991" width="51.85546875" customWidth="1"/>
    <col min="9992" max="9995" width="0" hidden="1" customWidth="1"/>
    <col min="10241" max="10241" width="16.42578125" customWidth="1"/>
    <col min="10242" max="10242" width="15.42578125" customWidth="1"/>
    <col min="10243" max="10243" width="12" customWidth="1"/>
    <col min="10244" max="10244" width="11.7109375" customWidth="1"/>
    <col min="10245" max="10245" width="12.5703125" customWidth="1"/>
    <col min="10246" max="10246" width="12.42578125" customWidth="1"/>
    <col min="10247" max="10247" width="51.85546875" customWidth="1"/>
    <col min="10248" max="10251" width="0" hidden="1" customWidth="1"/>
    <col min="10497" max="10497" width="16.42578125" customWidth="1"/>
    <col min="10498" max="10498" width="15.42578125" customWidth="1"/>
    <col min="10499" max="10499" width="12" customWidth="1"/>
    <col min="10500" max="10500" width="11.7109375" customWidth="1"/>
    <col min="10501" max="10501" width="12.5703125" customWidth="1"/>
    <col min="10502" max="10502" width="12.42578125" customWidth="1"/>
    <col min="10503" max="10503" width="51.85546875" customWidth="1"/>
    <col min="10504" max="10507" width="0" hidden="1" customWidth="1"/>
    <col min="10753" max="10753" width="16.42578125" customWidth="1"/>
    <col min="10754" max="10754" width="15.42578125" customWidth="1"/>
    <col min="10755" max="10755" width="12" customWidth="1"/>
    <col min="10756" max="10756" width="11.7109375" customWidth="1"/>
    <col min="10757" max="10757" width="12.5703125" customWidth="1"/>
    <col min="10758" max="10758" width="12.42578125" customWidth="1"/>
    <col min="10759" max="10759" width="51.85546875" customWidth="1"/>
    <col min="10760" max="10763" width="0" hidden="1" customWidth="1"/>
    <col min="11009" max="11009" width="16.42578125" customWidth="1"/>
    <col min="11010" max="11010" width="15.42578125" customWidth="1"/>
    <col min="11011" max="11011" width="12" customWidth="1"/>
    <col min="11012" max="11012" width="11.7109375" customWidth="1"/>
    <col min="11013" max="11013" width="12.5703125" customWidth="1"/>
    <col min="11014" max="11014" width="12.42578125" customWidth="1"/>
    <col min="11015" max="11015" width="51.85546875" customWidth="1"/>
    <col min="11016" max="11019" width="0" hidden="1" customWidth="1"/>
    <col min="11265" max="11265" width="16.42578125" customWidth="1"/>
    <col min="11266" max="11266" width="15.42578125" customWidth="1"/>
    <col min="11267" max="11267" width="12" customWidth="1"/>
    <col min="11268" max="11268" width="11.7109375" customWidth="1"/>
    <col min="11269" max="11269" width="12.5703125" customWidth="1"/>
    <col min="11270" max="11270" width="12.42578125" customWidth="1"/>
    <col min="11271" max="11271" width="51.85546875" customWidth="1"/>
    <col min="11272" max="11275" width="0" hidden="1" customWidth="1"/>
    <col min="11521" max="11521" width="16.42578125" customWidth="1"/>
    <col min="11522" max="11522" width="15.42578125" customWidth="1"/>
    <col min="11523" max="11523" width="12" customWidth="1"/>
    <col min="11524" max="11524" width="11.7109375" customWidth="1"/>
    <col min="11525" max="11525" width="12.5703125" customWidth="1"/>
    <col min="11526" max="11526" width="12.42578125" customWidth="1"/>
    <col min="11527" max="11527" width="51.85546875" customWidth="1"/>
    <col min="11528" max="11531" width="0" hidden="1" customWidth="1"/>
    <col min="11777" max="11777" width="16.42578125" customWidth="1"/>
    <col min="11778" max="11778" width="15.42578125" customWidth="1"/>
    <col min="11779" max="11779" width="12" customWidth="1"/>
    <col min="11780" max="11780" width="11.7109375" customWidth="1"/>
    <col min="11781" max="11781" width="12.5703125" customWidth="1"/>
    <col min="11782" max="11782" width="12.42578125" customWidth="1"/>
    <col min="11783" max="11783" width="51.85546875" customWidth="1"/>
    <col min="11784" max="11787" width="0" hidden="1" customWidth="1"/>
    <col min="12033" max="12033" width="16.42578125" customWidth="1"/>
    <col min="12034" max="12034" width="15.42578125" customWidth="1"/>
    <col min="12035" max="12035" width="12" customWidth="1"/>
    <col min="12036" max="12036" width="11.7109375" customWidth="1"/>
    <col min="12037" max="12037" width="12.5703125" customWidth="1"/>
    <col min="12038" max="12038" width="12.42578125" customWidth="1"/>
    <col min="12039" max="12039" width="51.85546875" customWidth="1"/>
    <col min="12040" max="12043" width="0" hidden="1" customWidth="1"/>
    <col min="12289" max="12289" width="16.42578125" customWidth="1"/>
    <col min="12290" max="12290" width="15.42578125" customWidth="1"/>
    <col min="12291" max="12291" width="12" customWidth="1"/>
    <col min="12292" max="12292" width="11.7109375" customWidth="1"/>
    <col min="12293" max="12293" width="12.5703125" customWidth="1"/>
    <col min="12294" max="12294" width="12.42578125" customWidth="1"/>
    <col min="12295" max="12295" width="51.85546875" customWidth="1"/>
    <col min="12296" max="12299" width="0" hidden="1" customWidth="1"/>
    <col min="12545" max="12545" width="16.42578125" customWidth="1"/>
    <col min="12546" max="12546" width="15.42578125" customWidth="1"/>
    <col min="12547" max="12547" width="12" customWidth="1"/>
    <col min="12548" max="12548" width="11.7109375" customWidth="1"/>
    <col min="12549" max="12549" width="12.5703125" customWidth="1"/>
    <col min="12550" max="12550" width="12.42578125" customWidth="1"/>
    <col min="12551" max="12551" width="51.85546875" customWidth="1"/>
    <col min="12552" max="12555" width="0" hidden="1" customWidth="1"/>
    <col min="12801" max="12801" width="16.42578125" customWidth="1"/>
    <col min="12802" max="12802" width="15.42578125" customWidth="1"/>
    <col min="12803" max="12803" width="12" customWidth="1"/>
    <col min="12804" max="12804" width="11.7109375" customWidth="1"/>
    <col min="12805" max="12805" width="12.5703125" customWidth="1"/>
    <col min="12806" max="12806" width="12.42578125" customWidth="1"/>
    <col min="12807" max="12807" width="51.85546875" customWidth="1"/>
    <col min="12808" max="12811" width="0" hidden="1" customWidth="1"/>
    <col min="13057" max="13057" width="16.42578125" customWidth="1"/>
    <col min="13058" max="13058" width="15.42578125" customWidth="1"/>
    <col min="13059" max="13059" width="12" customWidth="1"/>
    <col min="13060" max="13060" width="11.7109375" customWidth="1"/>
    <col min="13061" max="13061" width="12.5703125" customWidth="1"/>
    <col min="13062" max="13062" width="12.42578125" customWidth="1"/>
    <col min="13063" max="13063" width="51.85546875" customWidth="1"/>
    <col min="13064" max="13067" width="0" hidden="1" customWidth="1"/>
    <col min="13313" max="13313" width="16.42578125" customWidth="1"/>
    <col min="13314" max="13314" width="15.42578125" customWidth="1"/>
    <col min="13315" max="13315" width="12" customWidth="1"/>
    <col min="13316" max="13316" width="11.7109375" customWidth="1"/>
    <col min="13317" max="13317" width="12.5703125" customWidth="1"/>
    <col min="13318" max="13318" width="12.42578125" customWidth="1"/>
    <col min="13319" max="13319" width="51.85546875" customWidth="1"/>
    <col min="13320" max="13323" width="0" hidden="1" customWidth="1"/>
    <col min="13569" max="13569" width="16.42578125" customWidth="1"/>
    <col min="13570" max="13570" width="15.42578125" customWidth="1"/>
    <col min="13571" max="13571" width="12" customWidth="1"/>
    <col min="13572" max="13572" width="11.7109375" customWidth="1"/>
    <col min="13573" max="13573" width="12.5703125" customWidth="1"/>
    <col min="13574" max="13574" width="12.42578125" customWidth="1"/>
    <col min="13575" max="13575" width="51.85546875" customWidth="1"/>
    <col min="13576" max="13579" width="0" hidden="1" customWidth="1"/>
    <col min="13825" max="13825" width="16.42578125" customWidth="1"/>
    <col min="13826" max="13826" width="15.42578125" customWidth="1"/>
    <col min="13827" max="13827" width="12" customWidth="1"/>
    <col min="13828" max="13828" width="11.7109375" customWidth="1"/>
    <col min="13829" max="13829" width="12.5703125" customWidth="1"/>
    <col min="13830" max="13830" width="12.42578125" customWidth="1"/>
    <col min="13831" max="13831" width="51.85546875" customWidth="1"/>
    <col min="13832" max="13835" width="0" hidden="1" customWidth="1"/>
    <col min="14081" max="14081" width="16.42578125" customWidth="1"/>
    <col min="14082" max="14082" width="15.42578125" customWidth="1"/>
    <col min="14083" max="14083" width="12" customWidth="1"/>
    <col min="14084" max="14084" width="11.7109375" customWidth="1"/>
    <col min="14085" max="14085" width="12.5703125" customWidth="1"/>
    <col min="14086" max="14086" width="12.42578125" customWidth="1"/>
    <col min="14087" max="14087" width="51.85546875" customWidth="1"/>
    <col min="14088" max="14091" width="0" hidden="1" customWidth="1"/>
    <col min="14337" max="14337" width="16.42578125" customWidth="1"/>
    <col min="14338" max="14338" width="15.42578125" customWidth="1"/>
    <col min="14339" max="14339" width="12" customWidth="1"/>
    <col min="14340" max="14340" width="11.7109375" customWidth="1"/>
    <col min="14341" max="14341" width="12.5703125" customWidth="1"/>
    <col min="14342" max="14342" width="12.42578125" customWidth="1"/>
    <col min="14343" max="14343" width="51.85546875" customWidth="1"/>
    <col min="14344" max="14347" width="0" hidden="1" customWidth="1"/>
    <col min="14593" max="14593" width="16.42578125" customWidth="1"/>
    <col min="14594" max="14594" width="15.42578125" customWidth="1"/>
    <col min="14595" max="14595" width="12" customWidth="1"/>
    <col min="14596" max="14596" width="11.7109375" customWidth="1"/>
    <col min="14597" max="14597" width="12.5703125" customWidth="1"/>
    <col min="14598" max="14598" width="12.42578125" customWidth="1"/>
    <col min="14599" max="14599" width="51.85546875" customWidth="1"/>
    <col min="14600" max="14603" width="0" hidden="1" customWidth="1"/>
    <col min="14849" max="14849" width="16.42578125" customWidth="1"/>
    <col min="14850" max="14850" width="15.42578125" customWidth="1"/>
    <col min="14851" max="14851" width="12" customWidth="1"/>
    <col min="14852" max="14852" width="11.7109375" customWidth="1"/>
    <col min="14853" max="14853" width="12.5703125" customWidth="1"/>
    <col min="14854" max="14854" width="12.42578125" customWidth="1"/>
    <col min="14855" max="14855" width="51.85546875" customWidth="1"/>
    <col min="14856" max="14859" width="0" hidden="1" customWidth="1"/>
    <col min="15105" max="15105" width="16.42578125" customWidth="1"/>
    <col min="15106" max="15106" width="15.42578125" customWidth="1"/>
    <col min="15107" max="15107" width="12" customWidth="1"/>
    <col min="15108" max="15108" width="11.7109375" customWidth="1"/>
    <col min="15109" max="15109" width="12.5703125" customWidth="1"/>
    <col min="15110" max="15110" width="12.42578125" customWidth="1"/>
    <col min="15111" max="15111" width="51.85546875" customWidth="1"/>
    <col min="15112" max="15115" width="0" hidden="1" customWidth="1"/>
    <col min="15361" max="15361" width="16.42578125" customWidth="1"/>
    <col min="15362" max="15362" width="15.42578125" customWidth="1"/>
    <col min="15363" max="15363" width="12" customWidth="1"/>
    <col min="15364" max="15364" width="11.7109375" customWidth="1"/>
    <col min="15365" max="15365" width="12.5703125" customWidth="1"/>
    <col min="15366" max="15366" width="12.42578125" customWidth="1"/>
    <col min="15367" max="15367" width="51.85546875" customWidth="1"/>
    <col min="15368" max="15371" width="0" hidden="1" customWidth="1"/>
    <col min="15617" max="15617" width="16.42578125" customWidth="1"/>
    <col min="15618" max="15618" width="15.42578125" customWidth="1"/>
    <col min="15619" max="15619" width="12" customWidth="1"/>
    <col min="15620" max="15620" width="11.7109375" customWidth="1"/>
    <col min="15621" max="15621" width="12.5703125" customWidth="1"/>
    <col min="15622" max="15622" width="12.42578125" customWidth="1"/>
    <col min="15623" max="15623" width="51.85546875" customWidth="1"/>
    <col min="15624" max="15627" width="0" hidden="1" customWidth="1"/>
    <col min="15873" max="15873" width="16.42578125" customWidth="1"/>
    <col min="15874" max="15874" width="15.42578125" customWidth="1"/>
    <col min="15875" max="15875" width="12" customWidth="1"/>
    <col min="15876" max="15876" width="11.7109375" customWidth="1"/>
    <col min="15877" max="15877" width="12.5703125" customWidth="1"/>
    <col min="15878" max="15878" width="12.42578125" customWidth="1"/>
    <col min="15879" max="15879" width="51.85546875" customWidth="1"/>
    <col min="15880" max="15883" width="0" hidden="1" customWidth="1"/>
    <col min="16129" max="16129" width="16.42578125" customWidth="1"/>
    <col min="16130" max="16130" width="15.42578125" customWidth="1"/>
    <col min="16131" max="16131" width="12" customWidth="1"/>
    <col min="16132" max="16132" width="11.7109375" customWidth="1"/>
    <col min="16133" max="16133" width="12.5703125" customWidth="1"/>
    <col min="16134" max="16134" width="12.42578125" customWidth="1"/>
    <col min="16135" max="16135" width="51.85546875" customWidth="1"/>
    <col min="16136" max="16139" width="0" hidden="1" customWidth="1"/>
  </cols>
  <sheetData>
    <row r="10" spans="1:11" ht="15.75">
      <c r="A10" s="198"/>
      <c r="B10" s="198"/>
      <c r="C10" s="198"/>
      <c r="D10" s="198"/>
      <c r="E10" s="198"/>
      <c r="F10" s="346" t="s">
        <v>382</v>
      </c>
      <c r="G10" s="347"/>
      <c r="H10" s="347"/>
      <c r="I10" s="347"/>
      <c r="J10" s="347"/>
      <c r="K10" s="347"/>
    </row>
    <row r="11" spans="1:11" ht="15.75">
      <c r="A11" s="358"/>
      <c r="B11" s="358"/>
      <c r="C11" s="358"/>
      <c r="D11" s="358"/>
      <c r="E11" s="358"/>
      <c r="F11" s="358"/>
      <c r="G11" s="358"/>
    </row>
    <row r="12" spans="1:11" ht="15.75">
      <c r="A12" s="358"/>
      <c r="B12" s="358"/>
      <c r="C12" s="358"/>
      <c r="D12" s="358"/>
      <c r="E12" s="358"/>
      <c r="F12" s="358"/>
      <c r="G12" s="358"/>
    </row>
    <row r="13" spans="1:11">
      <c r="A13" s="359" t="s">
        <v>367</v>
      </c>
      <c r="B13" s="359"/>
      <c r="C13" s="359"/>
      <c r="D13" s="359"/>
      <c r="E13" s="359"/>
      <c r="F13" s="359"/>
      <c r="G13" s="359"/>
    </row>
    <row r="14" spans="1:11">
      <c r="A14" s="359"/>
      <c r="B14" s="359"/>
      <c r="C14" s="359"/>
      <c r="D14" s="359"/>
      <c r="E14" s="359"/>
      <c r="F14" s="359"/>
      <c r="G14" s="359"/>
    </row>
    <row r="15" spans="1:11" ht="16.5" thickBot="1">
      <c r="A15" s="198"/>
      <c r="B15" s="198"/>
      <c r="C15" s="198"/>
      <c r="D15" s="198"/>
      <c r="E15" s="198"/>
      <c r="F15" s="198"/>
      <c r="G15" s="198"/>
    </row>
    <row r="16" spans="1:11" ht="39.950000000000003" customHeight="1">
      <c r="A16" s="360" t="s">
        <v>359</v>
      </c>
      <c r="B16" s="362" t="s">
        <v>2</v>
      </c>
      <c r="C16" s="362" t="s">
        <v>360</v>
      </c>
      <c r="D16" s="362" t="s">
        <v>361</v>
      </c>
      <c r="E16" s="362" t="s">
        <v>362</v>
      </c>
      <c r="F16" s="362" t="s">
        <v>368</v>
      </c>
      <c r="G16" s="364" t="s">
        <v>363</v>
      </c>
    </row>
    <row r="17" spans="1:7" ht="39.950000000000003" customHeight="1">
      <c r="A17" s="361"/>
      <c r="B17" s="363"/>
      <c r="C17" s="363"/>
      <c r="D17" s="363"/>
      <c r="E17" s="363"/>
      <c r="F17" s="363"/>
      <c r="G17" s="365"/>
    </row>
    <row r="18" spans="1:7" ht="39.950000000000003" customHeight="1">
      <c r="A18" s="352" t="s">
        <v>365</v>
      </c>
      <c r="B18" s="354" t="s">
        <v>364</v>
      </c>
      <c r="C18" s="348">
        <v>3000000</v>
      </c>
      <c r="D18" s="356">
        <v>42564</v>
      </c>
      <c r="E18" s="356">
        <v>43646</v>
      </c>
      <c r="F18" s="348">
        <v>3000000</v>
      </c>
      <c r="G18" s="350" t="s">
        <v>366</v>
      </c>
    </row>
    <row r="19" spans="1:7" ht="39.950000000000003" customHeight="1">
      <c r="A19" s="353"/>
      <c r="B19" s="355"/>
      <c r="C19" s="349"/>
      <c r="D19" s="357"/>
      <c r="E19" s="357"/>
      <c r="F19" s="349"/>
      <c r="G19" s="351"/>
    </row>
    <row r="20" spans="1:7" ht="30" customHeight="1">
      <c r="A20" s="198"/>
      <c r="B20" s="198"/>
      <c r="C20" s="198"/>
      <c r="D20" s="198"/>
      <c r="E20" s="198"/>
      <c r="F20" s="199"/>
      <c r="G20" s="198"/>
    </row>
  </sheetData>
  <mergeCells count="18">
    <mergeCell ref="F10:K10"/>
    <mergeCell ref="A11:G11"/>
    <mergeCell ref="A12:G12"/>
    <mergeCell ref="A13:G14"/>
    <mergeCell ref="A16:A17"/>
    <mergeCell ref="B16:B17"/>
    <mergeCell ref="C16:C17"/>
    <mergeCell ref="D16:D17"/>
    <mergeCell ref="E16:E17"/>
    <mergeCell ref="F16:F17"/>
    <mergeCell ref="G16:G17"/>
    <mergeCell ref="F18:F19"/>
    <mergeCell ref="G18:G19"/>
    <mergeCell ref="A18:A19"/>
    <mergeCell ref="B18:B19"/>
    <mergeCell ref="C18:C19"/>
    <mergeCell ref="D18:D19"/>
    <mergeCell ref="E18:E1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881"/>
  <sheetViews>
    <sheetView topLeftCell="A10" zoomScaleSheetLayoutView="100" workbookViewId="0">
      <selection activeCell="E11" sqref="E11"/>
    </sheetView>
  </sheetViews>
  <sheetFormatPr defaultRowHeight="15.75"/>
  <cols>
    <col min="1" max="1" width="4.28515625" style="2" customWidth="1"/>
    <col min="2" max="2" width="5.42578125" style="2" customWidth="1"/>
    <col min="3" max="3" width="57.85546875" style="2" customWidth="1"/>
    <col min="4" max="4" width="16" style="3" customWidth="1"/>
    <col min="5" max="5" width="16" style="4" customWidth="1"/>
    <col min="6" max="6" width="11.28515625" style="1" bestFit="1" customWidth="1"/>
    <col min="7" max="16384" width="9.140625" style="1"/>
  </cols>
  <sheetData>
    <row r="1" spans="1:5">
      <c r="A1" s="203"/>
      <c r="B1" s="203"/>
      <c r="C1" s="203"/>
      <c r="D1" s="203"/>
      <c r="E1" s="203"/>
    </row>
    <row r="2" spans="1:5">
      <c r="A2" s="203" t="s">
        <v>374</v>
      </c>
      <c r="B2" s="206"/>
      <c r="C2" s="206"/>
      <c r="D2" s="206"/>
      <c r="E2" s="206"/>
    </row>
    <row r="3" spans="1:5" ht="18" customHeight="1">
      <c r="A3" s="205" t="s">
        <v>115</v>
      </c>
      <c r="B3" s="205"/>
      <c r="C3" s="205"/>
      <c r="D3" s="205"/>
      <c r="E3" s="205"/>
    </row>
    <row r="4" spans="1:5">
      <c r="A4" s="205" t="s">
        <v>303</v>
      </c>
      <c r="B4" s="205"/>
      <c r="C4" s="205"/>
      <c r="D4" s="205"/>
      <c r="E4" s="205"/>
    </row>
    <row r="5" spans="1:5" ht="33" customHeight="1">
      <c r="A5" s="13"/>
      <c r="B5" s="43" t="s">
        <v>19</v>
      </c>
      <c r="C5" s="43"/>
      <c r="D5" s="43"/>
      <c r="E5" s="23" t="s">
        <v>149</v>
      </c>
    </row>
    <row r="6" spans="1:5" ht="24.95" customHeight="1">
      <c r="A6" s="44" t="s">
        <v>116</v>
      </c>
      <c r="B6" s="44"/>
      <c r="C6" s="45" t="s">
        <v>84</v>
      </c>
      <c r="D6" s="44"/>
      <c r="E6" s="46">
        <f>SUM(E8,E13)</f>
        <v>3964000</v>
      </c>
    </row>
    <row r="7" spans="1:5" ht="15" customHeight="1">
      <c r="A7" s="30"/>
      <c r="B7" s="30"/>
      <c r="C7" s="30"/>
      <c r="D7" s="40"/>
      <c r="E7" s="32"/>
    </row>
    <row r="8" spans="1:5" ht="15.75" customHeight="1">
      <c r="A8" s="33"/>
      <c r="B8" s="34" t="s">
        <v>118</v>
      </c>
      <c r="C8" s="31" t="s">
        <v>117</v>
      </c>
      <c r="D8" s="40"/>
      <c r="E8" s="35">
        <f>SUM(D9,D10,D11)</f>
        <v>1000</v>
      </c>
    </row>
    <row r="9" spans="1:5" ht="15.75" customHeight="1">
      <c r="A9" s="31"/>
      <c r="B9" s="33"/>
      <c r="C9" s="36" t="s">
        <v>188</v>
      </c>
      <c r="D9" s="32"/>
      <c r="E9" s="32"/>
    </row>
    <row r="10" spans="1:5">
      <c r="A10" s="37"/>
      <c r="B10" s="33"/>
      <c r="C10" s="36" t="s">
        <v>119</v>
      </c>
      <c r="D10" s="32">
        <v>1000</v>
      </c>
      <c r="E10" s="32"/>
    </row>
    <row r="11" spans="1:5">
      <c r="A11" s="31"/>
      <c r="B11" s="33"/>
      <c r="C11" s="37" t="s">
        <v>120</v>
      </c>
      <c r="D11" s="32"/>
      <c r="E11" s="32"/>
    </row>
    <row r="12" spans="1:5">
      <c r="A12" s="37"/>
      <c r="B12" s="33"/>
      <c r="C12" s="36"/>
      <c r="D12" s="41"/>
      <c r="E12" s="32"/>
    </row>
    <row r="13" spans="1:5">
      <c r="A13" s="30"/>
      <c r="B13" s="31">
        <v>2</v>
      </c>
      <c r="C13" s="31" t="s">
        <v>89</v>
      </c>
      <c r="D13" s="40"/>
      <c r="E13" s="35">
        <f>SUM(D14,D15,D16)</f>
        <v>3963000</v>
      </c>
    </row>
    <row r="14" spans="1:5">
      <c r="A14" s="37"/>
      <c r="B14" s="37"/>
      <c r="C14" s="37" t="s">
        <v>122</v>
      </c>
      <c r="D14" s="32">
        <v>1013000</v>
      </c>
      <c r="E14" s="32"/>
    </row>
    <row r="15" spans="1:5">
      <c r="A15" s="37"/>
      <c r="B15" s="37"/>
      <c r="C15" s="36" t="s">
        <v>123</v>
      </c>
      <c r="D15" s="32">
        <v>2500000</v>
      </c>
      <c r="E15" s="32"/>
    </row>
    <row r="16" spans="1:5">
      <c r="A16" s="37"/>
      <c r="B16" s="36"/>
      <c r="C16" s="37" t="s">
        <v>124</v>
      </c>
      <c r="D16" s="32">
        <v>450000</v>
      </c>
      <c r="E16" s="32"/>
    </row>
    <row r="17" spans="1:5">
      <c r="A17" s="37"/>
      <c r="B17" s="36"/>
      <c r="C17" s="37"/>
      <c r="D17" s="32"/>
      <c r="E17" s="32"/>
    </row>
    <row r="18" spans="1:5" ht="9.75" customHeight="1">
      <c r="A18" s="38"/>
      <c r="B18" s="38"/>
      <c r="C18" s="38"/>
      <c r="D18" s="42"/>
      <c r="E18" s="39"/>
    </row>
    <row r="19" spans="1:5" ht="26.25" customHeight="1">
      <c r="A19" s="44" t="s">
        <v>121</v>
      </c>
      <c r="B19" s="47"/>
      <c r="C19" s="45" t="s">
        <v>125</v>
      </c>
      <c r="D19" s="48"/>
      <c r="E19" s="46">
        <f>SUM(E21,E30,E32,E33+E35)</f>
        <v>10459049</v>
      </c>
    </row>
    <row r="20" spans="1:5">
      <c r="A20" s="30"/>
      <c r="B20" s="49"/>
      <c r="C20" s="50"/>
      <c r="D20" s="41"/>
      <c r="E20" s="35"/>
    </row>
    <row r="21" spans="1:5" ht="15.75" customHeight="1">
      <c r="A21" s="33"/>
      <c r="B21" s="34" t="s">
        <v>118</v>
      </c>
      <c r="C21" s="31" t="s">
        <v>126</v>
      </c>
      <c r="D21" s="40"/>
      <c r="E21" s="35">
        <f>SUM(E22,E28)</f>
        <v>7818049</v>
      </c>
    </row>
    <row r="22" spans="1:5" ht="15.75" customHeight="1">
      <c r="A22" s="33"/>
      <c r="B22" s="33"/>
      <c r="C22" s="50" t="s">
        <v>127</v>
      </c>
      <c r="D22" s="32"/>
      <c r="E22" s="51">
        <f>SUM(D23:D26)</f>
        <v>2818049</v>
      </c>
    </row>
    <row r="23" spans="1:5" ht="15.75" customHeight="1">
      <c r="A23" s="33"/>
      <c r="B23" s="33"/>
      <c r="C23" s="37" t="s">
        <v>128</v>
      </c>
      <c r="D23" s="32">
        <v>863010</v>
      </c>
      <c r="E23" s="32"/>
    </row>
    <row r="24" spans="1:5" ht="15.75" customHeight="1">
      <c r="A24" s="33"/>
      <c r="B24" s="33"/>
      <c r="C24" s="37" t="s">
        <v>129</v>
      </c>
      <c r="D24" s="32">
        <v>544000</v>
      </c>
      <c r="E24" s="32"/>
    </row>
    <row r="25" spans="1:5" ht="15.75" customHeight="1">
      <c r="A25" s="33"/>
      <c r="B25" s="33"/>
      <c r="C25" s="37" t="s">
        <v>130</v>
      </c>
      <c r="D25" s="32">
        <v>534819</v>
      </c>
      <c r="E25" s="32"/>
    </row>
    <row r="26" spans="1:5" ht="15.75" customHeight="1">
      <c r="A26" s="33"/>
      <c r="B26" s="33"/>
      <c r="C26" s="36" t="s">
        <v>131</v>
      </c>
      <c r="D26" s="32">
        <v>876220</v>
      </c>
      <c r="E26" s="32"/>
    </row>
    <row r="27" spans="1:5" ht="15.75" customHeight="1">
      <c r="A27" s="33"/>
      <c r="B27" s="33"/>
      <c r="C27" s="33"/>
      <c r="D27" s="32"/>
      <c r="E27" s="32"/>
    </row>
    <row r="28" spans="1:5">
      <c r="A28" s="37"/>
      <c r="B28" s="37"/>
      <c r="C28" s="52" t="s">
        <v>132</v>
      </c>
      <c r="D28" s="53"/>
      <c r="E28" s="54">
        <v>5000000</v>
      </c>
    </row>
    <row r="29" spans="1:5">
      <c r="A29" s="37"/>
      <c r="B29" s="37"/>
      <c r="C29" s="33"/>
      <c r="D29" s="53"/>
      <c r="E29" s="53"/>
    </row>
    <row r="30" spans="1:5">
      <c r="A30" s="37"/>
      <c r="B30" s="37" t="s">
        <v>133</v>
      </c>
      <c r="C30" s="34" t="s">
        <v>134</v>
      </c>
      <c r="D30" s="34"/>
      <c r="E30" s="55">
        <v>991000</v>
      </c>
    </row>
    <row r="31" spans="1:5">
      <c r="A31" s="37"/>
      <c r="B31" s="37"/>
      <c r="C31" s="36"/>
      <c r="D31" s="33"/>
      <c r="E31" s="53"/>
    </row>
    <row r="32" spans="1:5">
      <c r="A32" s="37"/>
      <c r="B32" s="31" t="s">
        <v>135</v>
      </c>
      <c r="C32" s="31" t="s">
        <v>136</v>
      </c>
      <c r="D32" s="37"/>
      <c r="E32" s="35">
        <v>1200000</v>
      </c>
    </row>
    <row r="33" spans="1:5" ht="31.5">
      <c r="A33" s="37"/>
      <c r="B33" s="31" t="s">
        <v>180</v>
      </c>
      <c r="C33" s="120" t="s">
        <v>181</v>
      </c>
      <c r="D33" s="56"/>
      <c r="E33" s="35"/>
    </row>
    <row r="34" spans="1:5">
      <c r="A34" s="37"/>
      <c r="B34" s="31"/>
      <c r="C34" s="120"/>
      <c r="D34" s="56"/>
      <c r="E34" s="35"/>
    </row>
    <row r="35" spans="1:5">
      <c r="A35" s="37"/>
      <c r="B35" s="31" t="s">
        <v>237</v>
      </c>
      <c r="C35" s="188" t="s">
        <v>320</v>
      </c>
      <c r="D35" s="189"/>
      <c r="E35" s="187">
        <v>450000</v>
      </c>
    </row>
    <row r="36" spans="1:5" ht="28.5" customHeight="1">
      <c r="A36" s="44" t="s">
        <v>137</v>
      </c>
      <c r="B36" s="47"/>
      <c r="C36" s="47" t="s">
        <v>138</v>
      </c>
      <c r="D36" s="47"/>
      <c r="E36" s="46">
        <f>SUM(E38)</f>
        <v>18552745</v>
      </c>
    </row>
    <row r="37" spans="1:5">
      <c r="A37" s="30"/>
      <c r="B37" s="49"/>
      <c r="C37" s="50"/>
      <c r="D37" s="37"/>
      <c r="E37" s="35"/>
    </row>
    <row r="38" spans="1:5">
      <c r="A38" s="31"/>
      <c r="B38" s="31" t="s">
        <v>118</v>
      </c>
      <c r="C38" s="185" t="s">
        <v>139</v>
      </c>
      <c r="D38" s="186"/>
      <c r="E38" s="187">
        <v>18552745</v>
      </c>
    </row>
    <row r="39" spans="1:5">
      <c r="A39" s="31"/>
      <c r="B39" s="38"/>
      <c r="C39" s="13"/>
      <c r="D39" s="37"/>
      <c r="E39" s="32"/>
    </row>
    <row r="40" spans="1:5" s="9" customFormat="1" ht="24.95" customHeight="1">
      <c r="A40" s="44" t="s">
        <v>1</v>
      </c>
      <c r="B40" s="47"/>
      <c r="C40" s="57"/>
      <c r="D40" s="57"/>
      <c r="E40" s="46">
        <f>SUM(E36,E19,E6)</f>
        <v>32975794</v>
      </c>
    </row>
    <row r="41" spans="1:5">
      <c r="D41" s="5"/>
      <c r="E41" s="190"/>
    </row>
    <row r="42" spans="1:5">
      <c r="D42" s="5"/>
    </row>
    <row r="43" spans="1:5">
      <c r="D43" s="5"/>
      <c r="E43" s="191"/>
    </row>
    <row r="44" spans="1:5">
      <c r="D44" s="5"/>
    </row>
    <row r="45" spans="1:5">
      <c r="D45" s="5"/>
    </row>
    <row r="46" spans="1:5">
      <c r="D46" s="5"/>
    </row>
    <row r="47" spans="1:5">
      <c r="D47" s="5"/>
    </row>
    <row r="48" spans="1:5">
      <c r="D48" s="5"/>
    </row>
    <row r="49" spans="4:4">
      <c r="D49" s="5"/>
    </row>
    <row r="50" spans="4:4">
      <c r="D50" s="5"/>
    </row>
    <row r="51" spans="4:4">
      <c r="D51" s="5"/>
    </row>
    <row r="52" spans="4:4">
      <c r="D52" s="5"/>
    </row>
    <row r="53" spans="4:4">
      <c r="D53" s="5"/>
    </row>
    <row r="54" spans="4:4">
      <c r="D54" s="5"/>
    </row>
    <row r="55" spans="4:4">
      <c r="D55" s="5"/>
    </row>
    <row r="56" spans="4:4">
      <c r="D56" s="5"/>
    </row>
    <row r="57" spans="4:4">
      <c r="D57" s="5"/>
    </row>
    <row r="58" spans="4:4">
      <c r="D58" s="5"/>
    </row>
    <row r="59" spans="4:4">
      <c r="D59" s="5"/>
    </row>
    <row r="60" spans="4:4">
      <c r="D60" s="5"/>
    </row>
    <row r="61" spans="4:4">
      <c r="D61" s="5"/>
    </row>
    <row r="62" spans="4:4">
      <c r="D62" s="5"/>
    </row>
    <row r="63" spans="4:4">
      <c r="D63" s="5"/>
    </row>
    <row r="64" spans="4:4">
      <c r="D64" s="5"/>
    </row>
    <row r="65" spans="4:4">
      <c r="D65" s="5"/>
    </row>
    <row r="66" spans="4:4">
      <c r="D66" s="5"/>
    </row>
    <row r="67" spans="4:4">
      <c r="D67" s="5"/>
    </row>
    <row r="68" spans="4:4">
      <c r="D68" s="5"/>
    </row>
    <row r="69" spans="4:4">
      <c r="D69" s="5"/>
    </row>
    <row r="70" spans="4:4">
      <c r="D70" s="5"/>
    </row>
    <row r="71" spans="4:4">
      <c r="D71" s="5"/>
    </row>
    <row r="72" spans="4:4">
      <c r="D72" s="5"/>
    </row>
    <row r="73" spans="4:4">
      <c r="D73" s="5"/>
    </row>
    <row r="74" spans="4:4">
      <c r="D74" s="5"/>
    </row>
    <row r="75" spans="4:4">
      <c r="D75" s="5"/>
    </row>
    <row r="76" spans="4:4">
      <c r="D76" s="5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5"/>
    </row>
    <row r="88" spans="4:4">
      <c r="D88" s="5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5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5"/>
    </row>
    <row r="112" spans="4:4">
      <c r="D112" s="5"/>
    </row>
    <row r="113" spans="4:4">
      <c r="D113" s="5"/>
    </row>
    <row r="114" spans="4:4">
      <c r="D114" s="5"/>
    </row>
    <row r="115" spans="4:4">
      <c r="D115" s="5"/>
    </row>
    <row r="116" spans="4:4">
      <c r="D116" s="5"/>
    </row>
    <row r="117" spans="4:4">
      <c r="D117" s="5"/>
    </row>
    <row r="118" spans="4:4">
      <c r="D118" s="5"/>
    </row>
    <row r="119" spans="4:4">
      <c r="D119" s="5"/>
    </row>
    <row r="120" spans="4:4">
      <c r="D120" s="5"/>
    </row>
    <row r="121" spans="4:4">
      <c r="D121" s="5"/>
    </row>
    <row r="122" spans="4:4">
      <c r="D122" s="5"/>
    </row>
    <row r="123" spans="4:4">
      <c r="D123" s="5"/>
    </row>
    <row r="124" spans="4:4">
      <c r="D124" s="5"/>
    </row>
    <row r="125" spans="4:4">
      <c r="D125" s="5"/>
    </row>
    <row r="126" spans="4:4">
      <c r="D126" s="5"/>
    </row>
    <row r="127" spans="4:4">
      <c r="D127" s="5"/>
    </row>
    <row r="128" spans="4:4">
      <c r="D128" s="5"/>
    </row>
    <row r="129" spans="4:4">
      <c r="D129" s="5"/>
    </row>
    <row r="130" spans="4:4">
      <c r="D130" s="5"/>
    </row>
    <row r="131" spans="4:4">
      <c r="D131" s="5"/>
    </row>
    <row r="132" spans="4:4">
      <c r="D132" s="5"/>
    </row>
    <row r="133" spans="4:4">
      <c r="D133" s="5"/>
    </row>
    <row r="134" spans="4:4">
      <c r="D134" s="5"/>
    </row>
    <row r="135" spans="4:4">
      <c r="D135" s="5"/>
    </row>
    <row r="136" spans="4:4">
      <c r="D136" s="5"/>
    </row>
    <row r="137" spans="4:4">
      <c r="D137" s="5"/>
    </row>
    <row r="138" spans="4:4">
      <c r="D138" s="5"/>
    </row>
    <row r="139" spans="4:4">
      <c r="D139" s="5"/>
    </row>
    <row r="140" spans="4:4">
      <c r="D140" s="5"/>
    </row>
    <row r="141" spans="4:4">
      <c r="D141" s="5"/>
    </row>
    <row r="142" spans="4:4">
      <c r="D142" s="5"/>
    </row>
    <row r="143" spans="4:4">
      <c r="D143" s="5"/>
    </row>
    <row r="144" spans="4:4">
      <c r="D144" s="5"/>
    </row>
    <row r="145" spans="4:4">
      <c r="D145" s="5"/>
    </row>
    <row r="146" spans="4:4">
      <c r="D146" s="5"/>
    </row>
    <row r="147" spans="4:4">
      <c r="D147" s="5"/>
    </row>
    <row r="148" spans="4:4">
      <c r="D148" s="5"/>
    </row>
    <row r="149" spans="4:4">
      <c r="D149" s="5"/>
    </row>
    <row r="150" spans="4:4">
      <c r="D150" s="5"/>
    </row>
    <row r="151" spans="4:4">
      <c r="D151" s="5"/>
    </row>
    <row r="152" spans="4:4">
      <c r="D152" s="5"/>
    </row>
    <row r="153" spans="4:4">
      <c r="D153" s="5"/>
    </row>
    <row r="154" spans="4:4">
      <c r="D154" s="5"/>
    </row>
    <row r="155" spans="4:4">
      <c r="D155" s="5"/>
    </row>
    <row r="156" spans="4:4">
      <c r="D156" s="5"/>
    </row>
    <row r="157" spans="4:4">
      <c r="D157" s="5"/>
    </row>
    <row r="158" spans="4:4">
      <c r="D158" s="5"/>
    </row>
    <row r="159" spans="4:4">
      <c r="D159" s="5"/>
    </row>
    <row r="160" spans="4:4">
      <c r="D160" s="5"/>
    </row>
    <row r="161" spans="4:4">
      <c r="D161" s="5"/>
    </row>
    <row r="162" spans="4:4">
      <c r="D162" s="5"/>
    </row>
    <row r="163" spans="4:4">
      <c r="D163" s="5"/>
    </row>
    <row r="164" spans="4:4">
      <c r="D164" s="5"/>
    </row>
    <row r="165" spans="4:4">
      <c r="D165" s="5"/>
    </row>
    <row r="166" spans="4:4">
      <c r="D166" s="5"/>
    </row>
    <row r="167" spans="4:4">
      <c r="D167" s="5"/>
    </row>
    <row r="168" spans="4:4">
      <c r="D168" s="5"/>
    </row>
    <row r="169" spans="4:4">
      <c r="D169" s="5"/>
    </row>
    <row r="170" spans="4:4">
      <c r="D170" s="5"/>
    </row>
    <row r="171" spans="4:4">
      <c r="D171" s="5"/>
    </row>
    <row r="172" spans="4:4">
      <c r="D172" s="5"/>
    </row>
    <row r="173" spans="4:4">
      <c r="D173" s="5"/>
    </row>
    <row r="174" spans="4:4">
      <c r="D174" s="5"/>
    </row>
    <row r="175" spans="4:4">
      <c r="D175" s="5"/>
    </row>
    <row r="176" spans="4:4">
      <c r="D176" s="5"/>
    </row>
    <row r="177" spans="4:4">
      <c r="D177" s="5"/>
    </row>
    <row r="178" spans="4:4">
      <c r="D178" s="5"/>
    </row>
    <row r="179" spans="4:4">
      <c r="D179" s="5"/>
    </row>
    <row r="180" spans="4:4">
      <c r="D180" s="5"/>
    </row>
    <row r="181" spans="4:4">
      <c r="D181" s="5"/>
    </row>
    <row r="182" spans="4:4">
      <c r="D182" s="5"/>
    </row>
    <row r="183" spans="4:4">
      <c r="D183" s="5"/>
    </row>
    <row r="184" spans="4:4">
      <c r="D184" s="5"/>
    </row>
    <row r="185" spans="4:4">
      <c r="D185" s="5"/>
    </row>
    <row r="186" spans="4:4">
      <c r="D186" s="5"/>
    </row>
    <row r="187" spans="4:4">
      <c r="D187" s="5"/>
    </row>
    <row r="188" spans="4:4">
      <c r="D188" s="5"/>
    </row>
    <row r="189" spans="4:4">
      <c r="D189" s="5"/>
    </row>
    <row r="190" spans="4:4">
      <c r="D190" s="5"/>
    </row>
    <row r="191" spans="4:4">
      <c r="D191" s="5"/>
    </row>
    <row r="192" spans="4:4">
      <c r="D192" s="5"/>
    </row>
    <row r="193" spans="4:4">
      <c r="D193" s="5"/>
    </row>
    <row r="194" spans="4:4">
      <c r="D194" s="5"/>
    </row>
    <row r="195" spans="4:4">
      <c r="D195" s="5"/>
    </row>
    <row r="196" spans="4:4">
      <c r="D196" s="5"/>
    </row>
    <row r="197" spans="4:4">
      <c r="D197" s="5"/>
    </row>
    <row r="198" spans="4:4">
      <c r="D198" s="5"/>
    </row>
    <row r="199" spans="4:4">
      <c r="D199" s="5"/>
    </row>
    <row r="200" spans="4:4">
      <c r="D200" s="5"/>
    </row>
    <row r="201" spans="4:4">
      <c r="D201" s="5"/>
    </row>
    <row r="202" spans="4:4">
      <c r="D202" s="5"/>
    </row>
    <row r="203" spans="4:4">
      <c r="D203" s="5"/>
    </row>
    <row r="204" spans="4:4">
      <c r="D204" s="5"/>
    </row>
    <row r="205" spans="4:4">
      <c r="D205" s="5"/>
    </row>
    <row r="206" spans="4:4">
      <c r="D206" s="5"/>
    </row>
    <row r="207" spans="4:4">
      <c r="D207" s="5"/>
    </row>
    <row r="208" spans="4:4">
      <c r="D208" s="5"/>
    </row>
    <row r="209" spans="4:4">
      <c r="D209" s="5"/>
    </row>
    <row r="210" spans="4:4">
      <c r="D210" s="5"/>
    </row>
    <row r="211" spans="4:4">
      <c r="D211" s="5"/>
    </row>
    <row r="212" spans="4:4">
      <c r="D212" s="5"/>
    </row>
    <row r="213" spans="4:4">
      <c r="D213" s="5"/>
    </row>
    <row r="214" spans="4:4">
      <c r="D214" s="5"/>
    </row>
    <row r="215" spans="4:4">
      <c r="D215" s="5"/>
    </row>
    <row r="216" spans="4:4">
      <c r="D216" s="5"/>
    </row>
    <row r="217" spans="4:4">
      <c r="D217" s="5"/>
    </row>
    <row r="218" spans="4:4">
      <c r="D218" s="5"/>
    </row>
    <row r="219" spans="4:4">
      <c r="D219" s="5"/>
    </row>
    <row r="220" spans="4:4">
      <c r="D220" s="5"/>
    </row>
    <row r="221" spans="4:4">
      <c r="D221" s="5"/>
    </row>
    <row r="222" spans="4:4">
      <c r="D222" s="5"/>
    </row>
    <row r="223" spans="4:4">
      <c r="D223" s="5"/>
    </row>
    <row r="224" spans="4:4">
      <c r="D224" s="5"/>
    </row>
    <row r="225" spans="4:4">
      <c r="D225" s="5"/>
    </row>
    <row r="226" spans="4:4">
      <c r="D226" s="5"/>
    </row>
    <row r="227" spans="4:4">
      <c r="D227" s="5"/>
    </row>
    <row r="228" spans="4:4">
      <c r="D228" s="5"/>
    </row>
    <row r="229" spans="4:4">
      <c r="D229" s="5"/>
    </row>
    <row r="230" spans="4:4">
      <c r="D230" s="5"/>
    </row>
    <row r="231" spans="4:4">
      <c r="D231" s="5"/>
    </row>
    <row r="232" spans="4:4">
      <c r="D232" s="5"/>
    </row>
    <row r="233" spans="4:4">
      <c r="D233" s="5"/>
    </row>
    <row r="234" spans="4:4">
      <c r="D234" s="5"/>
    </row>
    <row r="235" spans="4:4">
      <c r="D235" s="5"/>
    </row>
    <row r="236" spans="4:4">
      <c r="D236" s="5"/>
    </row>
    <row r="237" spans="4:4">
      <c r="D237" s="5"/>
    </row>
    <row r="238" spans="4:4">
      <c r="D238" s="5"/>
    </row>
    <row r="239" spans="4:4">
      <c r="D239" s="5"/>
    </row>
    <row r="240" spans="4:4">
      <c r="D240" s="5"/>
    </row>
    <row r="241" spans="4:4">
      <c r="D241" s="5"/>
    </row>
    <row r="242" spans="4:4">
      <c r="D242" s="5"/>
    </row>
    <row r="243" spans="4:4">
      <c r="D243" s="5"/>
    </row>
    <row r="244" spans="4:4">
      <c r="D244" s="5"/>
    </row>
    <row r="245" spans="4:4">
      <c r="D245" s="5"/>
    </row>
    <row r="246" spans="4:4">
      <c r="D246" s="5"/>
    </row>
    <row r="247" spans="4:4">
      <c r="D247" s="5"/>
    </row>
    <row r="248" spans="4:4">
      <c r="D248" s="5"/>
    </row>
    <row r="249" spans="4:4">
      <c r="D249" s="5"/>
    </row>
    <row r="250" spans="4:4">
      <c r="D250" s="5"/>
    </row>
    <row r="251" spans="4:4">
      <c r="D251" s="5"/>
    </row>
    <row r="252" spans="4:4">
      <c r="D252" s="5"/>
    </row>
    <row r="253" spans="4:4">
      <c r="D253" s="5"/>
    </row>
    <row r="254" spans="4:4">
      <c r="D254" s="5"/>
    </row>
    <row r="255" spans="4:4">
      <c r="D255" s="5"/>
    </row>
    <row r="256" spans="4:4">
      <c r="D256" s="5"/>
    </row>
    <row r="257" spans="4:4">
      <c r="D257" s="5"/>
    </row>
    <row r="258" spans="4:4">
      <c r="D258" s="5"/>
    </row>
    <row r="259" spans="4:4">
      <c r="D259" s="5"/>
    </row>
    <row r="260" spans="4:4">
      <c r="D260" s="5"/>
    </row>
    <row r="261" spans="4:4">
      <c r="D261" s="5"/>
    </row>
    <row r="262" spans="4:4">
      <c r="D262" s="5"/>
    </row>
    <row r="263" spans="4:4">
      <c r="D263" s="5"/>
    </row>
    <row r="264" spans="4:4">
      <c r="D264" s="5"/>
    </row>
    <row r="265" spans="4:4">
      <c r="D265" s="5"/>
    </row>
    <row r="266" spans="4:4">
      <c r="D266" s="5"/>
    </row>
    <row r="267" spans="4:4">
      <c r="D267" s="5"/>
    </row>
    <row r="268" spans="4:4">
      <c r="D268" s="5"/>
    </row>
    <row r="269" spans="4:4">
      <c r="D269" s="5"/>
    </row>
    <row r="270" spans="4:4">
      <c r="D270" s="5"/>
    </row>
    <row r="271" spans="4:4">
      <c r="D271" s="5"/>
    </row>
    <row r="272" spans="4:4">
      <c r="D272" s="5"/>
    </row>
    <row r="273" spans="4:4">
      <c r="D273" s="5"/>
    </row>
    <row r="274" spans="4:4">
      <c r="D274" s="5"/>
    </row>
    <row r="275" spans="4:4">
      <c r="D275" s="5"/>
    </row>
    <row r="276" spans="4:4">
      <c r="D276" s="5"/>
    </row>
    <row r="277" spans="4:4">
      <c r="D277" s="5"/>
    </row>
    <row r="278" spans="4:4">
      <c r="D278" s="5"/>
    </row>
    <row r="279" spans="4:4">
      <c r="D279" s="5"/>
    </row>
    <row r="280" spans="4:4">
      <c r="D280" s="5"/>
    </row>
    <row r="281" spans="4:4">
      <c r="D281" s="5"/>
    </row>
    <row r="282" spans="4:4">
      <c r="D282" s="5"/>
    </row>
    <row r="283" spans="4:4">
      <c r="D283" s="5"/>
    </row>
    <row r="284" spans="4:4">
      <c r="D284" s="5"/>
    </row>
    <row r="285" spans="4:4">
      <c r="D285" s="5"/>
    </row>
    <row r="286" spans="4:4">
      <c r="D286" s="5"/>
    </row>
    <row r="287" spans="4:4">
      <c r="D287" s="5"/>
    </row>
    <row r="288" spans="4:4">
      <c r="D288" s="5"/>
    </row>
    <row r="289" spans="4:4">
      <c r="D289" s="5"/>
    </row>
    <row r="290" spans="4:4">
      <c r="D290" s="5"/>
    </row>
    <row r="291" spans="4:4">
      <c r="D291" s="5"/>
    </row>
    <row r="292" spans="4:4">
      <c r="D292" s="5"/>
    </row>
    <row r="293" spans="4:4">
      <c r="D293" s="5"/>
    </row>
    <row r="294" spans="4:4">
      <c r="D294" s="5"/>
    </row>
    <row r="295" spans="4:4">
      <c r="D295" s="5"/>
    </row>
    <row r="296" spans="4:4">
      <c r="D296" s="5"/>
    </row>
    <row r="297" spans="4:4">
      <c r="D297" s="5"/>
    </row>
    <row r="298" spans="4:4">
      <c r="D298" s="5"/>
    </row>
    <row r="299" spans="4:4">
      <c r="D299" s="5"/>
    </row>
    <row r="300" spans="4:4">
      <c r="D300" s="5"/>
    </row>
    <row r="301" spans="4:4">
      <c r="D301" s="5"/>
    </row>
    <row r="302" spans="4:4">
      <c r="D302" s="5"/>
    </row>
    <row r="303" spans="4:4">
      <c r="D303" s="5"/>
    </row>
    <row r="304" spans="4:4">
      <c r="D304" s="5"/>
    </row>
    <row r="305" spans="4:4">
      <c r="D305" s="5"/>
    </row>
    <row r="306" spans="4:4">
      <c r="D306" s="5"/>
    </row>
    <row r="307" spans="4:4">
      <c r="D307" s="5"/>
    </row>
    <row r="308" spans="4:4">
      <c r="D308" s="5"/>
    </row>
    <row r="309" spans="4:4">
      <c r="D309" s="5"/>
    </row>
    <row r="310" spans="4:4">
      <c r="D310" s="5"/>
    </row>
    <row r="311" spans="4:4">
      <c r="D311" s="5"/>
    </row>
    <row r="312" spans="4:4">
      <c r="D312" s="5"/>
    </row>
    <row r="313" spans="4:4">
      <c r="D313" s="5"/>
    </row>
    <row r="314" spans="4:4">
      <c r="D314" s="5"/>
    </row>
    <row r="315" spans="4:4">
      <c r="D315" s="5"/>
    </row>
    <row r="316" spans="4:4">
      <c r="D316" s="5"/>
    </row>
    <row r="317" spans="4:4">
      <c r="D317" s="5"/>
    </row>
    <row r="318" spans="4:4">
      <c r="D318" s="5"/>
    </row>
    <row r="319" spans="4:4">
      <c r="D319" s="5"/>
    </row>
    <row r="320" spans="4:4">
      <c r="D320" s="5"/>
    </row>
    <row r="321" spans="4:4">
      <c r="D321" s="5"/>
    </row>
    <row r="322" spans="4:4">
      <c r="D322" s="5"/>
    </row>
    <row r="323" spans="4:4">
      <c r="D323" s="5"/>
    </row>
    <row r="324" spans="4:4">
      <c r="D324" s="5"/>
    </row>
    <row r="325" spans="4:4">
      <c r="D325" s="5"/>
    </row>
    <row r="326" spans="4:4">
      <c r="D326" s="5"/>
    </row>
    <row r="327" spans="4:4">
      <c r="D327" s="5"/>
    </row>
    <row r="328" spans="4:4">
      <c r="D328" s="5"/>
    </row>
    <row r="329" spans="4:4">
      <c r="D329" s="5"/>
    </row>
    <row r="330" spans="4:4">
      <c r="D330" s="5"/>
    </row>
    <row r="331" spans="4:4">
      <c r="D331" s="5"/>
    </row>
    <row r="332" spans="4:4">
      <c r="D332" s="5"/>
    </row>
    <row r="333" spans="4:4">
      <c r="D333" s="5"/>
    </row>
    <row r="334" spans="4:4">
      <c r="D334" s="5"/>
    </row>
    <row r="335" spans="4:4">
      <c r="D335" s="5"/>
    </row>
    <row r="336" spans="4:4">
      <c r="D336" s="5"/>
    </row>
    <row r="337" spans="4:4">
      <c r="D337" s="5"/>
    </row>
    <row r="338" spans="4:4">
      <c r="D338" s="5"/>
    </row>
    <row r="339" spans="4:4">
      <c r="D339" s="5"/>
    </row>
    <row r="340" spans="4:4">
      <c r="D340" s="5"/>
    </row>
    <row r="341" spans="4:4">
      <c r="D341" s="5"/>
    </row>
    <row r="342" spans="4:4">
      <c r="D342" s="5"/>
    </row>
    <row r="343" spans="4:4">
      <c r="D343" s="5"/>
    </row>
    <row r="344" spans="4:4">
      <c r="D344" s="5"/>
    </row>
    <row r="345" spans="4:4">
      <c r="D345" s="5"/>
    </row>
    <row r="346" spans="4:4">
      <c r="D346" s="5"/>
    </row>
    <row r="347" spans="4:4">
      <c r="D347" s="5"/>
    </row>
    <row r="348" spans="4:4">
      <c r="D348" s="5"/>
    </row>
    <row r="349" spans="4:4">
      <c r="D349" s="5"/>
    </row>
    <row r="350" spans="4:4">
      <c r="D350" s="5"/>
    </row>
    <row r="351" spans="4:4">
      <c r="D351" s="5"/>
    </row>
    <row r="352" spans="4:4">
      <c r="D352" s="5"/>
    </row>
    <row r="353" spans="4:4">
      <c r="D353" s="5"/>
    </row>
    <row r="354" spans="4:4">
      <c r="D354" s="5"/>
    </row>
    <row r="355" spans="4:4">
      <c r="D355" s="5"/>
    </row>
    <row r="356" spans="4:4">
      <c r="D356" s="5"/>
    </row>
    <row r="357" spans="4:4">
      <c r="D357" s="5"/>
    </row>
    <row r="358" spans="4:4">
      <c r="D358" s="5"/>
    </row>
    <row r="359" spans="4:4">
      <c r="D359" s="5"/>
    </row>
    <row r="360" spans="4:4">
      <c r="D360" s="5"/>
    </row>
    <row r="361" spans="4:4">
      <c r="D361" s="5"/>
    </row>
    <row r="362" spans="4:4">
      <c r="D362" s="5"/>
    </row>
    <row r="363" spans="4:4">
      <c r="D363" s="5"/>
    </row>
    <row r="364" spans="4:4">
      <c r="D364" s="5"/>
    </row>
    <row r="365" spans="4:4">
      <c r="D365" s="5"/>
    </row>
    <row r="366" spans="4:4">
      <c r="D366" s="5"/>
    </row>
    <row r="367" spans="4:4">
      <c r="D367" s="5"/>
    </row>
    <row r="368" spans="4:4">
      <c r="D368" s="5"/>
    </row>
    <row r="369" spans="4:4">
      <c r="D369" s="5"/>
    </row>
    <row r="370" spans="4:4">
      <c r="D370" s="5"/>
    </row>
    <row r="371" spans="4:4">
      <c r="D371" s="5"/>
    </row>
    <row r="372" spans="4:4">
      <c r="D372" s="5"/>
    </row>
    <row r="373" spans="4:4">
      <c r="D373" s="5"/>
    </row>
    <row r="374" spans="4:4">
      <c r="D374" s="5"/>
    </row>
    <row r="375" spans="4:4">
      <c r="D375" s="5"/>
    </row>
    <row r="376" spans="4:4">
      <c r="D376" s="5"/>
    </row>
    <row r="377" spans="4:4">
      <c r="D377" s="5"/>
    </row>
    <row r="378" spans="4:4">
      <c r="D378" s="5"/>
    </row>
    <row r="379" spans="4:4">
      <c r="D379" s="5"/>
    </row>
    <row r="380" spans="4:4">
      <c r="D380" s="5"/>
    </row>
    <row r="381" spans="4:4">
      <c r="D381" s="5"/>
    </row>
    <row r="382" spans="4:4">
      <c r="D382" s="5"/>
    </row>
    <row r="383" spans="4:4">
      <c r="D383" s="5"/>
    </row>
    <row r="384" spans="4:4">
      <c r="D384" s="5"/>
    </row>
    <row r="385" spans="4:4">
      <c r="D385" s="5"/>
    </row>
    <row r="386" spans="4:4">
      <c r="D386" s="5"/>
    </row>
    <row r="387" spans="4:4">
      <c r="D387" s="5"/>
    </row>
    <row r="388" spans="4:4">
      <c r="D388" s="5"/>
    </row>
    <row r="389" spans="4:4">
      <c r="D389" s="5"/>
    </row>
    <row r="390" spans="4:4">
      <c r="D390" s="5"/>
    </row>
    <row r="391" spans="4:4">
      <c r="D391" s="5"/>
    </row>
    <row r="392" spans="4:4">
      <c r="D392" s="5"/>
    </row>
    <row r="393" spans="4:4">
      <c r="D393" s="5"/>
    </row>
    <row r="394" spans="4:4">
      <c r="D394" s="5"/>
    </row>
    <row r="395" spans="4:4">
      <c r="D395" s="5"/>
    </row>
    <row r="396" spans="4:4">
      <c r="D396" s="5"/>
    </row>
    <row r="397" spans="4:4">
      <c r="D397" s="5"/>
    </row>
    <row r="398" spans="4:4">
      <c r="D398" s="5"/>
    </row>
    <row r="399" spans="4:4">
      <c r="D399" s="5"/>
    </row>
    <row r="400" spans="4:4">
      <c r="D400" s="5"/>
    </row>
    <row r="401" spans="4:4">
      <c r="D401" s="5"/>
    </row>
    <row r="402" spans="4:4">
      <c r="D402" s="5"/>
    </row>
    <row r="403" spans="4:4">
      <c r="D403" s="5"/>
    </row>
    <row r="404" spans="4:4">
      <c r="D404" s="5"/>
    </row>
    <row r="405" spans="4:4">
      <c r="D405" s="5"/>
    </row>
    <row r="406" spans="4:4">
      <c r="D406" s="5"/>
    </row>
    <row r="407" spans="4:4">
      <c r="D407" s="5"/>
    </row>
    <row r="408" spans="4:4">
      <c r="D408" s="5"/>
    </row>
    <row r="409" spans="4:4">
      <c r="D409" s="5"/>
    </row>
    <row r="410" spans="4:4">
      <c r="D410" s="5"/>
    </row>
    <row r="411" spans="4:4">
      <c r="D411" s="5"/>
    </row>
    <row r="412" spans="4:4">
      <c r="D412" s="5"/>
    </row>
    <row r="413" spans="4:4">
      <c r="D413" s="5"/>
    </row>
    <row r="414" spans="4:4">
      <c r="D414" s="5"/>
    </row>
    <row r="415" spans="4:4">
      <c r="D415" s="5"/>
    </row>
    <row r="416" spans="4:4">
      <c r="D416" s="5"/>
    </row>
    <row r="417" spans="4:4">
      <c r="D417" s="5"/>
    </row>
    <row r="418" spans="4:4">
      <c r="D418" s="5"/>
    </row>
    <row r="419" spans="4:4">
      <c r="D419" s="5"/>
    </row>
    <row r="420" spans="4:4">
      <c r="D420" s="5"/>
    </row>
    <row r="421" spans="4:4">
      <c r="D421" s="5"/>
    </row>
    <row r="422" spans="4:4">
      <c r="D422" s="5"/>
    </row>
    <row r="423" spans="4:4">
      <c r="D423" s="5"/>
    </row>
    <row r="424" spans="4:4">
      <c r="D424" s="5"/>
    </row>
    <row r="425" spans="4:4">
      <c r="D425" s="5"/>
    </row>
    <row r="426" spans="4:4">
      <c r="D426" s="5"/>
    </row>
    <row r="427" spans="4:4">
      <c r="D427" s="5"/>
    </row>
    <row r="428" spans="4:4">
      <c r="D428" s="5"/>
    </row>
    <row r="429" spans="4:4">
      <c r="D429" s="5"/>
    </row>
    <row r="430" spans="4:4">
      <c r="D430" s="5"/>
    </row>
    <row r="431" spans="4:4">
      <c r="D431" s="5"/>
    </row>
    <row r="432" spans="4:4">
      <c r="D432" s="5"/>
    </row>
    <row r="433" spans="4:4">
      <c r="D433" s="5"/>
    </row>
    <row r="434" spans="4:4">
      <c r="D434" s="5"/>
    </row>
    <row r="435" spans="4:4">
      <c r="D435" s="5"/>
    </row>
    <row r="436" spans="4:4">
      <c r="D436" s="5"/>
    </row>
    <row r="437" spans="4:4">
      <c r="D437" s="5"/>
    </row>
    <row r="438" spans="4:4">
      <c r="D438" s="5"/>
    </row>
    <row r="439" spans="4:4">
      <c r="D439" s="5"/>
    </row>
    <row r="440" spans="4:4">
      <c r="D440" s="5"/>
    </row>
    <row r="441" spans="4:4">
      <c r="D441" s="5"/>
    </row>
    <row r="442" spans="4:4">
      <c r="D442" s="5"/>
    </row>
    <row r="443" spans="4:4">
      <c r="D443" s="5"/>
    </row>
    <row r="444" spans="4:4">
      <c r="D444" s="5"/>
    </row>
    <row r="445" spans="4:4">
      <c r="D445" s="5"/>
    </row>
    <row r="446" spans="4:4">
      <c r="D446" s="5"/>
    </row>
    <row r="447" spans="4:4">
      <c r="D447" s="5"/>
    </row>
    <row r="448" spans="4:4">
      <c r="D448" s="5"/>
    </row>
    <row r="449" spans="4:4">
      <c r="D449" s="5"/>
    </row>
    <row r="450" spans="4:4">
      <c r="D450" s="5"/>
    </row>
    <row r="451" spans="4:4">
      <c r="D451" s="5"/>
    </row>
    <row r="452" spans="4:4">
      <c r="D452" s="5"/>
    </row>
    <row r="453" spans="4:4">
      <c r="D453" s="5"/>
    </row>
    <row r="454" spans="4:4">
      <c r="D454" s="5"/>
    </row>
    <row r="455" spans="4:4">
      <c r="D455" s="5"/>
    </row>
    <row r="456" spans="4:4">
      <c r="D456" s="5"/>
    </row>
    <row r="457" spans="4:4">
      <c r="D457" s="5"/>
    </row>
    <row r="458" spans="4:4">
      <c r="D458" s="5"/>
    </row>
    <row r="459" spans="4:4">
      <c r="D459" s="5"/>
    </row>
    <row r="460" spans="4:4">
      <c r="D460" s="5"/>
    </row>
    <row r="461" spans="4:4">
      <c r="D461" s="5"/>
    </row>
    <row r="462" spans="4:4">
      <c r="D462" s="5"/>
    </row>
    <row r="463" spans="4:4">
      <c r="D463" s="5"/>
    </row>
    <row r="464" spans="4:4">
      <c r="D464" s="5"/>
    </row>
    <row r="465" spans="4:4">
      <c r="D465" s="5"/>
    </row>
    <row r="466" spans="4:4">
      <c r="D466" s="5"/>
    </row>
    <row r="467" spans="4:4">
      <c r="D467" s="5"/>
    </row>
    <row r="468" spans="4:4">
      <c r="D468" s="5"/>
    </row>
    <row r="469" spans="4:4">
      <c r="D469" s="5"/>
    </row>
    <row r="470" spans="4:4">
      <c r="D470" s="5"/>
    </row>
    <row r="471" spans="4:4">
      <c r="D471" s="5"/>
    </row>
    <row r="472" spans="4:4">
      <c r="D472" s="5"/>
    </row>
    <row r="473" spans="4:4">
      <c r="D473" s="5"/>
    </row>
    <row r="474" spans="4:4">
      <c r="D474" s="5"/>
    </row>
    <row r="475" spans="4:4">
      <c r="D475" s="5"/>
    </row>
    <row r="476" spans="4:4">
      <c r="D476" s="5"/>
    </row>
    <row r="477" spans="4:4">
      <c r="D477" s="5"/>
    </row>
    <row r="478" spans="4:4">
      <c r="D478" s="5"/>
    </row>
    <row r="479" spans="4:4">
      <c r="D479" s="5"/>
    </row>
    <row r="480" spans="4:4">
      <c r="D480" s="5"/>
    </row>
    <row r="481" spans="4:4">
      <c r="D481" s="5"/>
    </row>
    <row r="482" spans="4:4">
      <c r="D482" s="5"/>
    </row>
    <row r="483" spans="4:4">
      <c r="D483" s="5"/>
    </row>
    <row r="484" spans="4:4">
      <c r="D484" s="5"/>
    </row>
    <row r="485" spans="4:4">
      <c r="D485" s="5"/>
    </row>
    <row r="486" spans="4:4">
      <c r="D486" s="5"/>
    </row>
    <row r="487" spans="4:4">
      <c r="D487" s="5"/>
    </row>
    <row r="488" spans="4:4">
      <c r="D488" s="5"/>
    </row>
    <row r="489" spans="4:4">
      <c r="D489" s="5"/>
    </row>
    <row r="490" spans="4:4">
      <c r="D490" s="5"/>
    </row>
    <row r="491" spans="4:4">
      <c r="D491" s="5"/>
    </row>
    <row r="492" spans="4:4">
      <c r="D492" s="5"/>
    </row>
    <row r="493" spans="4:4">
      <c r="D493" s="5"/>
    </row>
    <row r="494" spans="4:4">
      <c r="D494" s="5"/>
    </row>
    <row r="495" spans="4:4">
      <c r="D495" s="5"/>
    </row>
    <row r="496" spans="4:4">
      <c r="D496" s="5"/>
    </row>
    <row r="497" spans="4:4">
      <c r="D497" s="5"/>
    </row>
    <row r="498" spans="4:4">
      <c r="D498" s="5"/>
    </row>
    <row r="499" spans="4:4">
      <c r="D499" s="5"/>
    </row>
    <row r="500" spans="4:4">
      <c r="D500" s="5"/>
    </row>
    <row r="501" spans="4:4">
      <c r="D501" s="5"/>
    </row>
    <row r="502" spans="4:4">
      <c r="D502" s="5"/>
    </row>
    <row r="503" spans="4:4">
      <c r="D503" s="5"/>
    </row>
    <row r="504" spans="4:4">
      <c r="D504" s="5"/>
    </row>
    <row r="505" spans="4:4">
      <c r="D505" s="5"/>
    </row>
    <row r="506" spans="4:4">
      <c r="D506" s="5"/>
    </row>
    <row r="507" spans="4:4">
      <c r="D507" s="5"/>
    </row>
    <row r="508" spans="4:4">
      <c r="D508" s="5"/>
    </row>
    <row r="509" spans="4:4">
      <c r="D509" s="5"/>
    </row>
    <row r="510" spans="4:4">
      <c r="D510" s="5"/>
    </row>
    <row r="511" spans="4:4">
      <c r="D511" s="5"/>
    </row>
    <row r="512" spans="4:4">
      <c r="D512" s="5"/>
    </row>
    <row r="513" spans="4:4">
      <c r="D513" s="5"/>
    </row>
    <row r="514" spans="4:4">
      <c r="D514" s="5"/>
    </row>
    <row r="515" spans="4:4">
      <c r="D515" s="5"/>
    </row>
    <row r="516" spans="4:4">
      <c r="D516" s="5"/>
    </row>
    <row r="517" spans="4:4">
      <c r="D517" s="5"/>
    </row>
    <row r="518" spans="4:4">
      <c r="D518" s="5"/>
    </row>
    <row r="519" spans="4:4">
      <c r="D519" s="5"/>
    </row>
    <row r="520" spans="4:4">
      <c r="D520" s="5"/>
    </row>
    <row r="521" spans="4:4">
      <c r="D521" s="5"/>
    </row>
    <row r="522" spans="4:4">
      <c r="D522" s="5"/>
    </row>
    <row r="523" spans="4:4">
      <c r="D523" s="5"/>
    </row>
    <row r="524" spans="4:4">
      <c r="D524" s="5"/>
    </row>
    <row r="525" spans="4:4">
      <c r="D525" s="5"/>
    </row>
    <row r="526" spans="4:4">
      <c r="D526" s="5"/>
    </row>
    <row r="527" spans="4:4">
      <c r="D527" s="5"/>
    </row>
    <row r="528" spans="4:4">
      <c r="D528" s="5"/>
    </row>
    <row r="529" spans="4:4">
      <c r="D529" s="5"/>
    </row>
    <row r="530" spans="4:4">
      <c r="D530" s="5"/>
    </row>
    <row r="531" spans="4:4">
      <c r="D531" s="5"/>
    </row>
    <row r="532" spans="4:4">
      <c r="D532" s="5"/>
    </row>
    <row r="533" spans="4:4">
      <c r="D533" s="5"/>
    </row>
    <row r="534" spans="4:4">
      <c r="D534" s="5"/>
    </row>
    <row r="535" spans="4:4">
      <c r="D535" s="5"/>
    </row>
    <row r="536" spans="4:4">
      <c r="D536" s="5"/>
    </row>
    <row r="537" spans="4:4">
      <c r="D537" s="5"/>
    </row>
    <row r="538" spans="4:4">
      <c r="D538" s="5"/>
    </row>
    <row r="539" spans="4:4">
      <c r="D539" s="5"/>
    </row>
    <row r="540" spans="4:4">
      <c r="D540" s="5"/>
    </row>
    <row r="541" spans="4:4">
      <c r="D541" s="5"/>
    </row>
    <row r="542" spans="4:4">
      <c r="D542" s="5"/>
    </row>
    <row r="543" spans="4:4">
      <c r="D543" s="5"/>
    </row>
    <row r="544" spans="4:4">
      <c r="D544" s="5"/>
    </row>
    <row r="545" spans="4:4">
      <c r="D545" s="5"/>
    </row>
    <row r="546" spans="4:4">
      <c r="D546" s="5"/>
    </row>
    <row r="547" spans="4:4">
      <c r="D547" s="5"/>
    </row>
    <row r="548" spans="4:4">
      <c r="D548" s="5"/>
    </row>
    <row r="549" spans="4:4">
      <c r="D549" s="5"/>
    </row>
    <row r="550" spans="4:4">
      <c r="D550" s="5"/>
    </row>
    <row r="551" spans="4:4">
      <c r="D551" s="5"/>
    </row>
    <row r="552" spans="4:4">
      <c r="D552" s="5"/>
    </row>
    <row r="553" spans="4:4">
      <c r="D553" s="5"/>
    </row>
    <row r="554" spans="4:4">
      <c r="D554" s="5"/>
    </row>
    <row r="555" spans="4:4">
      <c r="D555" s="5"/>
    </row>
    <row r="556" spans="4:4">
      <c r="D556" s="5"/>
    </row>
    <row r="557" spans="4:4">
      <c r="D557" s="5"/>
    </row>
    <row r="558" spans="4:4">
      <c r="D558" s="5"/>
    </row>
    <row r="559" spans="4:4">
      <c r="D559" s="5"/>
    </row>
    <row r="560" spans="4:4">
      <c r="D560" s="5"/>
    </row>
    <row r="561" spans="4:4">
      <c r="D561" s="5"/>
    </row>
    <row r="562" spans="4:4">
      <c r="D562" s="5"/>
    </row>
    <row r="563" spans="4:4">
      <c r="D563" s="5"/>
    </row>
    <row r="564" spans="4:4">
      <c r="D564" s="5"/>
    </row>
    <row r="565" spans="4:4">
      <c r="D565" s="5"/>
    </row>
    <row r="566" spans="4:4">
      <c r="D566" s="5"/>
    </row>
    <row r="567" spans="4:4">
      <c r="D567" s="5"/>
    </row>
    <row r="568" spans="4:4">
      <c r="D568" s="5"/>
    </row>
    <row r="569" spans="4:4">
      <c r="D569" s="5"/>
    </row>
    <row r="570" spans="4:4">
      <c r="D570" s="5"/>
    </row>
    <row r="571" spans="4:4">
      <c r="D571" s="5"/>
    </row>
    <row r="572" spans="4:4">
      <c r="D572" s="5"/>
    </row>
    <row r="573" spans="4:4">
      <c r="D573" s="5"/>
    </row>
    <row r="574" spans="4:4">
      <c r="D574" s="5"/>
    </row>
    <row r="575" spans="4:4">
      <c r="D575" s="5"/>
    </row>
    <row r="576" spans="4:4">
      <c r="D576" s="5"/>
    </row>
    <row r="577" spans="4:4">
      <c r="D577" s="5"/>
    </row>
    <row r="578" spans="4:4">
      <c r="D578" s="5"/>
    </row>
    <row r="579" spans="4:4">
      <c r="D579" s="5"/>
    </row>
    <row r="580" spans="4:4">
      <c r="D580" s="5"/>
    </row>
    <row r="581" spans="4:4">
      <c r="D581" s="5"/>
    </row>
    <row r="582" spans="4:4">
      <c r="D582" s="5"/>
    </row>
    <row r="583" spans="4:4">
      <c r="D583" s="5"/>
    </row>
    <row r="584" spans="4:4">
      <c r="D584" s="5"/>
    </row>
    <row r="585" spans="4:4">
      <c r="D585" s="5"/>
    </row>
    <row r="586" spans="4:4">
      <c r="D586" s="5"/>
    </row>
    <row r="587" spans="4:4">
      <c r="D587" s="5"/>
    </row>
    <row r="588" spans="4:4">
      <c r="D588" s="5"/>
    </row>
    <row r="589" spans="4:4">
      <c r="D589" s="5"/>
    </row>
    <row r="590" spans="4:4">
      <c r="D590" s="5"/>
    </row>
    <row r="591" spans="4:4">
      <c r="D591" s="5"/>
    </row>
    <row r="592" spans="4:4">
      <c r="D592" s="5"/>
    </row>
    <row r="593" spans="4:4">
      <c r="D593" s="5"/>
    </row>
    <row r="594" spans="4:4">
      <c r="D594" s="5"/>
    </row>
    <row r="595" spans="4:4">
      <c r="D595" s="5"/>
    </row>
    <row r="596" spans="4:4">
      <c r="D596" s="5"/>
    </row>
    <row r="597" spans="4:4">
      <c r="D597" s="5"/>
    </row>
    <row r="598" spans="4:4">
      <c r="D598" s="5"/>
    </row>
    <row r="599" spans="4:4">
      <c r="D599" s="5"/>
    </row>
    <row r="600" spans="4:4">
      <c r="D600" s="5"/>
    </row>
    <row r="601" spans="4:4">
      <c r="D601" s="5"/>
    </row>
    <row r="602" spans="4:4">
      <c r="D602" s="5"/>
    </row>
    <row r="603" spans="4:4">
      <c r="D603" s="5"/>
    </row>
    <row r="604" spans="4:4">
      <c r="D604" s="5"/>
    </row>
    <row r="605" spans="4:4">
      <c r="D605" s="5"/>
    </row>
    <row r="606" spans="4:4">
      <c r="D606" s="5"/>
    </row>
    <row r="607" spans="4:4">
      <c r="D607" s="5"/>
    </row>
    <row r="608" spans="4:4">
      <c r="D608" s="5"/>
    </row>
    <row r="609" spans="4:4">
      <c r="D609" s="5"/>
    </row>
    <row r="610" spans="4:4">
      <c r="D610" s="5"/>
    </row>
    <row r="611" spans="4:4">
      <c r="D611" s="5"/>
    </row>
    <row r="612" spans="4:4">
      <c r="D612" s="5"/>
    </row>
    <row r="613" spans="4:4">
      <c r="D613" s="5"/>
    </row>
    <row r="614" spans="4:4">
      <c r="D614" s="5"/>
    </row>
    <row r="615" spans="4:4">
      <c r="D615" s="5"/>
    </row>
    <row r="616" spans="4:4">
      <c r="D616" s="5"/>
    </row>
    <row r="617" spans="4:4">
      <c r="D617" s="5"/>
    </row>
    <row r="618" spans="4:4">
      <c r="D618" s="5"/>
    </row>
    <row r="619" spans="4:4">
      <c r="D619" s="5"/>
    </row>
    <row r="620" spans="4:4">
      <c r="D620" s="5"/>
    </row>
    <row r="621" spans="4:4">
      <c r="D621" s="5"/>
    </row>
    <row r="622" spans="4:4">
      <c r="D622" s="5"/>
    </row>
    <row r="623" spans="4:4">
      <c r="D623" s="5"/>
    </row>
    <row r="624" spans="4:4">
      <c r="D624" s="5"/>
    </row>
    <row r="625" spans="4:4">
      <c r="D625" s="5"/>
    </row>
    <row r="626" spans="4:4">
      <c r="D626" s="5"/>
    </row>
    <row r="627" spans="4:4">
      <c r="D627" s="5"/>
    </row>
    <row r="628" spans="4:4">
      <c r="D628" s="5"/>
    </row>
    <row r="629" spans="4:4">
      <c r="D629" s="5"/>
    </row>
    <row r="630" spans="4:4">
      <c r="D630" s="5"/>
    </row>
    <row r="631" spans="4:4">
      <c r="D631" s="5"/>
    </row>
    <row r="632" spans="4:4">
      <c r="D632" s="5"/>
    </row>
    <row r="633" spans="4:4">
      <c r="D633" s="5"/>
    </row>
    <row r="634" spans="4:4">
      <c r="D634" s="5"/>
    </row>
    <row r="635" spans="4:4">
      <c r="D635" s="5"/>
    </row>
    <row r="636" spans="4:4">
      <c r="D636" s="5"/>
    </row>
    <row r="637" spans="4:4">
      <c r="D637" s="5"/>
    </row>
    <row r="638" spans="4:4">
      <c r="D638" s="5"/>
    </row>
    <row r="639" spans="4:4">
      <c r="D639" s="5"/>
    </row>
    <row r="640" spans="4:4">
      <c r="D640" s="5"/>
    </row>
    <row r="641" spans="4:4">
      <c r="D641" s="5"/>
    </row>
    <row r="642" spans="4:4">
      <c r="D642" s="5"/>
    </row>
    <row r="643" spans="4:4">
      <c r="D643" s="5"/>
    </row>
    <row r="644" spans="4:4">
      <c r="D644" s="5"/>
    </row>
    <row r="645" spans="4:4">
      <c r="D645" s="5"/>
    </row>
    <row r="646" spans="4:4">
      <c r="D646" s="5"/>
    </row>
    <row r="647" spans="4:4">
      <c r="D647" s="5"/>
    </row>
    <row r="648" spans="4:4">
      <c r="D648" s="5"/>
    </row>
    <row r="649" spans="4:4">
      <c r="D649" s="5"/>
    </row>
    <row r="650" spans="4:4">
      <c r="D650" s="5"/>
    </row>
    <row r="651" spans="4:4">
      <c r="D651" s="5"/>
    </row>
    <row r="652" spans="4:4">
      <c r="D652" s="5"/>
    </row>
    <row r="653" spans="4:4">
      <c r="D653" s="5"/>
    </row>
    <row r="654" spans="4:4">
      <c r="D654" s="5"/>
    </row>
    <row r="655" spans="4:4">
      <c r="D655" s="5"/>
    </row>
    <row r="656" spans="4:4">
      <c r="D656" s="5"/>
    </row>
    <row r="657" spans="4:4">
      <c r="D657" s="5"/>
    </row>
    <row r="658" spans="4:4">
      <c r="D658" s="5"/>
    </row>
    <row r="659" spans="4:4">
      <c r="D659" s="5"/>
    </row>
    <row r="660" spans="4:4">
      <c r="D660" s="5"/>
    </row>
    <row r="661" spans="4:4">
      <c r="D661" s="5"/>
    </row>
    <row r="662" spans="4:4">
      <c r="D662" s="5"/>
    </row>
    <row r="663" spans="4:4">
      <c r="D663" s="5"/>
    </row>
    <row r="664" spans="4:4">
      <c r="D664" s="5"/>
    </row>
    <row r="665" spans="4:4">
      <c r="D665" s="5"/>
    </row>
    <row r="666" spans="4:4">
      <c r="D666" s="5"/>
    </row>
    <row r="667" spans="4:4">
      <c r="D667" s="5"/>
    </row>
    <row r="668" spans="4:4">
      <c r="D668" s="5"/>
    </row>
    <row r="669" spans="4:4">
      <c r="D669" s="5"/>
    </row>
    <row r="670" spans="4:4">
      <c r="D670" s="5"/>
    </row>
    <row r="671" spans="4:4">
      <c r="D671" s="5"/>
    </row>
    <row r="672" spans="4:4">
      <c r="D672" s="5"/>
    </row>
    <row r="673" spans="4:4">
      <c r="D673" s="5"/>
    </row>
    <row r="674" spans="4:4">
      <c r="D674" s="5"/>
    </row>
    <row r="675" spans="4:4">
      <c r="D675" s="5"/>
    </row>
    <row r="676" spans="4:4">
      <c r="D676" s="5"/>
    </row>
    <row r="677" spans="4:4">
      <c r="D677" s="5"/>
    </row>
    <row r="678" spans="4:4">
      <c r="D678" s="5"/>
    </row>
    <row r="679" spans="4:4">
      <c r="D679" s="5"/>
    </row>
    <row r="680" spans="4:4">
      <c r="D680" s="5"/>
    </row>
    <row r="681" spans="4:4">
      <c r="D681" s="5"/>
    </row>
    <row r="682" spans="4:4">
      <c r="D682" s="5"/>
    </row>
    <row r="683" spans="4:4">
      <c r="D683" s="5"/>
    </row>
    <row r="684" spans="4:4">
      <c r="D684" s="5"/>
    </row>
    <row r="685" spans="4:4">
      <c r="D685" s="5"/>
    </row>
    <row r="686" spans="4:4">
      <c r="D686" s="5"/>
    </row>
    <row r="687" spans="4:4">
      <c r="D687" s="5"/>
    </row>
    <row r="688" spans="4:4">
      <c r="D688" s="5"/>
    </row>
    <row r="689" spans="4:4">
      <c r="D689" s="5"/>
    </row>
    <row r="690" spans="4:4">
      <c r="D690" s="5"/>
    </row>
    <row r="691" spans="4:4">
      <c r="D691" s="5"/>
    </row>
    <row r="692" spans="4:4">
      <c r="D692" s="5"/>
    </row>
    <row r="693" spans="4:4">
      <c r="D693" s="5"/>
    </row>
    <row r="694" spans="4:4">
      <c r="D694" s="5"/>
    </row>
    <row r="695" spans="4:4">
      <c r="D695" s="5"/>
    </row>
    <row r="696" spans="4:4">
      <c r="D696" s="5"/>
    </row>
    <row r="697" spans="4:4">
      <c r="D697" s="5"/>
    </row>
    <row r="698" spans="4:4">
      <c r="D698" s="5"/>
    </row>
    <row r="699" spans="4:4">
      <c r="D699" s="5"/>
    </row>
    <row r="700" spans="4:4">
      <c r="D700" s="5"/>
    </row>
    <row r="701" spans="4:4">
      <c r="D701" s="5"/>
    </row>
    <row r="702" spans="4:4">
      <c r="D702" s="5"/>
    </row>
    <row r="703" spans="4:4">
      <c r="D703" s="5"/>
    </row>
    <row r="704" spans="4:4">
      <c r="D704" s="5"/>
    </row>
    <row r="705" spans="4:4">
      <c r="D705" s="5"/>
    </row>
    <row r="706" spans="4:4">
      <c r="D706" s="5"/>
    </row>
    <row r="707" spans="4:4">
      <c r="D707" s="5"/>
    </row>
    <row r="708" spans="4:4">
      <c r="D708" s="5"/>
    </row>
    <row r="709" spans="4:4">
      <c r="D709" s="5"/>
    </row>
    <row r="710" spans="4:4">
      <c r="D710" s="5"/>
    </row>
    <row r="711" spans="4:4">
      <c r="D711" s="5"/>
    </row>
    <row r="712" spans="4:4">
      <c r="D712" s="5"/>
    </row>
    <row r="713" spans="4:4">
      <c r="D713" s="5"/>
    </row>
    <row r="714" spans="4:4">
      <c r="D714" s="5"/>
    </row>
    <row r="715" spans="4:4">
      <c r="D715" s="5"/>
    </row>
    <row r="716" spans="4:4">
      <c r="D716" s="5"/>
    </row>
    <row r="717" spans="4:4">
      <c r="D717" s="5"/>
    </row>
    <row r="718" spans="4:4">
      <c r="D718" s="5"/>
    </row>
    <row r="719" spans="4:4">
      <c r="D719" s="5"/>
    </row>
    <row r="720" spans="4:4">
      <c r="D720" s="5"/>
    </row>
    <row r="721" spans="4:4">
      <c r="D721" s="5"/>
    </row>
    <row r="722" spans="4:4">
      <c r="D722" s="5"/>
    </row>
    <row r="723" spans="4:4">
      <c r="D723" s="5"/>
    </row>
    <row r="724" spans="4:4">
      <c r="D724" s="5"/>
    </row>
    <row r="725" spans="4:4">
      <c r="D725" s="5"/>
    </row>
    <row r="726" spans="4:4">
      <c r="D726" s="5"/>
    </row>
    <row r="727" spans="4:4">
      <c r="D727" s="5"/>
    </row>
    <row r="728" spans="4:4">
      <c r="D728" s="5"/>
    </row>
    <row r="729" spans="4:4">
      <c r="D729" s="5"/>
    </row>
    <row r="730" spans="4:4">
      <c r="D730" s="5"/>
    </row>
    <row r="731" spans="4:4">
      <c r="D731" s="5"/>
    </row>
    <row r="732" spans="4:4">
      <c r="D732" s="5"/>
    </row>
    <row r="733" spans="4:4">
      <c r="D733" s="5"/>
    </row>
    <row r="734" spans="4:4">
      <c r="D734" s="5"/>
    </row>
    <row r="735" spans="4:4">
      <c r="D735" s="5"/>
    </row>
    <row r="736" spans="4:4">
      <c r="D736" s="5"/>
    </row>
    <row r="737" spans="4:4">
      <c r="D737" s="5"/>
    </row>
    <row r="738" spans="4:4">
      <c r="D738" s="5"/>
    </row>
    <row r="739" spans="4:4">
      <c r="D739" s="5"/>
    </row>
    <row r="740" spans="4:4">
      <c r="D740" s="5"/>
    </row>
    <row r="741" spans="4:4">
      <c r="D741" s="5"/>
    </row>
    <row r="742" spans="4:4">
      <c r="D742" s="5"/>
    </row>
    <row r="743" spans="4:4">
      <c r="D743" s="5"/>
    </row>
    <row r="744" spans="4:4">
      <c r="D744" s="5"/>
    </row>
    <row r="745" spans="4:4">
      <c r="D745" s="5"/>
    </row>
    <row r="746" spans="4:4">
      <c r="D746" s="5"/>
    </row>
    <row r="747" spans="4:4">
      <c r="D747" s="5"/>
    </row>
    <row r="748" spans="4:4">
      <c r="D748" s="5"/>
    </row>
    <row r="749" spans="4:4">
      <c r="D749" s="5"/>
    </row>
    <row r="750" spans="4:4">
      <c r="D750" s="5"/>
    </row>
    <row r="751" spans="4:4">
      <c r="D751" s="5"/>
    </row>
    <row r="752" spans="4:4">
      <c r="D752" s="5"/>
    </row>
    <row r="753" spans="4:4">
      <c r="D753" s="5"/>
    </row>
    <row r="754" spans="4:4">
      <c r="D754" s="5"/>
    </row>
    <row r="755" spans="4:4">
      <c r="D755" s="5"/>
    </row>
    <row r="756" spans="4:4">
      <c r="D756" s="5"/>
    </row>
    <row r="757" spans="4:4">
      <c r="D757" s="5"/>
    </row>
    <row r="758" spans="4:4">
      <c r="D758" s="5"/>
    </row>
    <row r="759" spans="4:4">
      <c r="D759" s="5"/>
    </row>
    <row r="760" spans="4:4">
      <c r="D760" s="5"/>
    </row>
    <row r="761" spans="4:4">
      <c r="D761" s="5"/>
    </row>
    <row r="762" spans="4:4">
      <c r="D762" s="5"/>
    </row>
    <row r="763" spans="4:4">
      <c r="D763" s="5"/>
    </row>
    <row r="764" spans="4:4">
      <c r="D764" s="5"/>
    </row>
    <row r="765" spans="4:4">
      <c r="D765" s="5"/>
    </row>
    <row r="766" spans="4:4">
      <c r="D766" s="5"/>
    </row>
    <row r="767" spans="4:4">
      <c r="D767" s="5"/>
    </row>
    <row r="768" spans="4:4">
      <c r="D768" s="5"/>
    </row>
    <row r="769" spans="4:4">
      <c r="D769" s="5"/>
    </row>
    <row r="770" spans="4:4">
      <c r="D770" s="5"/>
    </row>
    <row r="771" spans="4:4">
      <c r="D771" s="5"/>
    </row>
    <row r="772" spans="4:4">
      <c r="D772" s="5"/>
    </row>
    <row r="773" spans="4:4">
      <c r="D773" s="5"/>
    </row>
    <row r="774" spans="4:4">
      <c r="D774" s="5"/>
    </row>
    <row r="775" spans="4:4">
      <c r="D775" s="5"/>
    </row>
    <row r="776" spans="4:4">
      <c r="D776" s="5"/>
    </row>
    <row r="777" spans="4:4">
      <c r="D777" s="5"/>
    </row>
    <row r="778" spans="4:4">
      <c r="D778" s="5"/>
    </row>
    <row r="779" spans="4:4">
      <c r="D779" s="5"/>
    </row>
    <row r="780" spans="4:4">
      <c r="D780" s="5"/>
    </row>
    <row r="781" spans="4:4">
      <c r="D781" s="5"/>
    </row>
    <row r="782" spans="4:4">
      <c r="D782" s="5"/>
    </row>
    <row r="783" spans="4:4">
      <c r="D783" s="5"/>
    </row>
    <row r="784" spans="4:4">
      <c r="D784" s="5"/>
    </row>
    <row r="785" spans="4:4">
      <c r="D785" s="5"/>
    </row>
    <row r="786" spans="4:4">
      <c r="D786" s="5"/>
    </row>
    <row r="787" spans="4:4">
      <c r="D787" s="5"/>
    </row>
    <row r="788" spans="4:4">
      <c r="D788" s="5"/>
    </row>
    <row r="789" spans="4:4">
      <c r="D789" s="5"/>
    </row>
    <row r="790" spans="4:4">
      <c r="D790" s="5"/>
    </row>
    <row r="791" spans="4:4">
      <c r="D791" s="5"/>
    </row>
    <row r="792" spans="4:4">
      <c r="D792" s="5"/>
    </row>
    <row r="793" spans="4:4">
      <c r="D793" s="5"/>
    </row>
    <row r="794" spans="4:4">
      <c r="D794" s="5"/>
    </row>
    <row r="795" spans="4:4">
      <c r="D795" s="5"/>
    </row>
    <row r="796" spans="4:4">
      <c r="D796" s="5"/>
    </row>
    <row r="797" spans="4:4">
      <c r="D797" s="5"/>
    </row>
    <row r="798" spans="4:4">
      <c r="D798" s="5"/>
    </row>
    <row r="799" spans="4:4">
      <c r="D799" s="5"/>
    </row>
    <row r="800" spans="4:4">
      <c r="D800" s="5"/>
    </row>
    <row r="801" spans="4:4">
      <c r="D801" s="5"/>
    </row>
    <row r="802" spans="4:4">
      <c r="D802" s="5"/>
    </row>
    <row r="803" spans="4:4">
      <c r="D803" s="5"/>
    </row>
    <row r="804" spans="4:4">
      <c r="D804" s="5"/>
    </row>
    <row r="805" spans="4:4">
      <c r="D805" s="5"/>
    </row>
    <row r="806" spans="4:4">
      <c r="D806" s="5"/>
    </row>
    <row r="807" spans="4:4">
      <c r="D807" s="5"/>
    </row>
    <row r="808" spans="4:4">
      <c r="D808" s="5"/>
    </row>
    <row r="809" spans="4:4">
      <c r="D809" s="5"/>
    </row>
    <row r="810" spans="4:4">
      <c r="D810" s="5"/>
    </row>
    <row r="811" spans="4:4">
      <c r="D811" s="5"/>
    </row>
    <row r="812" spans="4:4">
      <c r="D812" s="5"/>
    </row>
    <row r="813" spans="4:4">
      <c r="D813" s="5"/>
    </row>
    <row r="814" spans="4:4">
      <c r="D814" s="5"/>
    </row>
    <row r="815" spans="4:4">
      <c r="D815" s="5"/>
    </row>
    <row r="816" spans="4:4">
      <c r="D816" s="5"/>
    </row>
    <row r="817" spans="4:4">
      <c r="D817" s="5"/>
    </row>
    <row r="818" spans="4:4">
      <c r="D818" s="5"/>
    </row>
    <row r="819" spans="4:4">
      <c r="D819" s="5"/>
    </row>
    <row r="820" spans="4:4">
      <c r="D820" s="5"/>
    </row>
    <row r="821" spans="4:4">
      <c r="D821" s="5"/>
    </row>
    <row r="822" spans="4:4">
      <c r="D822" s="5"/>
    </row>
    <row r="823" spans="4:4">
      <c r="D823" s="5"/>
    </row>
    <row r="824" spans="4:4">
      <c r="D824" s="5"/>
    </row>
    <row r="825" spans="4:4">
      <c r="D825" s="5"/>
    </row>
    <row r="826" spans="4:4">
      <c r="D826" s="5"/>
    </row>
    <row r="827" spans="4:4">
      <c r="D827" s="5"/>
    </row>
    <row r="828" spans="4:4">
      <c r="D828" s="5"/>
    </row>
    <row r="829" spans="4:4">
      <c r="D829" s="5"/>
    </row>
    <row r="830" spans="4:4">
      <c r="D830" s="5"/>
    </row>
    <row r="831" spans="4:4">
      <c r="D831" s="5"/>
    </row>
    <row r="832" spans="4:4">
      <c r="D832" s="5"/>
    </row>
    <row r="833" spans="4:4">
      <c r="D833" s="5"/>
    </row>
    <row r="834" spans="4:4">
      <c r="D834" s="5"/>
    </row>
    <row r="835" spans="4:4">
      <c r="D835" s="5"/>
    </row>
    <row r="836" spans="4:4">
      <c r="D836" s="5"/>
    </row>
    <row r="837" spans="4:4">
      <c r="D837" s="5"/>
    </row>
    <row r="838" spans="4:4">
      <c r="D838" s="5"/>
    </row>
    <row r="839" spans="4:4">
      <c r="D839" s="5"/>
    </row>
    <row r="840" spans="4:4">
      <c r="D840" s="5"/>
    </row>
    <row r="841" spans="4:4">
      <c r="D841" s="5"/>
    </row>
    <row r="842" spans="4:4">
      <c r="D842" s="5"/>
    </row>
    <row r="843" spans="4:4">
      <c r="D843" s="5"/>
    </row>
    <row r="844" spans="4:4">
      <c r="D844" s="5"/>
    </row>
    <row r="845" spans="4:4">
      <c r="D845" s="5"/>
    </row>
    <row r="846" spans="4:4">
      <c r="D846" s="5"/>
    </row>
    <row r="847" spans="4:4">
      <c r="D847" s="5"/>
    </row>
    <row r="848" spans="4:4">
      <c r="D848" s="5"/>
    </row>
    <row r="849" spans="4:4">
      <c r="D849" s="5"/>
    </row>
    <row r="850" spans="4:4">
      <c r="D850" s="5"/>
    </row>
    <row r="851" spans="4:4">
      <c r="D851" s="5"/>
    </row>
    <row r="852" spans="4:4">
      <c r="D852" s="5"/>
    </row>
    <row r="853" spans="4:4">
      <c r="D853" s="5"/>
    </row>
    <row r="854" spans="4:4">
      <c r="D854" s="5"/>
    </row>
    <row r="855" spans="4:4">
      <c r="D855" s="5"/>
    </row>
    <row r="856" spans="4:4">
      <c r="D856" s="5"/>
    </row>
    <row r="857" spans="4:4">
      <c r="D857" s="5"/>
    </row>
    <row r="858" spans="4:4">
      <c r="D858" s="5"/>
    </row>
    <row r="859" spans="4:4">
      <c r="D859" s="5"/>
    </row>
    <row r="860" spans="4:4">
      <c r="D860" s="5"/>
    </row>
    <row r="861" spans="4:4">
      <c r="D861" s="5"/>
    </row>
    <row r="862" spans="4:4">
      <c r="D862" s="5"/>
    </row>
    <row r="863" spans="4:4">
      <c r="D863" s="5"/>
    </row>
    <row r="864" spans="4:4">
      <c r="D864" s="5"/>
    </row>
    <row r="865" spans="4:4">
      <c r="D865" s="5"/>
    </row>
    <row r="866" spans="4:4">
      <c r="D866" s="5"/>
    </row>
    <row r="867" spans="4:4">
      <c r="D867" s="5"/>
    </row>
    <row r="868" spans="4:4">
      <c r="D868" s="5"/>
    </row>
    <row r="869" spans="4:4">
      <c r="D869" s="5"/>
    </row>
    <row r="870" spans="4:4">
      <c r="D870" s="5"/>
    </row>
    <row r="871" spans="4:4">
      <c r="D871" s="5"/>
    </row>
    <row r="872" spans="4:4">
      <c r="D872" s="5"/>
    </row>
    <row r="873" spans="4:4">
      <c r="D873" s="5"/>
    </row>
    <row r="874" spans="4:4">
      <c r="D874" s="5"/>
    </row>
    <row r="875" spans="4:4">
      <c r="D875" s="5"/>
    </row>
    <row r="876" spans="4:4">
      <c r="D876" s="5"/>
    </row>
    <row r="877" spans="4:4">
      <c r="D877" s="5"/>
    </row>
    <row r="878" spans="4:4">
      <c r="D878" s="5"/>
    </row>
    <row r="879" spans="4:4">
      <c r="D879" s="5"/>
    </row>
    <row r="880" spans="4:4">
      <c r="D880" s="5"/>
    </row>
    <row r="881" spans="4:4">
      <c r="D881" s="5"/>
    </row>
    <row r="882" spans="4:4">
      <c r="D882" s="5"/>
    </row>
    <row r="883" spans="4:4">
      <c r="D883" s="5"/>
    </row>
    <row r="884" spans="4:4">
      <c r="D884" s="5"/>
    </row>
    <row r="885" spans="4:4">
      <c r="D885" s="5"/>
    </row>
    <row r="886" spans="4:4">
      <c r="D886" s="5"/>
    </row>
    <row r="887" spans="4:4">
      <c r="D887" s="5"/>
    </row>
    <row r="888" spans="4:4">
      <c r="D888" s="5"/>
    </row>
    <row r="889" spans="4:4">
      <c r="D889" s="5"/>
    </row>
    <row r="890" spans="4:4">
      <c r="D890" s="5"/>
    </row>
    <row r="891" spans="4:4">
      <c r="D891" s="5"/>
    </row>
    <row r="892" spans="4:4">
      <c r="D892" s="5"/>
    </row>
    <row r="893" spans="4:4">
      <c r="D893" s="5"/>
    </row>
    <row r="894" spans="4:4">
      <c r="D894" s="5"/>
    </row>
    <row r="895" spans="4:4">
      <c r="D895" s="5"/>
    </row>
    <row r="896" spans="4:4">
      <c r="D896" s="5"/>
    </row>
    <row r="897" spans="4:4">
      <c r="D897" s="5"/>
    </row>
    <row r="898" spans="4:4">
      <c r="D898" s="5"/>
    </row>
    <row r="899" spans="4:4">
      <c r="D899" s="5"/>
    </row>
    <row r="900" spans="4:4">
      <c r="D900" s="5"/>
    </row>
    <row r="901" spans="4:4">
      <c r="D901" s="5"/>
    </row>
    <row r="902" spans="4:4">
      <c r="D902" s="5"/>
    </row>
    <row r="903" spans="4:4">
      <c r="D903" s="5"/>
    </row>
    <row r="904" spans="4:4">
      <c r="D904" s="5"/>
    </row>
    <row r="905" spans="4:4">
      <c r="D905" s="5"/>
    </row>
    <row r="906" spans="4:4">
      <c r="D906" s="5"/>
    </row>
    <row r="907" spans="4:4">
      <c r="D907" s="5"/>
    </row>
    <row r="908" spans="4:4">
      <c r="D908" s="5"/>
    </row>
    <row r="909" spans="4:4">
      <c r="D909" s="5"/>
    </row>
    <row r="910" spans="4:4">
      <c r="D910" s="5"/>
    </row>
    <row r="911" spans="4:4">
      <c r="D911" s="5"/>
    </row>
    <row r="912" spans="4:4">
      <c r="D912" s="5"/>
    </row>
    <row r="913" spans="4:4">
      <c r="D913" s="5"/>
    </row>
    <row r="914" spans="4:4">
      <c r="D914" s="5"/>
    </row>
    <row r="915" spans="4:4">
      <c r="D915" s="5"/>
    </row>
    <row r="916" spans="4:4">
      <c r="D916" s="5"/>
    </row>
    <row r="917" spans="4:4">
      <c r="D917" s="5"/>
    </row>
    <row r="918" spans="4:4">
      <c r="D918" s="5"/>
    </row>
    <row r="919" spans="4:4">
      <c r="D919" s="5"/>
    </row>
    <row r="920" spans="4:4">
      <c r="D920" s="5"/>
    </row>
    <row r="921" spans="4:4">
      <c r="D921" s="5"/>
    </row>
    <row r="922" spans="4:4">
      <c r="D922" s="5"/>
    </row>
    <row r="923" spans="4:4">
      <c r="D923" s="5"/>
    </row>
    <row r="924" spans="4:4">
      <c r="D924" s="5"/>
    </row>
    <row r="925" spans="4:4">
      <c r="D925" s="5"/>
    </row>
    <row r="926" spans="4:4">
      <c r="D926" s="5"/>
    </row>
    <row r="927" spans="4:4">
      <c r="D927" s="5"/>
    </row>
    <row r="928" spans="4:4">
      <c r="D928" s="5"/>
    </row>
    <row r="929" spans="4:4">
      <c r="D929" s="5"/>
    </row>
    <row r="930" spans="4:4">
      <c r="D930" s="5"/>
    </row>
    <row r="931" spans="4:4">
      <c r="D931" s="5"/>
    </row>
    <row r="932" spans="4:4">
      <c r="D932" s="5"/>
    </row>
    <row r="933" spans="4:4">
      <c r="D933" s="5"/>
    </row>
    <row r="934" spans="4:4">
      <c r="D934" s="5"/>
    </row>
    <row r="935" spans="4:4">
      <c r="D935" s="5"/>
    </row>
    <row r="936" spans="4:4">
      <c r="D936" s="5"/>
    </row>
    <row r="937" spans="4:4">
      <c r="D937" s="5"/>
    </row>
    <row r="938" spans="4:4">
      <c r="D938" s="5"/>
    </row>
    <row r="939" spans="4:4">
      <c r="D939" s="5"/>
    </row>
    <row r="940" spans="4:4">
      <c r="D940" s="5"/>
    </row>
    <row r="941" spans="4:4">
      <c r="D941" s="5"/>
    </row>
    <row r="942" spans="4:4">
      <c r="D942" s="5"/>
    </row>
    <row r="943" spans="4:4">
      <c r="D943" s="5"/>
    </row>
    <row r="944" spans="4:4">
      <c r="D944" s="5"/>
    </row>
    <row r="945" spans="4:4">
      <c r="D945" s="5"/>
    </row>
    <row r="946" spans="4:4">
      <c r="D946" s="5"/>
    </row>
    <row r="947" spans="4:4">
      <c r="D947" s="5"/>
    </row>
    <row r="948" spans="4:4">
      <c r="D948" s="5"/>
    </row>
    <row r="949" spans="4:4">
      <c r="D949" s="5"/>
    </row>
    <row r="950" spans="4:4">
      <c r="D950" s="5"/>
    </row>
    <row r="951" spans="4:4">
      <c r="D951" s="5"/>
    </row>
    <row r="952" spans="4:4">
      <c r="D952" s="5"/>
    </row>
    <row r="953" spans="4:4">
      <c r="D953" s="5"/>
    </row>
    <row r="954" spans="4:4">
      <c r="D954" s="5"/>
    </row>
    <row r="955" spans="4:4">
      <c r="D955" s="5"/>
    </row>
    <row r="956" spans="4:4">
      <c r="D956" s="5"/>
    </row>
    <row r="957" spans="4:4">
      <c r="D957" s="5"/>
    </row>
    <row r="958" spans="4:4">
      <c r="D958" s="5"/>
    </row>
    <row r="959" spans="4:4">
      <c r="D959" s="5"/>
    </row>
    <row r="960" spans="4:4">
      <c r="D960" s="5"/>
    </row>
    <row r="961" spans="4:4">
      <c r="D961" s="5"/>
    </row>
    <row r="962" spans="4:4">
      <c r="D962" s="5"/>
    </row>
    <row r="963" spans="4:4">
      <c r="D963" s="5"/>
    </row>
    <row r="964" spans="4:4">
      <c r="D964" s="5"/>
    </row>
    <row r="965" spans="4:4">
      <c r="D965" s="5"/>
    </row>
    <row r="966" spans="4:4">
      <c r="D966" s="5"/>
    </row>
    <row r="967" spans="4:4">
      <c r="D967" s="5"/>
    </row>
    <row r="968" spans="4:4">
      <c r="D968" s="5"/>
    </row>
    <row r="969" spans="4:4">
      <c r="D969" s="5"/>
    </row>
    <row r="970" spans="4:4">
      <c r="D970" s="5"/>
    </row>
    <row r="971" spans="4:4">
      <c r="D971" s="5"/>
    </row>
    <row r="972" spans="4:4">
      <c r="D972" s="5"/>
    </row>
    <row r="973" spans="4:4">
      <c r="D973" s="5"/>
    </row>
    <row r="974" spans="4:4">
      <c r="D974" s="5"/>
    </row>
    <row r="975" spans="4:4">
      <c r="D975" s="5"/>
    </row>
    <row r="976" spans="4:4">
      <c r="D976" s="5"/>
    </row>
    <row r="977" spans="4:4">
      <c r="D977" s="5"/>
    </row>
    <row r="978" spans="4:4">
      <c r="D978" s="5"/>
    </row>
    <row r="979" spans="4:4">
      <c r="D979" s="5"/>
    </row>
    <row r="980" spans="4:4">
      <c r="D980" s="5"/>
    </row>
    <row r="981" spans="4:4">
      <c r="D981" s="5"/>
    </row>
    <row r="982" spans="4:4">
      <c r="D982" s="5"/>
    </row>
    <row r="983" spans="4:4">
      <c r="D983" s="5"/>
    </row>
    <row r="984" spans="4:4">
      <c r="D984" s="5"/>
    </row>
    <row r="985" spans="4:4">
      <c r="D985" s="5"/>
    </row>
    <row r="986" spans="4:4">
      <c r="D986" s="5"/>
    </row>
    <row r="987" spans="4:4">
      <c r="D987" s="5"/>
    </row>
    <row r="988" spans="4:4">
      <c r="D988" s="5"/>
    </row>
    <row r="989" spans="4:4">
      <c r="D989" s="5"/>
    </row>
    <row r="990" spans="4:4">
      <c r="D990" s="5"/>
    </row>
    <row r="991" spans="4:4">
      <c r="D991" s="5"/>
    </row>
    <row r="992" spans="4:4">
      <c r="D992" s="5"/>
    </row>
    <row r="993" spans="4:4">
      <c r="D993" s="5"/>
    </row>
    <row r="994" spans="4:4">
      <c r="D994" s="5"/>
    </row>
    <row r="995" spans="4:4">
      <c r="D995" s="5"/>
    </row>
    <row r="996" spans="4:4">
      <c r="D996" s="5"/>
    </row>
    <row r="997" spans="4:4">
      <c r="D997" s="5"/>
    </row>
    <row r="998" spans="4:4">
      <c r="D998" s="5"/>
    </row>
    <row r="999" spans="4:4">
      <c r="D999" s="5"/>
    </row>
    <row r="1000" spans="4:4">
      <c r="D1000" s="5"/>
    </row>
    <row r="1001" spans="4:4">
      <c r="D1001" s="5"/>
    </row>
    <row r="1002" spans="4:4">
      <c r="D1002" s="5"/>
    </row>
    <row r="1003" spans="4:4">
      <c r="D1003" s="5"/>
    </row>
    <row r="1004" spans="4:4">
      <c r="D1004" s="5"/>
    </row>
    <row r="1005" spans="4:4">
      <c r="D1005" s="5"/>
    </row>
    <row r="1006" spans="4:4">
      <c r="D1006" s="5"/>
    </row>
    <row r="1007" spans="4:4">
      <c r="D1007" s="5"/>
    </row>
    <row r="1008" spans="4:4">
      <c r="D1008" s="5"/>
    </row>
    <row r="1009" spans="4:4">
      <c r="D1009" s="5"/>
    </row>
    <row r="1010" spans="4:4">
      <c r="D1010" s="5"/>
    </row>
    <row r="1011" spans="4:4">
      <c r="D1011" s="5"/>
    </row>
    <row r="1012" spans="4:4">
      <c r="D1012" s="5"/>
    </row>
    <row r="1013" spans="4:4">
      <c r="D1013" s="5"/>
    </row>
    <row r="1014" spans="4:4">
      <c r="D1014" s="5"/>
    </row>
    <row r="1015" spans="4:4">
      <c r="D1015" s="5"/>
    </row>
    <row r="1016" spans="4:4">
      <c r="D1016" s="5"/>
    </row>
    <row r="1017" spans="4:4">
      <c r="D1017" s="5"/>
    </row>
    <row r="1018" spans="4:4">
      <c r="D1018" s="5"/>
    </row>
    <row r="1019" spans="4:4">
      <c r="D1019" s="5"/>
    </row>
    <row r="1020" spans="4:4">
      <c r="D1020" s="5"/>
    </row>
    <row r="1021" spans="4:4">
      <c r="D1021" s="5"/>
    </row>
    <row r="1022" spans="4:4">
      <c r="D1022" s="5"/>
    </row>
    <row r="1023" spans="4:4">
      <c r="D1023" s="5"/>
    </row>
    <row r="1024" spans="4:4">
      <c r="D1024" s="5"/>
    </row>
    <row r="1025" spans="4:4">
      <c r="D1025" s="5"/>
    </row>
    <row r="1026" spans="4:4">
      <c r="D1026" s="5"/>
    </row>
    <row r="1027" spans="4:4">
      <c r="D1027" s="5"/>
    </row>
    <row r="1028" spans="4:4">
      <c r="D1028" s="5"/>
    </row>
    <row r="1029" spans="4:4">
      <c r="D1029" s="5"/>
    </row>
    <row r="1030" spans="4:4">
      <c r="D1030" s="5"/>
    </row>
    <row r="1031" spans="4:4">
      <c r="D1031" s="5"/>
    </row>
    <row r="1032" spans="4:4">
      <c r="D1032" s="5"/>
    </row>
    <row r="1033" spans="4:4">
      <c r="D1033" s="5"/>
    </row>
    <row r="1034" spans="4:4">
      <c r="D1034" s="5"/>
    </row>
    <row r="1035" spans="4:4">
      <c r="D1035" s="5"/>
    </row>
    <row r="1036" spans="4:4">
      <c r="D1036" s="5"/>
    </row>
    <row r="1037" spans="4:4">
      <c r="D1037" s="5"/>
    </row>
    <row r="1038" spans="4:4">
      <c r="D1038" s="5"/>
    </row>
    <row r="1039" spans="4:4">
      <c r="D1039" s="5"/>
    </row>
    <row r="1040" spans="4:4">
      <c r="D1040" s="5"/>
    </row>
    <row r="1041" spans="4:4">
      <c r="D1041" s="5"/>
    </row>
    <row r="1042" spans="4:4">
      <c r="D1042" s="5"/>
    </row>
    <row r="1043" spans="4:4">
      <c r="D1043" s="5"/>
    </row>
    <row r="1044" spans="4:4">
      <c r="D1044" s="5"/>
    </row>
    <row r="1045" spans="4:4">
      <c r="D1045" s="5"/>
    </row>
    <row r="1046" spans="4:4">
      <c r="D1046" s="5"/>
    </row>
    <row r="1047" spans="4:4">
      <c r="D1047" s="5"/>
    </row>
    <row r="1048" spans="4:4">
      <c r="D1048" s="5"/>
    </row>
    <row r="1049" spans="4:4">
      <c r="D1049" s="5"/>
    </row>
    <row r="1050" spans="4:4">
      <c r="D1050" s="5"/>
    </row>
    <row r="1051" spans="4:4">
      <c r="D1051" s="5"/>
    </row>
    <row r="1052" spans="4:4">
      <c r="D1052" s="5"/>
    </row>
    <row r="1053" spans="4:4">
      <c r="D1053" s="5"/>
    </row>
    <row r="1054" spans="4:4">
      <c r="D1054" s="5"/>
    </row>
    <row r="1055" spans="4:4">
      <c r="D1055" s="5"/>
    </row>
    <row r="1056" spans="4:4">
      <c r="D1056" s="5"/>
    </row>
    <row r="1057" spans="4:4">
      <c r="D1057" s="5"/>
    </row>
    <row r="1058" spans="4:4">
      <c r="D1058" s="5"/>
    </row>
    <row r="1059" spans="4:4">
      <c r="D1059" s="5"/>
    </row>
    <row r="1060" spans="4:4">
      <c r="D1060" s="5"/>
    </row>
    <row r="1061" spans="4:4">
      <c r="D1061" s="5"/>
    </row>
    <row r="1062" spans="4:4">
      <c r="D1062" s="5"/>
    </row>
    <row r="1063" spans="4:4">
      <c r="D1063" s="5"/>
    </row>
    <row r="1064" spans="4:4">
      <c r="D1064" s="5"/>
    </row>
    <row r="1065" spans="4:4">
      <c r="D1065" s="5"/>
    </row>
    <row r="1066" spans="4:4">
      <c r="D1066" s="5"/>
    </row>
    <row r="1067" spans="4:4">
      <c r="D1067" s="5"/>
    </row>
    <row r="1068" spans="4:4">
      <c r="D1068" s="5"/>
    </row>
    <row r="1069" spans="4:4">
      <c r="D1069" s="5"/>
    </row>
    <row r="1070" spans="4:4">
      <c r="D1070" s="5"/>
    </row>
    <row r="1071" spans="4:4">
      <c r="D1071" s="5"/>
    </row>
    <row r="1072" spans="4:4">
      <c r="D1072" s="5"/>
    </row>
    <row r="1073" spans="4:4">
      <c r="D1073" s="5"/>
    </row>
    <row r="1074" spans="4:4">
      <c r="D1074" s="5"/>
    </row>
    <row r="1075" spans="4:4">
      <c r="D1075" s="5"/>
    </row>
    <row r="1076" spans="4:4">
      <c r="D1076" s="5"/>
    </row>
    <row r="1077" spans="4:4">
      <c r="D1077" s="5"/>
    </row>
    <row r="1078" spans="4:4">
      <c r="D1078" s="5"/>
    </row>
    <row r="1079" spans="4:4">
      <c r="D1079" s="5"/>
    </row>
    <row r="1080" spans="4:4">
      <c r="D1080" s="5"/>
    </row>
    <row r="1081" spans="4:4">
      <c r="D1081" s="5"/>
    </row>
    <row r="1082" spans="4:4">
      <c r="D1082" s="5"/>
    </row>
    <row r="1083" spans="4:4">
      <c r="D1083" s="5"/>
    </row>
    <row r="1084" spans="4:4">
      <c r="D1084" s="5"/>
    </row>
    <row r="1085" spans="4:4">
      <c r="D1085" s="5"/>
    </row>
    <row r="1086" spans="4:4">
      <c r="D1086" s="5"/>
    </row>
    <row r="1087" spans="4:4">
      <c r="D1087" s="5"/>
    </row>
    <row r="1088" spans="4:4">
      <c r="D1088" s="5"/>
    </row>
    <row r="1089" spans="4:4">
      <c r="D1089" s="5"/>
    </row>
    <row r="1090" spans="4:4">
      <c r="D1090" s="5"/>
    </row>
    <row r="1091" spans="4:4">
      <c r="D1091" s="5"/>
    </row>
    <row r="1092" spans="4:4">
      <c r="D1092" s="5"/>
    </row>
    <row r="1093" spans="4:4">
      <c r="D1093" s="5"/>
    </row>
    <row r="1094" spans="4:4">
      <c r="D1094" s="5"/>
    </row>
    <row r="1095" spans="4:4">
      <c r="D1095" s="5"/>
    </row>
    <row r="1096" spans="4:4">
      <c r="D1096" s="5"/>
    </row>
    <row r="1097" spans="4:4">
      <c r="D1097" s="5"/>
    </row>
    <row r="1098" spans="4:4">
      <c r="D1098" s="5"/>
    </row>
    <row r="1099" spans="4:4">
      <c r="D1099" s="5"/>
    </row>
    <row r="1100" spans="4:4">
      <c r="D1100" s="5"/>
    </row>
    <row r="1101" spans="4:4">
      <c r="D1101" s="5"/>
    </row>
    <row r="1102" spans="4:4">
      <c r="D1102" s="5"/>
    </row>
    <row r="1103" spans="4:4">
      <c r="D1103" s="5"/>
    </row>
    <row r="1104" spans="4:4">
      <c r="D1104" s="5"/>
    </row>
    <row r="1105" spans="4:4">
      <c r="D1105" s="5"/>
    </row>
    <row r="1106" spans="4:4">
      <c r="D1106" s="5"/>
    </row>
    <row r="1107" spans="4:4">
      <c r="D1107" s="5"/>
    </row>
    <row r="1108" spans="4:4">
      <c r="D1108" s="5"/>
    </row>
    <row r="1109" spans="4:4">
      <c r="D1109" s="5"/>
    </row>
    <row r="1110" spans="4:4">
      <c r="D1110" s="5"/>
    </row>
    <row r="1111" spans="4:4">
      <c r="D1111" s="5"/>
    </row>
    <row r="1112" spans="4:4">
      <c r="D1112" s="5"/>
    </row>
    <row r="1113" spans="4:4">
      <c r="D1113" s="5"/>
    </row>
    <row r="1114" spans="4:4">
      <c r="D1114" s="5"/>
    </row>
    <row r="1115" spans="4:4">
      <c r="D1115" s="5"/>
    </row>
    <row r="1116" spans="4:4">
      <c r="D1116" s="5"/>
    </row>
    <row r="1117" spans="4:4">
      <c r="D1117" s="5"/>
    </row>
    <row r="1118" spans="4:4">
      <c r="D1118" s="5"/>
    </row>
    <row r="1119" spans="4:4">
      <c r="D1119" s="5"/>
    </row>
    <row r="1120" spans="4:4">
      <c r="D1120" s="5"/>
    </row>
    <row r="1121" spans="4:4">
      <c r="D1121" s="5"/>
    </row>
    <row r="1122" spans="4:4">
      <c r="D1122" s="5"/>
    </row>
    <row r="1123" spans="4:4">
      <c r="D1123" s="5"/>
    </row>
    <row r="1124" spans="4:4">
      <c r="D1124" s="5"/>
    </row>
    <row r="1125" spans="4:4">
      <c r="D1125" s="5"/>
    </row>
    <row r="1126" spans="4:4">
      <c r="D1126" s="5"/>
    </row>
    <row r="1127" spans="4:4">
      <c r="D1127" s="5"/>
    </row>
    <row r="1128" spans="4:4">
      <c r="D1128" s="5"/>
    </row>
    <row r="1129" spans="4:4">
      <c r="D1129" s="5"/>
    </row>
    <row r="1130" spans="4:4">
      <c r="D1130" s="5"/>
    </row>
    <row r="1131" spans="4:4">
      <c r="D1131" s="5"/>
    </row>
    <row r="1132" spans="4:4">
      <c r="D1132" s="5"/>
    </row>
    <row r="1133" spans="4:4">
      <c r="D1133" s="5"/>
    </row>
    <row r="1134" spans="4:4">
      <c r="D1134" s="5"/>
    </row>
    <row r="1135" spans="4:4">
      <c r="D1135" s="5"/>
    </row>
    <row r="1136" spans="4:4">
      <c r="D1136" s="5"/>
    </row>
    <row r="1137" spans="4:4">
      <c r="D1137" s="5"/>
    </row>
    <row r="1138" spans="4:4">
      <c r="D1138" s="5"/>
    </row>
    <row r="1139" spans="4:4">
      <c r="D1139" s="5"/>
    </row>
    <row r="1140" spans="4:4">
      <c r="D1140" s="5"/>
    </row>
    <row r="1141" spans="4:4">
      <c r="D1141" s="5"/>
    </row>
    <row r="1142" spans="4:4">
      <c r="D1142" s="5"/>
    </row>
    <row r="1143" spans="4:4">
      <c r="D1143" s="5"/>
    </row>
    <row r="1144" spans="4:4">
      <c r="D1144" s="5"/>
    </row>
    <row r="1145" spans="4:4">
      <c r="D1145" s="5"/>
    </row>
    <row r="1146" spans="4:4">
      <c r="D1146" s="5"/>
    </row>
    <row r="1147" spans="4:4">
      <c r="D1147" s="5"/>
    </row>
    <row r="1148" spans="4:4">
      <c r="D1148" s="5"/>
    </row>
    <row r="1149" spans="4:4">
      <c r="D1149" s="5"/>
    </row>
    <row r="1150" spans="4:4">
      <c r="D1150" s="5"/>
    </row>
    <row r="1151" spans="4:4">
      <c r="D1151" s="5"/>
    </row>
    <row r="1152" spans="4:4">
      <c r="D1152" s="5"/>
    </row>
    <row r="1153" spans="4:4">
      <c r="D1153" s="5"/>
    </row>
    <row r="1154" spans="4:4">
      <c r="D1154" s="5"/>
    </row>
    <row r="1155" spans="4:4">
      <c r="D1155" s="5"/>
    </row>
    <row r="1156" spans="4:4">
      <c r="D1156" s="5"/>
    </row>
    <row r="1157" spans="4:4">
      <c r="D1157" s="5"/>
    </row>
    <row r="1158" spans="4:4">
      <c r="D1158" s="5"/>
    </row>
    <row r="1159" spans="4:4">
      <c r="D1159" s="5"/>
    </row>
    <row r="1160" spans="4:4">
      <c r="D1160" s="5"/>
    </row>
    <row r="1161" spans="4:4">
      <c r="D1161" s="5"/>
    </row>
    <row r="1162" spans="4:4">
      <c r="D1162" s="5"/>
    </row>
    <row r="1163" spans="4:4">
      <c r="D1163" s="5"/>
    </row>
    <row r="1164" spans="4:4">
      <c r="D1164" s="5"/>
    </row>
    <row r="1165" spans="4:4">
      <c r="D1165" s="5"/>
    </row>
    <row r="1166" spans="4:4">
      <c r="D1166" s="5"/>
    </row>
    <row r="1167" spans="4:4">
      <c r="D1167" s="5"/>
    </row>
    <row r="1168" spans="4:4">
      <c r="D1168" s="5"/>
    </row>
    <row r="1169" spans="4:4">
      <c r="D1169" s="5"/>
    </row>
    <row r="1170" spans="4:4">
      <c r="D1170" s="5"/>
    </row>
    <row r="1171" spans="4:4">
      <c r="D1171" s="5"/>
    </row>
    <row r="1172" spans="4:4">
      <c r="D1172" s="5"/>
    </row>
    <row r="1173" spans="4:4">
      <c r="D1173" s="5"/>
    </row>
    <row r="1174" spans="4:4">
      <c r="D1174" s="5"/>
    </row>
    <row r="1175" spans="4:4">
      <c r="D1175" s="5"/>
    </row>
    <row r="1176" spans="4:4">
      <c r="D1176" s="5"/>
    </row>
    <row r="1177" spans="4:4">
      <c r="D1177" s="5"/>
    </row>
    <row r="1178" spans="4:4">
      <c r="D1178" s="5"/>
    </row>
    <row r="1179" spans="4:4">
      <c r="D1179" s="5"/>
    </row>
    <row r="1180" spans="4:4">
      <c r="D1180" s="5"/>
    </row>
    <row r="1181" spans="4:4">
      <c r="D1181" s="5"/>
    </row>
    <row r="1182" spans="4:4">
      <c r="D1182" s="5"/>
    </row>
    <row r="1183" spans="4:4">
      <c r="D1183" s="5"/>
    </row>
    <row r="1184" spans="4:4">
      <c r="D1184" s="5"/>
    </row>
    <row r="1185" spans="4:4">
      <c r="D1185" s="5"/>
    </row>
    <row r="1186" spans="4:4">
      <c r="D1186" s="5"/>
    </row>
    <row r="1187" spans="4:4">
      <c r="D1187" s="5"/>
    </row>
    <row r="1188" spans="4:4">
      <c r="D1188" s="5"/>
    </row>
    <row r="1189" spans="4:4">
      <c r="D1189" s="5"/>
    </row>
    <row r="1190" spans="4:4">
      <c r="D1190" s="5"/>
    </row>
    <row r="1191" spans="4:4">
      <c r="D1191" s="5"/>
    </row>
    <row r="1192" spans="4:4">
      <c r="D1192" s="5"/>
    </row>
    <row r="1193" spans="4:4">
      <c r="D1193" s="5"/>
    </row>
    <row r="1194" spans="4:4">
      <c r="D1194" s="5"/>
    </row>
    <row r="1195" spans="4:4">
      <c r="D1195" s="5"/>
    </row>
    <row r="1196" spans="4:4">
      <c r="D1196" s="5"/>
    </row>
    <row r="1197" spans="4:4">
      <c r="D1197" s="5"/>
    </row>
    <row r="1198" spans="4:4">
      <c r="D1198" s="5"/>
    </row>
    <row r="1199" spans="4:4">
      <c r="D1199" s="5"/>
    </row>
    <row r="1200" spans="4:4">
      <c r="D1200" s="5"/>
    </row>
    <row r="1201" spans="4:4">
      <c r="D1201" s="5"/>
    </row>
    <row r="1202" spans="4:4">
      <c r="D1202" s="5"/>
    </row>
    <row r="1203" spans="4:4">
      <c r="D1203" s="5"/>
    </row>
    <row r="1204" spans="4:4">
      <c r="D1204" s="5"/>
    </row>
    <row r="1205" spans="4:4">
      <c r="D1205" s="5"/>
    </row>
    <row r="1206" spans="4:4">
      <c r="D1206" s="5"/>
    </row>
    <row r="1207" spans="4:4">
      <c r="D1207" s="5"/>
    </row>
    <row r="1208" spans="4:4">
      <c r="D1208" s="5"/>
    </row>
    <row r="1209" spans="4:4">
      <c r="D1209" s="5"/>
    </row>
    <row r="1210" spans="4:4">
      <c r="D1210" s="5"/>
    </row>
    <row r="1211" spans="4:4">
      <c r="D1211" s="5"/>
    </row>
    <row r="1212" spans="4:4">
      <c r="D1212" s="5"/>
    </row>
    <row r="1213" spans="4:4">
      <c r="D1213" s="5"/>
    </row>
    <row r="1214" spans="4:4">
      <c r="D1214" s="5"/>
    </row>
    <row r="1215" spans="4:4">
      <c r="D1215" s="5"/>
    </row>
    <row r="1216" spans="4:4">
      <c r="D1216" s="5"/>
    </row>
    <row r="1217" spans="4:4">
      <c r="D1217" s="5"/>
    </row>
    <row r="1218" spans="4:4">
      <c r="D1218" s="5"/>
    </row>
    <row r="1219" spans="4:4">
      <c r="D1219" s="5"/>
    </row>
    <row r="1220" spans="4:4">
      <c r="D1220" s="5"/>
    </row>
    <row r="1221" spans="4:4">
      <c r="D1221" s="5"/>
    </row>
    <row r="1222" spans="4:4">
      <c r="D1222" s="5"/>
    </row>
    <row r="1223" spans="4:4">
      <c r="D1223" s="5"/>
    </row>
    <row r="1224" spans="4:4">
      <c r="D1224" s="5"/>
    </row>
    <row r="1225" spans="4:4">
      <c r="D1225" s="5"/>
    </row>
    <row r="1226" spans="4:4">
      <c r="D1226" s="5"/>
    </row>
    <row r="1227" spans="4:4">
      <c r="D1227" s="5"/>
    </row>
    <row r="1228" spans="4:4">
      <c r="D1228" s="5"/>
    </row>
    <row r="1229" spans="4:4">
      <c r="D1229" s="5"/>
    </row>
    <row r="1230" spans="4:4">
      <c r="D1230" s="5"/>
    </row>
    <row r="1231" spans="4:4">
      <c r="D1231" s="5"/>
    </row>
    <row r="1232" spans="4:4">
      <c r="D1232" s="5"/>
    </row>
    <row r="1233" spans="4:4">
      <c r="D1233" s="5"/>
    </row>
    <row r="1234" spans="4:4">
      <c r="D1234" s="5"/>
    </row>
    <row r="1235" spans="4:4">
      <c r="D1235" s="5"/>
    </row>
    <row r="1236" spans="4:4">
      <c r="D1236" s="5"/>
    </row>
    <row r="1237" spans="4:4">
      <c r="D1237" s="5"/>
    </row>
    <row r="1238" spans="4:4">
      <c r="D1238" s="5"/>
    </row>
    <row r="1239" spans="4:4">
      <c r="D1239" s="5"/>
    </row>
    <row r="1240" spans="4:4">
      <c r="D1240" s="5"/>
    </row>
    <row r="1241" spans="4:4">
      <c r="D1241" s="5"/>
    </row>
    <row r="1242" spans="4:4">
      <c r="D1242" s="5"/>
    </row>
    <row r="1243" spans="4:4">
      <c r="D1243" s="5"/>
    </row>
    <row r="1244" spans="4:4">
      <c r="D1244" s="5"/>
    </row>
    <row r="1245" spans="4:4">
      <c r="D1245" s="5"/>
    </row>
    <row r="1246" spans="4:4">
      <c r="D1246" s="5"/>
    </row>
    <row r="1247" spans="4:4">
      <c r="D1247" s="5"/>
    </row>
    <row r="1248" spans="4:4">
      <c r="D1248" s="5"/>
    </row>
    <row r="1249" spans="4:4">
      <c r="D1249" s="5"/>
    </row>
    <row r="1250" spans="4:4">
      <c r="D1250" s="5"/>
    </row>
    <row r="1251" spans="4:4">
      <c r="D1251" s="5"/>
    </row>
    <row r="1252" spans="4:4">
      <c r="D1252" s="5"/>
    </row>
    <row r="1253" spans="4:4">
      <c r="D1253" s="5"/>
    </row>
    <row r="1254" spans="4:4">
      <c r="D1254" s="5"/>
    </row>
    <row r="1255" spans="4:4">
      <c r="D1255" s="5"/>
    </row>
    <row r="1256" spans="4:4">
      <c r="D1256" s="5"/>
    </row>
    <row r="1257" spans="4:4">
      <c r="D1257" s="5"/>
    </row>
    <row r="1258" spans="4:4">
      <c r="D1258" s="5"/>
    </row>
    <row r="1259" spans="4:4">
      <c r="D1259" s="5"/>
    </row>
    <row r="1260" spans="4:4">
      <c r="D1260" s="5"/>
    </row>
    <row r="1261" spans="4:4">
      <c r="D1261" s="5"/>
    </row>
    <row r="1262" spans="4:4">
      <c r="D1262" s="5"/>
    </row>
    <row r="1263" spans="4:4">
      <c r="D1263" s="5"/>
    </row>
    <row r="1264" spans="4:4">
      <c r="D1264" s="5"/>
    </row>
    <row r="1265" spans="4:4">
      <c r="D1265" s="5"/>
    </row>
    <row r="1266" spans="4:4">
      <c r="D1266" s="5"/>
    </row>
    <row r="1267" spans="4:4">
      <c r="D1267" s="5"/>
    </row>
    <row r="1268" spans="4:4">
      <c r="D1268" s="5"/>
    </row>
    <row r="1269" spans="4:4">
      <c r="D1269" s="5"/>
    </row>
    <row r="1270" spans="4:4">
      <c r="D1270" s="5"/>
    </row>
    <row r="1271" spans="4:4">
      <c r="D1271" s="5"/>
    </row>
    <row r="1272" spans="4:4">
      <c r="D1272" s="5"/>
    </row>
    <row r="1273" spans="4:4">
      <c r="D1273" s="5"/>
    </row>
    <row r="1274" spans="4:4">
      <c r="D1274" s="5"/>
    </row>
    <row r="1275" spans="4:4">
      <c r="D1275" s="5"/>
    </row>
    <row r="1276" spans="4:4">
      <c r="D1276" s="5"/>
    </row>
    <row r="1277" spans="4:4">
      <c r="D1277" s="5"/>
    </row>
    <row r="1278" spans="4:4">
      <c r="D1278" s="5"/>
    </row>
    <row r="1279" spans="4:4">
      <c r="D1279" s="5"/>
    </row>
    <row r="1280" spans="4:4">
      <c r="D1280" s="5"/>
    </row>
    <row r="1281" spans="4:4">
      <c r="D1281" s="5"/>
    </row>
    <row r="1282" spans="4:4">
      <c r="D1282" s="5"/>
    </row>
    <row r="1283" spans="4:4">
      <c r="D1283" s="5"/>
    </row>
    <row r="1284" spans="4:4">
      <c r="D1284" s="5"/>
    </row>
    <row r="1285" spans="4:4">
      <c r="D1285" s="5"/>
    </row>
    <row r="1286" spans="4:4">
      <c r="D1286" s="5"/>
    </row>
    <row r="1287" spans="4:4">
      <c r="D1287" s="5"/>
    </row>
    <row r="1288" spans="4:4">
      <c r="D1288" s="5"/>
    </row>
    <row r="1289" spans="4:4">
      <c r="D1289" s="5"/>
    </row>
    <row r="1290" spans="4:4">
      <c r="D1290" s="5"/>
    </row>
    <row r="1291" spans="4:4">
      <c r="D1291" s="5"/>
    </row>
    <row r="1292" spans="4:4">
      <c r="D1292" s="5"/>
    </row>
    <row r="1293" spans="4:4">
      <c r="D1293" s="5"/>
    </row>
    <row r="1294" spans="4:4">
      <c r="D1294" s="5"/>
    </row>
    <row r="1295" spans="4:4">
      <c r="D1295" s="5"/>
    </row>
    <row r="1296" spans="4:4">
      <c r="D1296" s="5"/>
    </row>
    <row r="1297" spans="4:4">
      <c r="D1297" s="5"/>
    </row>
    <row r="1298" spans="4:4">
      <c r="D1298" s="5"/>
    </row>
    <row r="1299" spans="4:4">
      <c r="D1299" s="5"/>
    </row>
    <row r="1300" spans="4:4">
      <c r="D1300" s="5"/>
    </row>
    <row r="1301" spans="4:4">
      <c r="D1301" s="5"/>
    </row>
    <row r="1302" spans="4:4">
      <c r="D1302" s="5"/>
    </row>
    <row r="1303" spans="4:4">
      <c r="D1303" s="5"/>
    </row>
    <row r="1304" spans="4:4">
      <c r="D1304" s="5"/>
    </row>
    <row r="1305" spans="4:4">
      <c r="D1305" s="5"/>
    </row>
    <row r="1306" spans="4:4">
      <c r="D1306" s="5"/>
    </row>
    <row r="1307" spans="4:4">
      <c r="D1307" s="5"/>
    </row>
    <row r="1308" spans="4:4">
      <c r="D1308" s="5"/>
    </row>
    <row r="1309" spans="4:4">
      <c r="D1309" s="5"/>
    </row>
    <row r="1310" spans="4:4">
      <c r="D1310" s="5"/>
    </row>
    <row r="1311" spans="4:4">
      <c r="D1311" s="5"/>
    </row>
    <row r="1312" spans="4:4">
      <c r="D1312" s="5"/>
    </row>
    <row r="1313" spans="4:4">
      <c r="D1313" s="5"/>
    </row>
    <row r="1314" spans="4:4">
      <c r="D1314" s="5"/>
    </row>
    <row r="1315" spans="4:4">
      <c r="D1315" s="5"/>
    </row>
    <row r="1316" spans="4:4">
      <c r="D1316" s="5"/>
    </row>
    <row r="1317" spans="4:4">
      <c r="D1317" s="5"/>
    </row>
    <row r="1318" spans="4:4">
      <c r="D1318" s="5"/>
    </row>
    <row r="1319" spans="4:4">
      <c r="D1319" s="5"/>
    </row>
    <row r="1320" spans="4:4">
      <c r="D1320" s="5"/>
    </row>
    <row r="1321" spans="4:4">
      <c r="D1321" s="5"/>
    </row>
    <row r="1322" spans="4:4">
      <c r="D1322" s="5"/>
    </row>
    <row r="1323" spans="4:4">
      <c r="D1323" s="5"/>
    </row>
    <row r="1324" spans="4:4">
      <c r="D1324" s="5"/>
    </row>
    <row r="1325" spans="4:4">
      <c r="D1325" s="5"/>
    </row>
    <row r="1326" spans="4:4">
      <c r="D1326" s="5"/>
    </row>
    <row r="1327" spans="4:4">
      <c r="D1327" s="5"/>
    </row>
    <row r="1328" spans="4:4">
      <c r="D1328" s="5"/>
    </row>
    <row r="1329" spans="4:4">
      <c r="D1329" s="5"/>
    </row>
    <row r="1330" spans="4:4">
      <c r="D1330" s="5"/>
    </row>
    <row r="1331" spans="4:4">
      <c r="D1331" s="5"/>
    </row>
    <row r="1332" spans="4:4">
      <c r="D1332" s="5"/>
    </row>
    <row r="1333" spans="4:4">
      <c r="D1333" s="5"/>
    </row>
    <row r="1334" spans="4:4">
      <c r="D1334" s="5"/>
    </row>
    <row r="1335" spans="4:4">
      <c r="D1335" s="5"/>
    </row>
    <row r="1336" spans="4:4">
      <c r="D1336" s="5"/>
    </row>
    <row r="1337" spans="4:4">
      <c r="D1337" s="5"/>
    </row>
    <row r="1338" spans="4:4">
      <c r="D1338" s="5"/>
    </row>
    <row r="1339" spans="4:4">
      <c r="D1339" s="5"/>
    </row>
    <row r="1340" spans="4:4">
      <c r="D1340" s="5"/>
    </row>
    <row r="1341" spans="4:4">
      <c r="D1341" s="5"/>
    </row>
    <row r="1342" spans="4:4">
      <c r="D1342" s="5"/>
    </row>
    <row r="1343" spans="4:4">
      <c r="D1343" s="5"/>
    </row>
    <row r="1344" spans="4:4">
      <c r="D1344" s="5"/>
    </row>
    <row r="1345" spans="4:4">
      <c r="D1345" s="5"/>
    </row>
    <row r="1346" spans="4:4">
      <c r="D1346" s="5"/>
    </row>
    <row r="1347" spans="4:4">
      <c r="D1347" s="5"/>
    </row>
    <row r="1348" spans="4:4">
      <c r="D1348" s="5"/>
    </row>
    <row r="1349" spans="4:4">
      <c r="D1349" s="5"/>
    </row>
    <row r="1350" spans="4:4">
      <c r="D1350" s="5"/>
    </row>
    <row r="1351" spans="4:4">
      <c r="D1351" s="5"/>
    </row>
    <row r="1352" spans="4:4">
      <c r="D1352" s="5"/>
    </row>
    <row r="1353" spans="4:4">
      <c r="D1353" s="5"/>
    </row>
    <row r="1354" spans="4:4">
      <c r="D1354" s="5"/>
    </row>
    <row r="1355" spans="4:4">
      <c r="D1355" s="5"/>
    </row>
    <row r="1356" spans="4:4">
      <c r="D1356" s="5"/>
    </row>
    <row r="1357" spans="4:4">
      <c r="D1357" s="5"/>
    </row>
    <row r="1358" spans="4:4">
      <c r="D1358" s="5"/>
    </row>
    <row r="1359" spans="4:4">
      <c r="D1359" s="5"/>
    </row>
    <row r="1360" spans="4:4">
      <c r="D1360" s="5"/>
    </row>
    <row r="1361" spans="4:4">
      <c r="D1361" s="5"/>
    </row>
    <row r="1362" spans="4:4">
      <c r="D1362" s="5"/>
    </row>
    <row r="1363" spans="4:4">
      <c r="D1363" s="5"/>
    </row>
    <row r="1364" spans="4:4">
      <c r="D1364" s="5"/>
    </row>
    <row r="1365" spans="4:4">
      <c r="D1365" s="5"/>
    </row>
    <row r="1366" spans="4:4">
      <c r="D1366" s="5"/>
    </row>
    <row r="1367" spans="4:4">
      <c r="D1367" s="5"/>
    </row>
    <row r="1368" spans="4:4">
      <c r="D1368" s="5"/>
    </row>
    <row r="1369" spans="4:4">
      <c r="D1369" s="5"/>
    </row>
    <row r="1370" spans="4:4">
      <c r="D1370" s="5"/>
    </row>
    <row r="1371" spans="4:4">
      <c r="D1371" s="5"/>
    </row>
    <row r="1372" spans="4:4">
      <c r="D1372" s="5"/>
    </row>
    <row r="1373" spans="4:4">
      <c r="D1373" s="5"/>
    </row>
    <row r="1374" spans="4:4">
      <c r="D1374" s="5"/>
    </row>
    <row r="1375" spans="4:4">
      <c r="D1375" s="5"/>
    </row>
    <row r="1376" spans="4:4">
      <c r="D1376" s="5"/>
    </row>
    <row r="1377" spans="4:4">
      <c r="D1377" s="5"/>
    </row>
    <row r="1378" spans="4:4">
      <c r="D1378" s="5"/>
    </row>
    <row r="1379" spans="4:4">
      <c r="D1379" s="5"/>
    </row>
    <row r="1380" spans="4:4">
      <c r="D1380" s="5"/>
    </row>
    <row r="1381" spans="4:4">
      <c r="D1381" s="5"/>
    </row>
    <row r="1382" spans="4:4">
      <c r="D1382" s="5"/>
    </row>
    <row r="1383" spans="4:4">
      <c r="D1383" s="5"/>
    </row>
    <row r="1384" spans="4:4">
      <c r="D1384" s="5"/>
    </row>
    <row r="1385" spans="4:4">
      <c r="D1385" s="5"/>
    </row>
    <row r="1386" spans="4:4">
      <c r="D1386" s="5"/>
    </row>
    <row r="1387" spans="4:4">
      <c r="D1387" s="5"/>
    </row>
    <row r="1388" spans="4:4">
      <c r="D1388" s="5"/>
    </row>
    <row r="1389" spans="4:4">
      <c r="D1389" s="5"/>
    </row>
    <row r="1390" spans="4:4">
      <c r="D1390" s="5"/>
    </row>
    <row r="1391" spans="4:4">
      <c r="D1391" s="5"/>
    </row>
    <row r="1392" spans="4:4">
      <c r="D1392" s="5"/>
    </row>
    <row r="1393" spans="4:4">
      <c r="D1393" s="5"/>
    </row>
    <row r="1394" spans="4:4">
      <c r="D1394" s="5"/>
    </row>
    <row r="1395" spans="4:4">
      <c r="D1395" s="5"/>
    </row>
    <row r="1396" spans="4:4">
      <c r="D1396" s="5"/>
    </row>
    <row r="1397" spans="4:4">
      <c r="D1397" s="5"/>
    </row>
    <row r="1398" spans="4:4">
      <c r="D1398" s="5"/>
    </row>
    <row r="1399" spans="4:4">
      <c r="D1399" s="5"/>
    </row>
    <row r="1400" spans="4:4">
      <c r="D1400" s="5"/>
    </row>
    <row r="1401" spans="4:4">
      <c r="D1401" s="5"/>
    </row>
    <row r="1402" spans="4:4">
      <c r="D1402" s="5"/>
    </row>
    <row r="1403" spans="4:4">
      <c r="D1403" s="5"/>
    </row>
    <row r="1404" spans="4:4">
      <c r="D1404" s="5"/>
    </row>
    <row r="1405" spans="4:4">
      <c r="D1405" s="5"/>
    </row>
    <row r="1406" spans="4:4">
      <c r="D1406" s="5"/>
    </row>
    <row r="1407" spans="4:4">
      <c r="D1407" s="5"/>
    </row>
    <row r="1408" spans="4:4">
      <c r="D1408" s="5"/>
    </row>
    <row r="1409" spans="4:4">
      <c r="D1409" s="5"/>
    </row>
    <row r="1410" spans="4:4">
      <c r="D1410" s="5"/>
    </row>
    <row r="1411" spans="4:4">
      <c r="D1411" s="5"/>
    </row>
    <row r="1412" spans="4:4">
      <c r="D1412" s="5"/>
    </row>
    <row r="1413" spans="4:4">
      <c r="D1413" s="5"/>
    </row>
    <row r="1414" spans="4:4">
      <c r="D1414" s="5"/>
    </row>
    <row r="1415" spans="4:4">
      <c r="D1415" s="5"/>
    </row>
    <row r="1416" spans="4:4">
      <c r="D1416" s="5"/>
    </row>
    <row r="1417" spans="4:4">
      <c r="D1417" s="5"/>
    </row>
    <row r="1418" spans="4:4">
      <c r="D1418" s="5"/>
    </row>
    <row r="1419" spans="4:4">
      <c r="D1419" s="5"/>
    </row>
    <row r="1420" spans="4:4">
      <c r="D1420" s="5"/>
    </row>
    <row r="1421" spans="4:4">
      <c r="D1421" s="5"/>
    </row>
    <row r="1422" spans="4:4">
      <c r="D1422" s="5"/>
    </row>
    <row r="1423" spans="4:4">
      <c r="D1423" s="5"/>
    </row>
    <row r="1424" spans="4:4">
      <c r="D1424" s="5"/>
    </row>
    <row r="1425" spans="4:4">
      <c r="D1425" s="5"/>
    </row>
    <row r="1426" spans="4:4">
      <c r="D1426" s="5"/>
    </row>
    <row r="1427" spans="4:4">
      <c r="D1427" s="5"/>
    </row>
    <row r="1428" spans="4:4">
      <c r="D1428" s="5"/>
    </row>
    <row r="1429" spans="4:4">
      <c r="D1429" s="5"/>
    </row>
    <row r="1430" spans="4:4">
      <c r="D1430" s="5"/>
    </row>
    <row r="1431" spans="4:4">
      <c r="D1431" s="5"/>
    </row>
    <row r="1432" spans="4:4">
      <c r="D1432" s="5"/>
    </row>
    <row r="1433" spans="4:4">
      <c r="D1433" s="5"/>
    </row>
    <row r="1434" spans="4:4">
      <c r="D1434" s="5"/>
    </row>
    <row r="1435" spans="4:4">
      <c r="D1435" s="5"/>
    </row>
    <row r="1436" spans="4:4">
      <c r="D1436" s="5"/>
    </row>
    <row r="1437" spans="4:4">
      <c r="D1437" s="5"/>
    </row>
    <row r="1438" spans="4:4">
      <c r="D1438" s="5"/>
    </row>
    <row r="1439" spans="4:4">
      <c r="D1439" s="5"/>
    </row>
    <row r="1440" spans="4:4">
      <c r="D1440" s="5"/>
    </row>
    <row r="1441" spans="4:4">
      <c r="D1441" s="5"/>
    </row>
    <row r="1442" spans="4:4">
      <c r="D1442" s="5"/>
    </row>
    <row r="1443" spans="4:4">
      <c r="D1443" s="5"/>
    </row>
    <row r="1444" spans="4:4">
      <c r="D1444" s="5"/>
    </row>
    <row r="1445" spans="4:4">
      <c r="D1445" s="5"/>
    </row>
    <row r="1446" spans="4:4">
      <c r="D1446" s="5"/>
    </row>
    <row r="1447" spans="4:4">
      <c r="D1447" s="5"/>
    </row>
    <row r="1448" spans="4:4">
      <c r="D1448" s="5"/>
    </row>
    <row r="1449" spans="4:4">
      <c r="D1449" s="5"/>
    </row>
    <row r="1450" spans="4:4">
      <c r="D1450" s="5"/>
    </row>
    <row r="1451" spans="4:4">
      <c r="D1451" s="5"/>
    </row>
    <row r="1452" spans="4:4">
      <c r="D1452" s="5"/>
    </row>
    <row r="1453" spans="4:4">
      <c r="D1453" s="5"/>
    </row>
    <row r="1454" spans="4:4">
      <c r="D1454" s="5"/>
    </row>
    <row r="1455" spans="4:4">
      <c r="D1455" s="5"/>
    </row>
    <row r="1456" spans="4:4">
      <c r="D1456" s="5"/>
    </row>
    <row r="1457" spans="4:4">
      <c r="D1457" s="5"/>
    </row>
    <row r="1458" spans="4:4">
      <c r="D1458" s="5"/>
    </row>
    <row r="1459" spans="4:4">
      <c r="D1459" s="5"/>
    </row>
    <row r="1460" spans="4:4">
      <c r="D1460" s="5"/>
    </row>
    <row r="1461" spans="4:4">
      <c r="D1461" s="5"/>
    </row>
    <row r="1462" spans="4:4">
      <c r="D1462" s="5"/>
    </row>
    <row r="1463" spans="4:4">
      <c r="D1463" s="5"/>
    </row>
    <row r="1464" spans="4:4">
      <c r="D1464" s="5"/>
    </row>
    <row r="1465" spans="4:4">
      <c r="D1465" s="5"/>
    </row>
    <row r="1466" spans="4:4">
      <c r="D1466" s="5"/>
    </row>
    <row r="1467" spans="4:4">
      <c r="D1467" s="5"/>
    </row>
    <row r="1468" spans="4:4">
      <c r="D1468" s="5"/>
    </row>
    <row r="1469" spans="4:4">
      <c r="D1469" s="5"/>
    </row>
    <row r="1470" spans="4:4">
      <c r="D1470" s="5"/>
    </row>
    <row r="1471" spans="4:4">
      <c r="D1471" s="5"/>
    </row>
    <row r="1472" spans="4:4">
      <c r="D1472" s="5"/>
    </row>
    <row r="1473" spans="4:4">
      <c r="D1473" s="5"/>
    </row>
    <row r="1474" spans="4:4">
      <c r="D1474" s="5"/>
    </row>
    <row r="1475" spans="4:4">
      <c r="D1475" s="5"/>
    </row>
    <row r="1476" spans="4:4">
      <c r="D1476" s="5"/>
    </row>
    <row r="1477" spans="4:4">
      <c r="D1477" s="5"/>
    </row>
    <row r="1478" spans="4:4">
      <c r="D1478" s="5"/>
    </row>
    <row r="1479" spans="4:4">
      <c r="D1479" s="5"/>
    </row>
    <row r="1480" spans="4:4">
      <c r="D1480" s="5"/>
    </row>
    <row r="1481" spans="4:4">
      <c r="D1481" s="5"/>
    </row>
    <row r="1482" spans="4:4">
      <c r="D1482" s="5"/>
    </row>
    <row r="1483" spans="4:4">
      <c r="D1483" s="5"/>
    </row>
    <row r="1484" spans="4:4">
      <c r="D1484" s="5"/>
    </row>
    <row r="1485" spans="4:4">
      <c r="D1485" s="5"/>
    </row>
    <row r="1486" spans="4:4">
      <c r="D1486" s="5"/>
    </row>
    <row r="1487" spans="4:4">
      <c r="D1487" s="5"/>
    </row>
    <row r="1488" spans="4:4">
      <c r="D1488" s="5"/>
    </row>
    <row r="1489" spans="4:4">
      <c r="D1489" s="5"/>
    </row>
    <row r="1490" spans="4:4">
      <c r="D1490" s="5"/>
    </row>
    <row r="1491" spans="4:4">
      <c r="D1491" s="5"/>
    </row>
    <row r="1492" spans="4:4">
      <c r="D1492" s="5"/>
    </row>
    <row r="1493" spans="4:4">
      <c r="D1493" s="5"/>
    </row>
    <row r="1494" spans="4:4">
      <c r="D1494" s="5"/>
    </row>
    <row r="1495" spans="4:4">
      <c r="D1495" s="5"/>
    </row>
    <row r="1496" spans="4:4">
      <c r="D1496" s="5"/>
    </row>
    <row r="1497" spans="4:4">
      <c r="D1497" s="5"/>
    </row>
    <row r="1498" spans="4:4">
      <c r="D1498" s="5"/>
    </row>
    <row r="1499" spans="4:4">
      <c r="D1499" s="5"/>
    </row>
    <row r="1500" spans="4:4">
      <c r="D1500" s="5"/>
    </row>
    <row r="1501" spans="4:4">
      <c r="D1501" s="5"/>
    </row>
    <row r="1502" spans="4:4">
      <c r="D1502" s="5"/>
    </row>
    <row r="1503" spans="4:4">
      <c r="D1503" s="5"/>
    </row>
    <row r="1504" spans="4:4">
      <c r="D1504" s="5"/>
    </row>
    <row r="1505" spans="4:4">
      <c r="D1505" s="5"/>
    </row>
    <row r="1506" spans="4:4">
      <c r="D1506" s="5"/>
    </row>
    <row r="1507" spans="4:4">
      <c r="D1507" s="5"/>
    </row>
    <row r="1508" spans="4:4">
      <c r="D1508" s="5"/>
    </row>
    <row r="1509" spans="4:4">
      <c r="D1509" s="5"/>
    </row>
    <row r="1510" spans="4:4">
      <c r="D1510" s="5"/>
    </row>
    <row r="1511" spans="4:4">
      <c r="D1511" s="5"/>
    </row>
    <row r="1512" spans="4:4">
      <c r="D1512" s="5"/>
    </row>
    <row r="1513" spans="4:4">
      <c r="D1513" s="5"/>
    </row>
    <row r="1514" spans="4:4">
      <c r="D1514" s="5"/>
    </row>
    <row r="1515" spans="4:4">
      <c r="D1515" s="5"/>
    </row>
    <row r="1516" spans="4:4">
      <c r="D1516" s="5"/>
    </row>
    <row r="1517" spans="4:4">
      <c r="D1517" s="5"/>
    </row>
    <row r="1518" spans="4:4">
      <c r="D1518" s="5"/>
    </row>
    <row r="1519" spans="4:4">
      <c r="D1519" s="5"/>
    </row>
    <row r="1520" spans="4:4">
      <c r="D1520" s="5"/>
    </row>
    <row r="1521" spans="4:4">
      <c r="D1521" s="5"/>
    </row>
    <row r="1522" spans="4:4">
      <c r="D1522" s="5"/>
    </row>
    <row r="1523" spans="4:4">
      <c r="D1523" s="5"/>
    </row>
    <row r="1524" spans="4:4">
      <c r="D1524" s="5"/>
    </row>
    <row r="1525" spans="4:4">
      <c r="D1525" s="5"/>
    </row>
    <row r="1526" spans="4:4">
      <c r="D1526" s="5"/>
    </row>
    <row r="1527" spans="4:4">
      <c r="D1527" s="5"/>
    </row>
    <row r="1528" spans="4:4">
      <c r="D1528" s="5"/>
    </row>
    <row r="1529" spans="4:4">
      <c r="D1529" s="5"/>
    </row>
    <row r="1530" spans="4:4">
      <c r="D1530" s="5"/>
    </row>
    <row r="1531" spans="4:4">
      <c r="D1531" s="5"/>
    </row>
    <row r="1532" spans="4:4">
      <c r="D1532" s="5"/>
    </row>
    <row r="1533" spans="4:4">
      <c r="D1533" s="5"/>
    </row>
    <row r="1534" spans="4:4">
      <c r="D1534" s="5"/>
    </row>
    <row r="1535" spans="4:4">
      <c r="D1535" s="5"/>
    </row>
    <row r="1536" spans="4:4">
      <c r="D1536" s="5"/>
    </row>
    <row r="1537" spans="4:4">
      <c r="D1537" s="5"/>
    </row>
    <row r="1538" spans="4:4">
      <c r="D1538" s="5"/>
    </row>
    <row r="1539" spans="4:4">
      <c r="D1539" s="5"/>
    </row>
    <row r="1540" spans="4:4">
      <c r="D1540" s="5"/>
    </row>
    <row r="1541" spans="4:4">
      <c r="D1541" s="5"/>
    </row>
    <row r="1542" spans="4:4">
      <c r="D1542" s="5"/>
    </row>
    <row r="1543" spans="4:4">
      <c r="D1543" s="5"/>
    </row>
    <row r="1544" spans="4:4">
      <c r="D1544" s="5"/>
    </row>
    <row r="1545" spans="4:4">
      <c r="D1545" s="5"/>
    </row>
    <row r="1546" spans="4:4">
      <c r="D1546" s="5"/>
    </row>
    <row r="1547" spans="4:4">
      <c r="D1547" s="5"/>
    </row>
    <row r="1548" spans="4:4">
      <c r="D1548" s="5"/>
    </row>
    <row r="1549" spans="4:4">
      <c r="D1549" s="5"/>
    </row>
    <row r="1550" spans="4:4">
      <c r="D1550" s="5"/>
    </row>
    <row r="1551" spans="4:4">
      <c r="D1551" s="5"/>
    </row>
    <row r="1552" spans="4:4">
      <c r="D1552" s="5"/>
    </row>
    <row r="1553" spans="4:4">
      <c r="D1553" s="5"/>
    </row>
    <row r="1554" spans="4:4">
      <c r="D1554" s="5"/>
    </row>
    <row r="1555" spans="4:4">
      <c r="D1555" s="5"/>
    </row>
    <row r="1556" spans="4:4">
      <c r="D1556" s="5"/>
    </row>
    <row r="1557" spans="4:4">
      <c r="D1557" s="5"/>
    </row>
    <row r="1558" spans="4:4">
      <c r="D1558" s="5"/>
    </row>
    <row r="1559" spans="4:4">
      <c r="D1559" s="5"/>
    </row>
    <row r="1560" spans="4:4">
      <c r="D1560" s="5"/>
    </row>
    <row r="1561" spans="4:4">
      <c r="D1561" s="5"/>
    </row>
    <row r="1562" spans="4:4">
      <c r="D1562" s="5"/>
    </row>
    <row r="1563" spans="4:4">
      <c r="D1563" s="5"/>
    </row>
    <row r="1564" spans="4:4">
      <c r="D1564" s="5"/>
    </row>
    <row r="1565" spans="4:4">
      <c r="D1565" s="5"/>
    </row>
    <row r="1566" spans="4:4">
      <c r="D1566" s="5"/>
    </row>
    <row r="1567" spans="4:4">
      <c r="D1567" s="5"/>
    </row>
    <row r="1568" spans="4:4">
      <c r="D1568" s="5"/>
    </row>
    <row r="1569" spans="4:4">
      <c r="D1569" s="5"/>
    </row>
    <row r="1570" spans="4:4">
      <c r="D1570" s="5"/>
    </row>
    <row r="1571" spans="4:4">
      <c r="D1571" s="5"/>
    </row>
    <row r="1572" spans="4:4">
      <c r="D1572" s="5"/>
    </row>
    <row r="1573" spans="4:4">
      <c r="D1573" s="5"/>
    </row>
    <row r="1574" spans="4:4">
      <c r="D1574" s="5"/>
    </row>
    <row r="1575" spans="4:4">
      <c r="D1575" s="5"/>
    </row>
    <row r="1576" spans="4:4">
      <c r="D1576" s="5"/>
    </row>
    <row r="1577" spans="4:4">
      <c r="D1577" s="5"/>
    </row>
    <row r="1578" spans="4:4">
      <c r="D1578" s="5"/>
    </row>
    <row r="1579" spans="4:4">
      <c r="D1579" s="5"/>
    </row>
    <row r="1580" spans="4:4">
      <c r="D1580" s="5"/>
    </row>
    <row r="1581" spans="4:4">
      <c r="D1581" s="5"/>
    </row>
    <row r="1582" spans="4:4">
      <c r="D1582" s="5"/>
    </row>
    <row r="1583" spans="4:4">
      <c r="D1583" s="5"/>
    </row>
    <row r="1584" spans="4:4">
      <c r="D1584" s="5"/>
    </row>
    <row r="1585" spans="4:4">
      <c r="D1585" s="5"/>
    </row>
    <row r="1586" spans="4:4">
      <c r="D1586" s="5"/>
    </row>
    <row r="1587" spans="4:4">
      <c r="D1587" s="5"/>
    </row>
    <row r="1588" spans="4:4">
      <c r="D1588" s="5"/>
    </row>
    <row r="1589" spans="4:4">
      <c r="D1589" s="5"/>
    </row>
    <row r="1590" spans="4:4">
      <c r="D1590" s="5"/>
    </row>
    <row r="1591" spans="4:4">
      <c r="D1591" s="5"/>
    </row>
    <row r="1592" spans="4:4">
      <c r="D1592" s="5"/>
    </row>
    <row r="1593" spans="4:4">
      <c r="D1593" s="5"/>
    </row>
    <row r="1594" spans="4:4">
      <c r="D1594" s="5"/>
    </row>
    <row r="1595" spans="4:4">
      <c r="D1595" s="5"/>
    </row>
    <row r="1596" spans="4:4">
      <c r="D1596" s="5"/>
    </row>
    <row r="1597" spans="4:4">
      <c r="D1597" s="5"/>
    </row>
    <row r="1598" spans="4:4">
      <c r="D1598" s="5"/>
    </row>
    <row r="1599" spans="4:4">
      <c r="D1599" s="5"/>
    </row>
    <row r="1600" spans="4:4">
      <c r="D1600" s="5"/>
    </row>
    <row r="1601" spans="4:4">
      <c r="D1601" s="5"/>
    </row>
    <row r="1602" spans="4:4">
      <c r="D1602" s="5"/>
    </row>
    <row r="1603" spans="4:4">
      <c r="D1603" s="5"/>
    </row>
    <row r="1604" spans="4:4">
      <c r="D1604" s="5"/>
    </row>
    <row r="1605" spans="4:4">
      <c r="D1605" s="5"/>
    </row>
    <row r="1606" spans="4:4">
      <c r="D1606" s="5"/>
    </row>
    <row r="1607" spans="4:4">
      <c r="D1607" s="5"/>
    </row>
    <row r="1608" spans="4:4">
      <c r="D1608" s="5"/>
    </row>
    <row r="1609" spans="4:4">
      <c r="D1609" s="5"/>
    </row>
    <row r="1610" spans="4:4">
      <c r="D1610" s="5"/>
    </row>
    <row r="1611" spans="4:4">
      <c r="D1611" s="5"/>
    </row>
    <row r="1612" spans="4:4">
      <c r="D1612" s="5"/>
    </row>
    <row r="1613" spans="4:4">
      <c r="D1613" s="5"/>
    </row>
    <row r="1614" spans="4:4">
      <c r="D1614" s="5"/>
    </row>
    <row r="1615" spans="4:4">
      <c r="D1615" s="5"/>
    </row>
    <row r="1616" spans="4:4">
      <c r="D1616" s="5"/>
    </row>
    <row r="1617" spans="4:4">
      <c r="D1617" s="5"/>
    </row>
    <row r="1618" spans="4:4">
      <c r="D1618" s="5"/>
    </row>
    <row r="1619" spans="4:4">
      <c r="D1619" s="5"/>
    </row>
    <row r="1620" spans="4:4">
      <c r="D1620" s="5"/>
    </row>
    <row r="1621" spans="4:4">
      <c r="D1621" s="5"/>
    </row>
    <row r="1622" spans="4:4">
      <c r="D1622" s="5"/>
    </row>
    <row r="1623" spans="4:4">
      <c r="D1623" s="5"/>
    </row>
    <row r="1624" spans="4:4">
      <c r="D1624" s="5"/>
    </row>
    <row r="1625" spans="4:4">
      <c r="D1625" s="5"/>
    </row>
    <row r="1626" spans="4:4">
      <c r="D1626" s="5"/>
    </row>
    <row r="1627" spans="4:4">
      <c r="D1627" s="5"/>
    </row>
    <row r="1628" spans="4:4">
      <c r="D1628" s="5"/>
    </row>
    <row r="1629" spans="4:4">
      <c r="D1629" s="5"/>
    </row>
    <row r="1630" spans="4:4">
      <c r="D1630" s="5"/>
    </row>
    <row r="1631" spans="4:4">
      <c r="D1631" s="5"/>
    </row>
    <row r="1632" spans="4:4">
      <c r="D1632" s="5"/>
    </row>
    <row r="1633" spans="4:4">
      <c r="D1633" s="5"/>
    </row>
    <row r="1634" spans="4:4">
      <c r="D1634" s="5"/>
    </row>
    <row r="1635" spans="4:4">
      <c r="D1635" s="5"/>
    </row>
    <row r="1636" spans="4:4">
      <c r="D1636" s="5"/>
    </row>
    <row r="1637" spans="4:4">
      <c r="D1637" s="5"/>
    </row>
    <row r="1638" spans="4:4">
      <c r="D1638" s="5"/>
    </row>
    <row r="1639" spans="4:4">
      <c r="D1639" s="5"/>
    </row>
    <row r="1640" spans="4:4">
      <c r="D1640" s="5"/>
    </row>
    <row r="1641" spans="4:4">
      <c r="D1641" s="5"/>
    </row>
    <row r="1642" spans="4:4">
      <c r="D1642" s="5"/>
    </row>
    <row r="1643" spans="4:4">
      <c r="D1643" s="5"/>
    </row>
    <row r="1644" spans="4:4">
      <c r="D1644" s="5"/>
    </row>
    <row r="1645" spans="4:4">
      <c r="D1645" s="5"/>
    </row>
    <row r="1646" spans="4:4">
      <c r="D1646" s="5"/>
    </row>
    <row r="1647" spans="4:4">
      <c r="D1647" s="5"/>
    </row>
    <row r="1648" spans="4:4">
      <c r="D1648" s="5"/>
    </row>
    <row r="1649" spans="4:4">
      <c r="D1649" s="5"/>
    </row>
    <row r="1650" spans="4:4">
      <c r="D1650" s="5"/>
    </row>
    <row r="1651" spans="4:4">
      <c r="D1651" s="5"/>
    </row>
    <row r="1652" spans="4:4">
      <c r="D1652" s="5"/>
    </row>
    <row r="1653" spans="4:4">
      <c r="D1653" s="5"/>
    </row>
    <row r="1654" spans="4:4">
      <c r="D1654" s="5"/>
    </row>
    <row r="1655" spans="4:4">
      <c r="D1655" s="5"/>
    </row>
    <row r="1656" spans="4:4">
      <c r="D1656" s="5"/>
    </row>
    <row r="1657" spans="4:4">
      <c r="D1657" s="5"/>
    </row>
    <row r="1658" spans="4:4">
      <c r="D1658" s="5"/>
    </row>
    <row r="1659" spans="4:4">
      <c r="D1659" s="5"/>
    </row>
    <row r="1660" spans="4:4">
      <c r="D1660" s="5"/>
    </row>
    <row r="1661" spans="4:4">
      <c r="D1661" s="5"/>
    </row>
    <row r="1662" spans="4:4">
      <c r="D1662" s="5"/>
    </row>
    <row r="1663" spans="4:4">
      <c r="D1663" s="5"/>
    </row>
    <row r="1664" spans="4:4">
      <c r="D1664" s="5"/>
    </row>
    <row r="1665" spans="4:4">
      <c r="D1665" s="5"/>
    </row>
    <row r="1666" spans="4:4">
      <c r="D1666" s="5"/>
    </row>
    <row r="1667" spans="4:4">
      <c r="D1667" s="5"/>
    </row>
    <row r="1668" spans="4:4">
      <c r="D1668" s="5"/>
    </row>
    <row r="1669" spans="4:4">
      <c r="D1669" s="5"/>
    </row>
    <row r="1670" spans="4:4">
      <c r="D1670" s="5"/>
    </row>
    <row r="1671" spans="4:4">
      <c r="D1671" s="5"/>
    </row>
    <row r="1672" spans="4:4">
      <c r="D1672" s="5"/>
    </row>
    <row r="1673" spans="4:4">
      <c r="D1673" s="5"/>
    </row>
    <row r="1674" spans="4:4">
      <c r="D1674" s="5"/>
    </row>
    <row r="1675" spans="4:4">
      <c r="D1675" s="5"/>
    </row>
    <row r="1676" spans="4:4">
      <c r="D1676" s="5"/>
    </row>
    <row r="1677" spans="4:4">
      <c r="D1677" s="5"/>
    </row>
    <row r="1678" spans="4:4">
      <c r="D1678" s="5"/>
    </row>
    <row r="1679" spans="4:4">
      <c r="D1679" s="5"/>
    </row>
    <row r="1680" spans="4:4">
      <c r="D1680" s="5"/>
    </row>
    <row r="1681" spans="4:4">
      <c r="D1681" s="5"/>
    </row>
    <row r="1682" spans="4:4">
      <c r="D1682" s="5"/>
    </row>
    <row r="1683" spans="4:4">
      <c r="D1683" s="5"/>
    </row>
    <row r="1684" spans="4:4">
      <c r="D1684" s="5"/>
    </row>
    <row r="1685" spans="4:4">
      <c r="D1685" s="5"/>
    </row>
    <row r="1686" spans="4:4">
      <c r="D1686" s="5"/>
    </row>
    <row r="1687" spans="4:4">
      <c r="D1687" s="5"/>
    </row>
    <row r="1688" spans="4:4">
      <c r="D1688" s="5"/>
    </row>
    <row r="1689" spans="4:4">
      <c r="D1689" s="5"/>
    </row>
    <row r="1690" spans="4:4">
      <c r="D1690" s="5"/>
    </row>
    <row r="1691" spans="4:4">
      <c r="D1691" s="5"/>
    </row>
    <row r="1692" spans="4:4">
      <c r="D1692" s="5"/>
    </row>
    <row r="1693" spans="4:4">
      <c r="D1693" s="5"/>
    </row>
    <row r="1694" spans="4:4">
      <c r="D1694" s="5"/>
    </row>
    <row r="1695" spans="4:4">
      <c r="D1695" s="5"/>
    </row>
    <row r="1696" spans="4:4">
      <c r="D1696" s="5"/>
    </row>
    <row r="1697" spans="4:4">
      <c r="D1697" s="5"/>
    </row>
    <row r="1698" spans="4:4">
      <c r="D1698" s="5"/>
    </row>
    <row r="1699" spans="4:4">
      <c r="D1699" s="5"/>
    </row>
    <row r="1700" spans="4:4">
      <c r="D1700" s="5"/>
    </row>
    <row r="1701" spans="4:4">
      <c r="D1701" s="5"/>
    </row>
    <row r="1702" spans="4:4">
      <c r="D1702" s="5"/>
    </row>
    <row r="1703" spans="4:4">
      <c r="D1703" s="5"/>
    </row>
    <row r="1704" spans="4:4">
      <c r="D1704" s="5"/>
    </row>
    <row r="1705" spans="4:4">
      <c r="D1705" s="5"/>
    </row>
    <row r="1706" spans="4:4">
      <c r="D1706" s="5"/>
    </row>
    <row r="1707" spans="4:4">
      <c r="D1707" s="5"/>
    </row>
    <row r="1708" spans="4:4">
      <c r="D1708" s="5"/>
    </row>
    <row r="1709" spans="4:4">
      <c r="D1709" s="5"/>
    </row>
    <row r="1710" spans="4:4">
      <c r="D1710" s="5"/>
    </row>
    <row r="1711" spans="4:4">
      <c r="D1711" s="5"/>
    </row>
    <row r="1712" spans="4:4">
      <c r="D1712" s="5"/>
    </row>
    <row r="1713" spans="4:4">
      <c r="D1713" s="5"/>
    </row>
    <row r="1714" spans="4:4">
      <c r="D1714" s="5"/>
    </row>
    <row r="1715" spans="4:4">
      <c r="D1715" s="5"/>
    </row>
    <row r="1716" spans="4:4">
      <c r="D1716" s="5"/>
    </row>
    <row r="1717" spans="4:4">
      <c r="D1717" s="5"/>
    </row>
    <row r="1718" spans="4:4">
      <c r="D1718" s="5"/>
    </row>
    <row r="1719" spans="4:4">
      <c r="D1719" s="5"/>
    </row>
    <row r="1720" spans="4:4">
      <c r="D1720" s="5"/>
    </row>
    <row r="1721" spans="4:4">
      <c r="D1721" s="5"/>
    </row>
    <row r="1722" spans="4:4">
      <c r="D1722" s="5"/>
    </row>
    <row r="1723" spans="4:4">
      <c r="D1723" s="5"/>
    </row>
    <row r="1724" spans="4:4">
      <c r="D1724" s="5"/>
    </row>
    <row r="1725" spans="4:4">
      <c r="D1725" s="5"/>
    </row>
    <row r="1726" spans="4:4">
      <c r="D1726" s="5"/>
    </row>
    <row r="1727" spans="4:4">
      <c r="D1727" s="5"/>
    </row>
    <row r="1728" spans="4:4">
      <c r="D1728" s="5"/>
    </row>
    <row r="1729" spans="4:4">
      <c r="D1729" s="5"/>
    </row>
    <row r="1730" spans="4:4">
      <c r="D1730" s="5"/>
    </row>
    <row r="1731" spans="4:4">
      <c r="D1731" s="5"/>
    </row>
    <row r="1732" spans="4:4">
      <c r="D1732" s="5"/>
    </row>
    <row r="1733" spans="4:4">
      <c r="D1733" s="5"/>
    </row>
    <row r="1734" spans="4:4">
      <c r="D1734" s="5"/>
    </row>
    <row r="1735" spans="4:4">
      <c r="D1735" s="5"/>
    </row>
    <row r="1736" spans="4:4">
      <c r="D1736" s="5"/>
    </row>
    <row r="1737" spans="4:4">
      <c r="D1737" s="5"/>
    </row>
    <row r="1738" spans="4:4">
      <c r="D1738" s="5"/>
    </row>
    <row r="1739" spans="4:4">
      <c r="D1739" s="5"/>
    </row>
    <row r="1740" spans="4:4">
      <c r="D1740" s="5"/>
    </row>
    <row r="1741" spans="4:4">
      <c r="D1741" s="5"/>
    </row>
    <row r="1742" spans="4:4">
      <c r="D1742" s="5"/>
    </row>
    <row r="1743" spans="4:4">
      <c r="D1743" s="5"/>
    </row>
    <row r="1744" spans="4:4">
      <c r="D1744" s="5"/>
    </row>
    <row r="1745" spans="4:4">
      <c r="D1745" s="5"/>
    </row>
    <row r="1746" spans="4:4">
      <c r="D1746" s="5"/>
    </row>
    <row r="1747" spans="4:4">
      <c r="D1747" s="5"/>
    </row>
    <row r="1748" spans="4:4">
      <c r="D1748" s="5"/>
    </row>
    <row r="1749" spans="4:4">
      <c r="D1749" s="5"/>
    </row>
    <row r="1750" spans="4:4">
      <c r="D1750" s="5"/>
    </row>
    <row r="1751" spans="4:4">
      <c r="D1751" s="5"/>
    </row>
    <row r="1752" spans="4:4">
      <c r="D1752" s="5"/>
    </row>
    <row r="1753" spans="4:4">
      <c r="D1753" s="5"/>
    </row>
    <row r="1754" spans="4:4">
      <c r="D1754" s="5"/>
    </row>
    <row r="1755" spans="4:4">
      <c r="D1755" s="5"/>
    </row>
    <row r="1756" spans="4:4">
      <c r="D1756" s="5"/>
    </row>
    <row r="1757" spans="4:4">
      <c r="D1757" s="5"/>
    </row>
    <row r="1758" spans="4:4">
      <c r="D1758" s="5"/>
    </row>
    <row r="1759" spans="4:4">
      <c r="D1759" s="5"/>
    </row>
    <row r="1760" spans="4:4">
      <c r="D1760" s="5"/>
    </row>
    <row r="1761" spans="4:4">
      <c r="D1761" s="5"/>
    </row>
    <row r="1762" spans="4:4">
      <c r="D1762" s="5"/>
    </row>
    <row r="1763" spans="4:4">
      <c r="D1763" s="5"/>
    </row>
    <row r="1764" spans="4:4">
      <c r="D1764" s="5"/>
    </row>
    <row r="1765" spans="4:4">
      <c r="D1765" s="5"/>
    </row>
    <row r="1766" spans="4:4">
      <c r="D1766" s="5"/>
    </row>
    <row r="1767" spans="4:4">
      <c r="D1767" s="5"/>
    </row>
    <row r="1768" spans="4:4">
      <c r="D1768" s="5"/>
    </row>
    <row r="1769" spans="4:4">
      <c r="D1769" s="5"/>
    </row>
    <row r="1770" spans="4:4">
      <c r="D1770" s="5"/>
    </row>
    <row r="1771" spans="4:4">
      <c r="D1771" s="5"/>
    </row>
    <row r="1772" spans="4:4">
      <c r="D1772" s="5"/>
    </row>
    <row r="1773" spans="4:4">
      <c r="D1773" s="5"/>
    </row>
    <row r="1774" spans="4:4">
      <c r="D1774" s="5"/>
    </row>
    <row r="1775" spans="4:4">
      <c r="D1775" s="5"/>
    </row>
    <row r="1776" spans="4:4">
      <c r="D1776" s="5"/>
    </row>
    <row r="1777" spans="4:4">
      <c r="D1777" s="5"/>
    </row>
    <row r="1778" spans="4:4">
      <c r="D1778" s="5"/>
    </row>
    <row r="1779" spans="4:4">
      <c r="D1779" s="5"/>
    </row>
    <row r="1780" spans="4:4">
      <c r="D1780" s="5"/>
    </row>
    <row r="1781" spans="4:4">
      <c r="D1781" s="5"/>
    </row>
    <row r="1782" spans="4:4">
      <c r="D1782" s="5"/>
    </row>
    <row r="1783" spans="4:4">
      <c r="D1783" s="5"/>
    </row>
    <row r="1784" spans="4:4">
      <c r="D1784" s="5"/>
    </row>
    <row r="1785" spans="4:4">
      <c r="D1785" s="5"/>
    </row>
    <row r="1786" spans="4:4">
      <c r="D1786" s="5"/>
    </row>
    <row r="1787" spans="4:4">
      <c r="D1787" s="5"/>
    </row>
    <row r="1788" spans="4:4">
      <c r="D1788" s="5"/>
    </row>
    <row r="1789" spans="4:4">
      <c r="D1789" s="5"/>
    </row>
    <row r="1790" spans="4:4">
      <c r="D1790" s="5"/>
    </row>
    <row r="1791" spans="4:4">
      <c r="D1791" s="5"/>
    </row>
    <row r="1792" spans="4:4">
      <c r="D1792" s="5"/>
    </row>
    <row r="1793" spans="4:4">
      <c r="D1793" s="5"/>
    </row>
    <row r="1794" spans="4:4">
      <c r="D1794" s="5"/>
    </row>
    <row r="1795" spans="4:4">
      <c r="D1795" s="5"/>
    </row>
    <row r="1796" spans="4:4">
      <c r="D1796" s="5"/>
    </row>
    <row r="1797" spans="4:4">
      <c r="D1797" s="5"/>
    </row>
    <row r="1798" spans="4:4">
      <c r="D1798" s="5"/>
    </row>
    <row r="1799" spans="4:4">
      <c r="D1799" s="5"/>
    </row>
    <row r="1800" spans="4:4">
      <c r="D1800" s="5"/>
    </row>
    <row r="1801" spans="4:4">
      <c r="D1801" s="5"/>
    </row>
    <row r="1802" spans="4:4">
      <c r="D1802" s="5"/>
    </row>
    <row r="1803" spans="4:4">
      <c r="D1803" s="5"/>
    </row>
    <row r="1804" spans="4:4">
      <c r="D1804" s="5"/>
    </row>
    <row r="1805" spans="4:4">
      <c r="D1805" s="5"/>
    </row>
    <row r="1806" spans="4:4">
      <c r="D1806" s="5"/>
    </row>
    <row r="1807" spans="4:4">
      <c r="D1807" s="5"/>
    </row>
    <row r="1808" spans="4:4">
      <c r="D1808" s="5"/>
    </row>
    <row r="1809" spans="4:4">
      <c r="D1809" s="5"/>
    </row>
    <row r="1810" spans="4:4">
      <c r="D1810" s="5"/>
    </row>
    <row r="1811" spans="4:4">
      <c r="D1811" s="5"/>
    </row>
    <row r="1812" spans="4:4">
      <c r="D1812" s="5"/>
    </row>
    <row r="1813" spans="4:4">
      <c r="D1813" s="5"/>
    </row>
    <row r="1814" spans="4:4">
      <c r="D1814" s="5"/>
    </row>
    <row r="1815" spans="4:4">
      <c r="D1815" s="5"/>
    </row>
    <row r="1816" spans="4:4">
      <c r="D1816" s="5"/>
    </row>
    <row r="1817" spans="4:4">
      <c r="D1817" s="5"/>
    </row>
    <row r="1818" spans="4:4">
      <c r="D1818" s="5"/>
    </row>
    <row r="1819" spans="4:4">
      <c r="D1819" s="5"/>
    </row>
    <row r="1820" spans="4:4">
      <c r="D1820" s="5"/>
    </row>
    <row r="1821" spans="4:4">
      <c r="D1821" s="5"/>
    </row>
    <row r="1822" spans="4:4">
      <c r="D1822" s="5"/>
    </row>
    <row r="1823" spans="4:4">
      <c r="D1823" s="5"/>
    </row>
    <row r="1824" spans="4:4">
      <c r="D1824" s="5"/>
    </row>
    <row r="1825" spans="4:4">
      <c r="D1825" s="5"/>
    </row>
    <row r="1826" spans="4:4">
      <c r="D1826" s="5"/>
    </row>
    <row r="1827" spans="4:4">
      <c r="D1827" s="5"/>
    </row>
    <row r="1828" spans="4:4">
      <c r="D1828" s="5"/>
    </row>
    <row r="1829" spans="4:4">
      <c r="D1829" s="5"/>
    </row>
    <row r="1830" spans="4:4">
      <c r="D1830" s="5"/>
    </row>
    <row r="1831" spans="4:4">
      <c r="D1831" s="5"/>
    </row>
    <row r="1832" spans="4:4">
      <c r="D1832" s="5"/>
    </row>
    <row r="1833" spans="4:4">
      <c r="D1833" s="5"/>
    </row>
    <row r="1834" spans="4:4">
      <c r="D1834" s="5"/>
    </row>
    <row r="1835" spans="4:4">
      <c r="D1835" s="5"/>
    </row>
    <row r="1836" spans="4:4">
      <c r="D1836" s="5"/>
    </row>
    <row r="1837" spans="4:4">
      <c r="D1837" s="5"/>
    </row>
    <row r="1838" spans="4:4">
      <c r="D1838" s="5"/>
    </row>
    <row r="1839" spans="4:4">
      <c r="D1839" s="5"/>
    </row>
    <row r="1840" spans="4:4">
      <c r="D1840" s="5"/>
    </row>
    <row r="1841" spans="4:4">
      <c r="D1841" s="5"/>
    </row>
    <row r="1842" spans="4:4">
      <c r="D1842" s="5"/>
    </row>
    <row r="1843" spans="4:4">
      <c r="D1843" s="5"/>
    </row>
    <row r="1844" spans="4:4">
      <c r="D1844" s="5"/>
    </row>
    <row r="1845" spans="4:4">
      <c r="D1845" s="5"/>
    </row>
    <row r="1846" spans="4:4">
      <c r="D1846" s="5"/>
    </row>
    <row r="1847" spans="4:4">
      <c r="D1847" s="5"/>
    </row>
    <row r="1848" spans="4:4">
      <c r="D1848" s="5"/>
    </row>
    <row r="1849" spans="4:4">
      <c r="D1849" s="5"/>
    </row>
    <row r="1850" spans="4:4">
      <c r="D1850" s="5"/>
    </row>
    <row r="1851" spans="4:4">
      <c r="D1851" s="5"/>
    </row>
    <row r="1852" spans="4:4">
      <c r="D1852" s="5"/>
    </row>
    <row r="1853" spans="4:4">
      <c r="D1853" s="5"/>
    </row>
    <row r="1854" spans="4:4">
      <c r="D1854" s="5"/>
    </row>
    <row r="1855" spans="4:4">
      <c r="D1855" s="5"/>
    </row>
    <row r="1856" spans="4:4">
      <c r="D1856" s="5"/>
    </row>
    <row r="1857" spans="4:4">
      <c r="D1857" s="5"/>
    </row>
    <row r="1858" spans="4:4">
      <c r="D1858" s="5"/>
    </row>
    <row r="1859" spans="4:4">
      <c r="D1859" s="5"/>
    </row>
    <row r="1860" spans="4:4">
      <c r="D1860" s="5"/>
    </row>
    <row r="1861" spans="4:4">
      <c r="D1861" s="5"/>
    </row>
    <row r="1862" spans="4:4">
      <c r="D1862" s="5"/>
    </row>
    <row r="1863" spans="4:4">
      <c r="D1863" s="5"/>
    </row>
    <row r="1864" spans="4:4">
      <c r="D1864" s="5"/>
    </row>
    <row r="1865" spans="4:4">
      <c r="D1865" s="5"/>
    </row>
    <row r="1866" spans="4:4">
      <c r="D1866" s="5"/>
    </row>
    <row r="1867" spans="4:4">
      <c r="D1867" s="5"/>
    </row>
    <row r="1868" spans="4:4">
      <c r="D1868" s="5"/>
    </row>
    <row r="1869" spans="4:4">
      <c r="D1869" s="5"/>
    </row>
    <row r="1870" spans="4:4">
      <c r="D1870" s="5"/>
    </row>
    <row r="1871" spans="4:4">
      <c r="D1871" s="5"/>
    </row>
    <row r="1872" spans="4:4">
      <c r="D1872" s="5"/>
    </row>
    <row r="1873" spans="4:4">
      <c r="D1873" s="5"/>
    </row>
    <row r="1874" spans="4:4">
      <c r="D1874" s="5"/>
    </row>
    <row r="1875" spans="4:4">
      <c r="D1875" s="5"/>
    </row>
    <row r="1876" spans="4:4">
      <c r="D1876" s="5"/>
    </row>
    <row r="1877" spans="4:4">
      <c r="D1877" s="5"/>
    </row>
    <row r="1878" spans="4:4">
      <c r="D1878" s="5"/>
    </row>
    <row r="1879" spans="4:4">
      <c r="D1879" s="5"/>
    </row>
    <row r="1880" spans="4:4">
      <c r="D1880" s="5"/>
    </row>
    <row r="1881" spans="4:4">
      <c r="D1881" s="5"/>
    </row>
    <row r="1882" spans="4:4">
      <c r="D1882" s="5"/>
    </row>
    <row r="1883" spans="4:4">
      <c r="D1883" s="5"/>
    </row>
    <row r="1884" spans="4:4">
      <c r="D1884" s="5"/>
    </row>
    <row r="1885" spans="4:4">
      <c r="D1885" s="5"/>
    </row>
    <row r="1886" spans="4:4">
      <c r="D1886" s="5"/>
    </row>
    <row r="1887" spans="4:4">
      <c r="D1887" s="5"/>
    </row>
    <row r="1888" spans="4:4">
      <c r="D1888" s="5"/>
    </row>
    <row r="1889" spans="4:4">
      <c r="D1889" s="5"/>
    </row>
    <row r="1890" spans="4:4">
      <c r="D1890" s="5"/>
    </row>
    <row r="1891" spans="4:4">
      <c r="D1891" s="5"/>
    </row>
    <row r="1892" spans="4:4">
      <c r="D1892" s="5"/>
    </row>
    <row r="1893" spans="4:4">
      <c r="D1893" s="5"/>
    </row>
    <row r="1894" spans="4:4">
      <c r="D1894" s="5"/>
    </row>
    <row r="1895" spans="4:4">
      <c r="D1895" s="5"/>
    </row>
    <row r="1896" spans="4:4">
      <c r="D1896" s="5"/>
    </row>
    <row r="1897" spans="4:4">
      <c r="D1897" s="5"/>
    </row>
    <row r="1898" spans="4:4">
      <c r="D1898" s="5"/>
    </row>
    <row r="1899" spans="4:4">
      <c r="D1899" s="5"/>
    </row>
    <row r="1900" spans="4:4">
      <c r="D1900" s="5"/>
    </row>
    <row r="1901" spans="4:4">
      <c r="D1901" s="5"/>
    </row>
    <row r="1902" spans="4:4">
      <c r="D1902" s="5"/>
    </row>
    <row r="1903" spans="4:4">
      <c r="D1903" s="5"/>
    </row>
    <row r="1904" spans="4:4">
      <c r="D1904" s="5"/>
    </row>
    <row r="1905" spans="4:4">
      <c r="D1905" s="5"/>
    </row>
    <row r="1906" spans="4:4">
      <c r="D1906" s="5"/>
    </row>
    <row r="1907" spans="4:4">
      <c r="D1907" s="5"/>
    </row>
    <row r="1908" spans="4:4">
      <c r="D1908" s="5"/>
    </row>
    <row r="1909" spans="4:4">
      <c r="D1909" s="5"/>
    </row>
    <row r="1910" spans="4:4">
      <c r="D1910" s="5"/>
    </row>
    <row r="1911" spans="4:4">
      <c r="D1911" s="5"/>
    </row>
    <row r="1912" spans="4:4">
      <c r="D1912" s="5"/>
    </row>
    <row r="1913" spans="4:4">
      <c r="D1913" s="5"/>
    </row>
    <row r="1914" spans="4:4">
      <c r="D1914" s="5"/>
    </row>
    <row r="1915" spans="4:4">
      <c r="D1915" s="5"/>
    </row>
    <row r="1916" spans="4:4">
      <c r="D1916" s="5"/>
    </row>
    <row r="1917" spans="4:4">
      <c r="D1917" s="5"/>
    </row>
    <row r="1918" spans="4:4">
      <c r="D1918" s="5"/>
    </row>
    <row r="1919" spans="4:4">
      <c r="D1919" s="5"/>
    </row>
    <row r="1920" spans="4:4">
      <c r="D1920" s="5"/>
    </row>
    <row r="1921" spans="4:4">
      <c r="D1921" s="5"/>
    </row>
    <row r="1922" spans="4:4">
      <c r="D1922" s="5"/>
    </row>
    <row r="1923" spans="4:4">
      <c r="D1923" s="5"/>
    </row>
    <row r="1924" spans="4:4">
      <c r="D1924" s="5"/>
    </row>
    <row r="1925" spans="4:4">
      <c r="D1925" s="5"/>
    </row>
    <row r="1926" spans="4:4">
      <c r="D1926" s="5"/>
    </row>
    <row r="1927" spans="4:4">
      <c r="D1927" s="5"/>
    </row>
    <row r="1928" spans="4:4">
      <c r="D1928" s="5"/>
    </row>
    <row r="1929" spans="4:4">
      <c r="D1929" s="5"/>
    </row>
    <row r="1930" spans="4:4">
      <c r="D1930" s="5"/>
    </row>
    <row r="1931" spans="4:4">
      <c r="D1931" s="5"/>
    </row>
    <row r="1932" spans="4:4">
      <c r="D1932" s="5"/>
    </row>
    <row r="1933" spans="4:4">
      <c r="D1933" s="5"/>
    </row>
    <row r="1934" spans="4:4">
      <c r="D1934" s="5"/>
    </row>
    <row r="1935" spans="4:4">
      <c r="D1935" s="5"/>
    </row>
    <row r="1936" spans="4:4">
      <c r="D1936" s="5"/>
    </row>
    <row r="1937" spans="4:4">
      <c r="D1937" s="5"/>
    </row>
    <row r="1938" spans="4:4">
      <c r="D1938" s="5"/>
    </row>
    <row r="1939" spans="4:4">
      <c r="D1939" s="5"/>
    </row>
    <row r="1940" spans="4:4">
      <c r="D1940" s="5"/>
    </row>
    <row r="1941" spans="4:4">
      <c r="D1941" s="5"/>
    </row>
    <row r="1942" spans="4:4">
      <c r="D1942" s="5"/>
    </row>
    <row r="1943" spans="4:4">
      <c r="D1943" s="5"/>
    </row>
    <row r="1944" spans="4:4">
      <c r="D1944" s="5"/>
    </row>
    <row r="1945" spans="4:4">
      <c r="D1945" s="5"/>
    </row>
    <row r="1946" spans="4:4">
      <c r="D1946" s="5"/>
    </row>
    <row r="1947" spans="4:4">
      <c r="D1947" s="5"/>
    </row>
    <row r="1948" spans="4:4">
      <c r="D1948" s="5"/>
    </row>
    <row r="1949" spans="4:4">
      <c r="D1949" s="5"/>
    </row>
    <row r="1950" spans="4:4">
      <c r="D1950" s="5"/>
    </row>
    <row r="1951" spans="4:4">
      <c r="D1951" s="5"/>
    </row>
    <row r="1952" spans="4:4">
      <c r="D1952" s="5"/>
    </row>
    <row r="1953" spans="4:4">
      <c r="D1953" s="5"/>
    </row>
    <row r="1954" spans="4:4">
      <c r="D1954" s="5"/>
    </row>
    <row r="1955" spans="4:4">
      <c r="D1955" s="5"/>
    </row>
    <row r="1956" spans="4:4">
      <c r="D1956" s="5"/>
    </row>
    <row r="1957" spans="4:4">
      <c r="D1957" s="5"/>
    </row>
    <row r="1958" spans="4:4">
      <c r="D1958" s="5"/>
    </row>
    <row r="1959" spans="4:4">
      <c r="D1959" s="5"/>
    </row>
    <row r="1960" spans="4:4">
      <c r="D1960" s="5"/>
    </row>
    <row r="1961" spans="4:4">
      <c r="D1961" s="5"/>
    </row>
    <row r="1962" spans="4:4">
      <c r="D1962" s="5"/>
    </row>
    <row r="1963" spans="4:4">
      <c r="D1963" s="5"/>
    </row>
    <row r="1964" spans="4:4">
      <c r="D1964" s="5"/>
    </row>
    <row r="1965" spans="4:4">
      <c r="D1965" s="5"/>
    </row>
    <row r="1966" spans="4:4">
      <c r="D1966" s="5"/>
    </row>
    <row r="1967" spans="4:4">
      <c r="D1967" s="5"/>
    </row>
    <row r="1968" spans="4:4">
      <c r="D1968" s="5"/>
    </row>
    <row r="1969" spans="4:4">
      <c r="D1969" s="5"/>
    </row>
    <row r="1970" spans="4:4">
      <c r="D1970" s="5"/>
    </row>
    <row r="1971" spans="4:4">
      <c r="D1971" s="5"/>
    </row>
    <row r="1972" spans="4:4">
      <c r="D1972" s="5"/>
    </row>
    <row r="1973" spans="4:4">
      <c r="D1973" s="5"/>
    </row>
    <row r="1974" spans="4:4">
      <c r="D1974" s="5"/>
    </row>
    <row r="1975" spans="4:4">
      <c r="D1975" s="5"/>
    </row>
    <row r="1976" spans="4:4">
      <c r="D1976" s="5"/>
    </row>
    <row r="1977" spans="4:4">
      <c r="D1977" s="5"/>
    </row>
    <row r="1978" spans="4:4">
      <c r="D1978" s="5"/>
    </row>
    <row r="1979" spans="4:4">
      <c r="D1979" s="5"/>
    </row>
    <row r="1980" spans="4:4">
      <c r="D1980" s="5"/>
    </row>
    <row r="1981" spans="4:4">
      <c r="D1981" s="5"/>
    </row>
    <row r="1982" spans="4:4">
      <c r="D1982" s="5"/>
    </row>
    <row r="1983" spans="4:4">
      <c r="D1983" s="5"/>
    </row>
    <row r="1984" spans="4:4">
      <c r="D1984" s="5"/>
    </row>
    <row r="1985" spans="4:4">
      <c r="D1985" s="5"/>
    </row>
    <row r="1986" spans="4:4">
      <c r="D1986" s="5"/>
    </row>
    <row r="1987" spans="4:4">
      <c r="D1987" s="5"/>
    </row>
    <row r="1988" spans="4:4">
      <c r="D1988" s="5"/>
    </row>
    <row r="1989" spans="4:4">
      <c r="D1989" s="5"/>
    </row>
    <row r="1990" spans="4:4">
      <c r="D1990" s="5"/>
    </row>
    <row r="1991" spans="4:4">
      <c r="D1991" s="5"/>
    </row>
    <row r="1992" spans="4:4">
      <c r="D1992" s="5"/>
    </row>
    <row r="1993" spans="4:4">
      <c r="D1993" s="5"/>
    </row>
    <row r="1994" spans="4:4">
      <c r="D1994" s="5"/>
    </row>
    <row r="1995" spans="4:4">
      <c r="D1995" s="5"/>
    </row>
    <row r="1996" spans="4:4">
      <c r="D1996" s="5"/>
    </row>
    <row r="1997" spans="4:4">
      <c r="D1997" s="5"/>
    </row>
    <row r="1998" spans="4:4">
      <c r="D1998" s="5"/>
    </row>
    <row r="1999" spans="4:4">
      <c r="D1999" s="5"/>
    </row>
    <row r="2000" spans="4:4">
      <c r="D2000" s="5"/>
    </row>
    <row r="2001" spans="4:4">
      <c r="D2001" s="5"/>
    </row>
    <row r="2002" spans="4:4">
      <c r="D2002" s="5"/>
    </row>
    <row r="2003" spans="4:4">
      <c r="D2003" s="5"/>
    </row>
    <row r="2004" spans="4:4">
      <c r="D2004" s="5"/>
    </row>
    <row r="2005" spans="4:4">
      <c r="D2005" s="5"/>
    </row>
    <row r="2006" spans="4:4">
      <c r="D2006" s="5"/>
    </row>
    <row r="2007" spans="4:4">
      <c r="D2007" s="5"/>
    </row>
    <row r="2008" spans="4:4">
      <c r="D2008" s="5"/>
    </row>
    <row r="2009" spans="4:4">
      <c r="D2009" s="5"/>
    </row>
    <row r="2010" spans="4:4">
      <c r="D2010" s="5"/>
    </row>
    <row r="2011" spans="4:4">
      <c r="D2011" s="5"/>
    </row>
    <row r="2012" spans="4:4">
      <c r="D2012" s="5"/>
    </row>
    <row r="2013" spans="4:4">
      <c r="D2013" s="5"/>
    </row>
    <row r="2014" spans="4:4">
      <c r="D2014" s="5"/>
    </row>
    <row r="2015" spans="4:4">
      <c r="D2015" s="5"/>
    </row>
    <row r="2016" spans="4:4">
      <c r="D2016" s="5"/>
    </row>
    <row r="2017" spans="4:4">
      <c r="D2017" s="5"/>
    </row>
    <row r="2018" spans="4:4">
      <c r="D2018" s="5"/>
    </row>
    <row r="2019" spans="4:4">
      <c r="D2019" s="5"/>
    </row>
    <row r="2020" spans="4:4">
      <c r="D2020" s="5"/>
    </row>
    <row r="2021" spans="4:4">
      <c r="D2021" s="5"/>
    </row>
    <row r="2022" spans="4:4">
      <c r="D2022" s="5"/>
    </row>
    <row r="2023" spans="4:4">
      <c r="D2023" s="5"/>
    </row>
    <row r="2024" spans="4:4">
      <c r="D2024" s="5"/>
    </row>
    <row r="2025" spans="4:4">
      <c r="D2025" s="5"/>
    </row>
    <row r="2026" spans="4:4">
      <c r="D2026" s="5"/>
    </row>
    <row r="2027" spans="4:4">
      <c r="D2027" s="5"/>
    </row>
    <row r="2028" spans="4:4">
      <c r="D2028" s="5"/>
    </row>
    <row r="2029" spans="4:4">
      <c r="D2029" s="5"/>
    </row>
    <row r="2030" spans="4:4">
      <c r="D2030" s="5"/>
    </row>
    <row r="2031" spans="4:4">
      <c r="D2031" s="5"/>
    </row>
    <row r="2032" spans="4:4">
      <c r="D2032" s="5"/>
    </row>
    <row r="2033" spans="4:4">
      <c r="D2033" s="5"/>
    </row>
    <row r="2034" spans="4:4">
      <c r="D2034" s="5"/>
    </row>
    <row r="2035" spans="4:4">
      <c r="D2035" s="5"/>
    </row>
    <row r="2036" spans="4:4">
      <c r="D2036" s="5"/>
    </row>
    <row r="2037" spans="4:4">
      <c r="D2037" s="5"/>
    </row>
    <row r="2038" spans="4:4">
      <c r="D2038" s="5"/>
    </row>
    <row r="2039" spans="4:4">
      <c r="D2039" s="5"/>
    </row>
    <row r="2040" spans="4:4">
      <c r="D2040" s="5"/>
    </row>
    <row r="2041" spans="4:4">
      <c r="D2041" s="5"/>
    </row>
    <row r="2042" spans="4:4">
      <c r="D2042" s="5"/>
    </row>
    <row r="2043" spans="4:4">
      <c r="D2043" s="5"/>
    </row>
    <row r="2044" spans="4:4">
      <c r="D2044" s="5"/>
    </row>
    <row r="2045" spans="4:4">
      <c r="D2045" s="5"/>
    </row>
    <row r="2046" spans="4:4">
      <c r="D2046" s="5"/>
    </row>
    <row r="2047" spans="4:4">
      <c r="D2047" s="5"/>
    </row>
    <row r="2048" spans="4:4">
      <c r="D2048" s="5"/>
    </row>
    <row r="2049" spans="4:4">
      <c r="D2049" s="5"/>
    </row>
    <row r="2050" spans="4:4">
      <c r="D2050" s="5"/>
    </row>
    <row r="2051" spans="4:4">
      <c r="D2051" s="5"/>
    </row>
    <row r="2052" spans="4:4">
      <c r="D2052" s="5"/>
    </row>
    <row r="2053" spans="4:4">
      <c r="D2053" s="5"/>
    </row>
    <row r="2054" spans="4:4">
      <c r="D2054" s="5"/>
    </row>
    <row r="2055" spans="4:4">
      <c r="D2055" s="5"/>
    </row>
    <row r="2056" spans="4:4">
      <c r="D2056" s="5"/>
    </row>
    <row r="2057" spans="4:4">
      <c r="D2057" s="5"/>
    </row>
    <row r="2058" spans="4:4">
      <c r="D2058" s="5"/>
    </row>
    <row r="2059" spans="4:4">
      <c r="D2059" s="5"/>
    </row>
    <row r="2060" spans="4:4">
      <c r="D2060" s="5"/>
    </row>
    <row r="2061" spans="4:4">
      <c r="D2061" s="5"/>
    </row>
    <row r="2062" spans="4:4">
      <c r="D2062" s="5"/>
    </row>
    <row r="2063" spans="4:4">
      <c r="D2063" s="5"/>
    </row>
    <row r="2064" spans="4:4">
      <c r="D2064" s="5"/>
    </row>
    <row r="2065" spans="4:4">
      <c r="D2065" s="5"/>
    </row>
    <row r="2066" spans="4:4">
      <c r="D2066" s="5"/>
    </row>
    <row r="2067" spans="4:4">
      <c r="D2067" s="5"/>
    </row>
    <row r="2068" spans="4:4">
      <c r="D2068" s="5"/>
    </row>
    <row r="2069" spans="4:4">
      <c r="D2069" s="5"/>
    </row>
    <row r="2070" spans="4:4">
      <c r="D2070" s="5"/>
    </row>
    <row r="2071" spans="4:4">
      <c r="D2071" s="5"/>
    </row>
    <row r="2072" spans="4:4">
      <c r="D2072" s="5"/>
    </row>
    <row r="2073" spans="4:4">
      <c r="D2073" s="5"/>
    </row>
    <row r="2074" spans="4:4">
      <c r="D2074" s="5"/>
    </row>
    <row r="2075" spans="4:4">
      <c r="D2075" s="5"/>
    </row>
    <row r="2076" spans="4:4">
      <c r="D2076" s="5"/>
    </row>
    <row r="2077" spans="4:4">
      <c r="D2077" s="5"/>
    </row>
    <row r="2078" spans="4:4">
      <c r="D2078" s="5"/>
    </row>
    <row r="2079" spans="4:4">
      <c r="D2079" s="5"/>
    </row>
    <row r="2080" spans="4:4">
      <c r="D2080" s="5"/>
    </row>
    <row r="2081" spans="4:4">
      <c r="D2081" s="5"/>
    </row>
    <row r="2082" spans="4:4">
      <c r="D2082" s="5"/>
    </row>
    <row r="2083" spans="4:4">
      <c r="D2083" s="5"/>
    </row>
    <row r="2084" spans="4:4">
      <c r="D2084" s="5"/>
    </row>
    <row r="2085" spans="4:4">
      <c r="D2085" s="5"/>
    </row>
    <row r="2086" spans="4:4">
      <c r="D2086" s="5"/>
    </row>
    <row r="2087" spans="4:4">
      <c r="D2087" s="5"/>
    </row>
    <row r="2088" spans="4:4">
      <c r="D2088" s="5"/>
    </row>
    <row r="2089" spans="4:4">
      <c r="D2089" s="5"/>
    </row>
    <row r="2090" spans="4:4">
      <c r="D2090" s="5"/>
    </row>
    <row r="2091" spans="4:4">
      <c r="D2091" s="5"/>
    </row>
    <row r="2092" spans="4:4">
      <c r="D2092" s="5"/>
    </row>
    <row r="2093" spans="4:4">
      <c r="D2093" s="5"/>
    </row>
    <row r="2094" spans="4:4">
      <c r="D2094" s="5"/>
    </row>
    <row r="2095" spans="4:4">
      <c r="D2095" s="5"/>
    </row>
    <row r="2096" spans="4:4">
      <c r="D2096" s="5"/>
    </row>
    <row r="2097" spans="4:4">
      <c r="D2097" s="5"/>
    </row>
    <row r="2098" spans="4:4">
      <c r="D2098" s="5"/>
    </row>
    <row r="2099" spans="4:4">
      <c r="D2099" s="5"/>
    </row>
    <row r="2100" spans="4:4">
      <c r="D2100" s="5"/>
    </row>
    <row r="2101" spans="4:4">
      <c r="D2101" s="5"/>
    </row>
    <row r="2102" spans="4:4">
      <c r="D2102" s="5"/>
    </row>
    <row r="2103" spans="4:4">
      <c r="D2103" s="5"/>
    </row>
    <row r="2104" spans="4:4">
      <c r="D2104" s="5"/>
    </row>
    <row r="2105" spans="4:4">
      <c r="D2105" s="5"/>
    </row>
    <row r="2106" spans="4:4">
      <c r="D2106" s="5"/>
    </row>
    <row r="2107" spans="4:4">
      <c r="D2107" s="5"/>
    </row>
    <row r="2108" spans="4:4">
      <c r="D2108" s="5"/>
    </row>
    <row r="2109" spans="4:4">
      <c r="D2109" s="5"/>
    </row>
    <row r="2110" spans="4:4">
      <c r="D2110" s="5"/>
    </row>
    <row r="2111" spans="4:4">
      <c r="D2111" s="5"/>
    </row>
    <row r="2112" spans="4:4">
      <c r="D2112" s="5"/>
    </row>
    <row r="2113" spans="4:4">
      <c r="D2113" s="5"/>
    </row>
    <row r="2114" spans="4:4">
      <c r="D2114" s="5"/>
    </row>
    <row r="2115" spans="4:4">
      <c r="D2115" s="5"/>
    </row>
    <row r="2116" spans="4:4">
      <c r="D2116" s="5"/>
    </row>
    <row r="2117" spans="4:4">
      <c r="D2117" s="5"/>
    </row>
    <row r="2118" spans="4:4">
      <c r="D2118" s="5"/>
    </row>
    <row r="2119" spans="4:4">
      <c r="D2119" s="5"/>
    </row>
    <row r="2120" spans="4:4">
      <c r="D2120" s="5"/>
    </row>
    <row r="2121" spans="4:4">
      <c r="D2121" s="5"/>
    </row>
    <row r="2122" spans="4:4">
      <c r="D2122" s="5"/>
    </row>
    <row r="2123" spans="4:4">
      <c r="D2123" s="5"/>
    </row>
    <row r="2124" spans="4:4">
      <c r="D2124" s="5"/>
    </row>
    <row r="2125" spans="4:4">
      <c r="D2125" s="5"/>
    </row>
    <row r="2126" spans="4:4">
      <c r="D2126" s="5"/>
    </row>
    <row r="2127" spans="4:4">
      <c r="D2127" s="5"/>
    </row>
    <row r="2128" spans="4:4">
      <c r="D2128" s="5"/>
    </row>
    <row r="2129" spans="4:4">
      <c r="D2129" s="5"/>
    </row>
    <row r="2130" spans="4:4">
      <c r="D2130" s="5"/>
    </row>
    <row r="2131" spans="4:4">
      <c r="D2131" s="5"/>
    </row>
    <row r="2132" spans="4:4">
      <c r="D2132" s="5"/>
    </row>
    <row r="2133" spans="4:4">
      <c r="D2133" s="5"/>
    </row>
    <row r="2134" spans="4:4">
      <c r="D2134" s="5"/>
    </row>
    <row r="2135" spans="4:4">
      <c r="D2135" s="5"/>
    </row>
    <row r="2136" spans="4:4">
      <c r="D2136" s="5"/>
    </row>
    <row r="2137" spans="4:4">
      <c r="D2137" s="5"/>
    </row>
    <row r="2138" spans="4:4">
      <c r="D2138" s="5"/>
    </row>
    <row r="2139" spans="4:4">
      <c r="D2139" s="5"/>
    </row>
    <row r="2140" spans="4:4">
      <c r="D2140" s="5"/>
    </row>
    <row r="2141" spans="4:4">
      <c r="D2141" s="5"/>
    </row>
    <row r="2142" spans="4:4">
      <c r="D2142" s="5"/>
    </row>
    <row r="2143" spans="4:4">
      <c r="D2143" s="5"/>
    </row>
    <row r="2144" spans="4:4">
      <c r="D2144" s="5"/>
    </row>
    <row r="2145" spans="4:4">
      <c r="D2145" s="5"/>
    </row>
    <row r="2146" spans="4:4">
      <c r="D2146" s="5"/>
    </row>
    <row r="2147" spans="4:4">
      <c r="D2147" s="5"/>
    </row>
    <row r="2148" spans="4:4">
      <c r="D2148" s="5"/>
    </row>
    <row r="2149" spans="4:4">
      <c r="D2149" s="5"/>
    </row>
    <row r="2150" spans="4:4">
      <c r="D2150" s="5"/>
    </row>
    <row r="2151" spans="4:4">
      <c r="D2151" s="5"/>
    </row>
    <row r="2152" spans="4:4">
      <c r="D2152" s="5"/>
    </row>
    <row r="2153" spans="4:4">
      <c r="D2153" s="5"/>
    </row>
    <row r="2154" spans="4:4">
      <c r="D2154" s="5"/>
    </row>
    <row r="2155" spans="4:4">
      <c r="D2155" s="5"/>
    </row>
    <row r="2156" spans="4:4">
      <c r="D2156" s="5"/>
    </row>
    <row r="2157" spans="4:4">
      <c r="D2157" s="5"/>
    </row>
    <row r="2158" spans="4:4">
      <c r="D2158" s="5"/>
    </row>
    <row r="2159" spans="4:4">
      <c r="D2159" s="5"/>
    </row>
    <row r="2160" spans="4:4">
      <c r="D2160" s="5"/>
    </row>
    <row r="2161" spans="4:4">
      <c r="D2161" s="5"/>
    </row>
    <row r="2162" spans="4:4">
      <c r="D2162" s="5"/>
    </row>
    <row r="2163" spans="4:4">
      <c r="D2163" s="5"/>
    </row>
    <row r="2164" spans="4:4">
      <c r="D2164" s="5"/>
    </row>
    <row r="2165" spans="4:4">
      <c r="D2165" s="5"/>
    </row>
    <row r="2166" spans="4:4">
      <c r="D2166" s="5"/>
    </row>
    <row r="2167" spans="4:4">
      <c r="D2167" s="5"/>
    </row>
    <row r="2168" spans="4:4">
      <c r="D2168" s="5"/>
    </row>
    <row r="2169" spans="4:4">
      <c r="D2169" s="5"/>
    </row>
    <row r="2170" spans="4:4">
      <c r="D2170" s="5"/>
    </row>
    <row r="2171" spans="4:4">
      <c r="D2171" s="5"/>
    </row>
    <row r="2172" spans="4:4">
      <c r="D2172" s="5"/>
    </row>
    <row r="2173" spans="4:4">
      <c r="D2173" s="5"/>
    </row>
    <row r="2174" spans="4:4">
      <c r="D2174" s="5"/>
    </row>
    <row r="2175" spans="4:4">
      <c r="D2175" s="5"/>
    </row>
    <row r="2176" spans="4:4">
      <c r="D2176" s="5"/>
    </row>
    <row r="2177" spans="4:4">
      <c r="D2177" s="5"/>
    </row>
    <row r="2178" spans="4:4">
      <c r="D2178" s="5"/>
    </row>
    <row r="2179" spans="4:4">
      <c r="D2179" s="5"/>
    </row>
    <row r="2180" spans="4:4">
      <c r="D2180" s="5"/>
    </row>
    <row r="2181" spans="4:4">
      <c r="D2181" s="5"/>
    </row>
    <row r="2182" spans="4:4">
      <c r="D2182" s="5"/>
    </row>
    <row r="2183" spans="4:4">
      <c r="D2183" s="5"/>
    </row>
    <row r="2184" spans="4:4">
      <c r="D2184" s="5"/>
    </row>
    <row r="2185" spans="4:4">
      <c r="D2185" s="5"/>
    </row>
    <row r="2186" spans="4:4">
      <c r="D2186" s="5"/>
    </row>
    <row r="2187" spans="4:4">
      <c r="D2187" s="5"/>
    </row>
    <row r="2188" spans="4:4">
      <c r="D2188" s="5"/>
    </row>
    <row r="2189" spans="4:4">
      <c r="D2189" s="5"/>
    </row>
    <row r="2190" spans="4:4">
      <c r="D2190" s="5"/>
    </row>
    <row r="2191" spans="4:4">
      <c r="D2191" s="5"/>
    </row>
    <row r="2192" spans="4:4">
      <c r="D2192" s="5"/>
    </row>
    <row r="2193" spans="4:4">
      <c r="D2193" s="5"/>
    </row>
    <row r="2194" spans="4:4">
      <c r="D2194" s="5"/>
    </row>
    <row r="2195" spans="4:4">
      <c r="D2195" s="5"/>
    </row>
    <row r="2196" spans="4:4">
      <c r="D2196" s="5"/>
    </row>
    <row r="2197" spans="4:4">
      <c r="D2197" s="5"/>
    </row>
    <row r="2198" spans="4:4">
      <c r="D2198" s="5"/>
    </row>
    <row r="2199" spans="4:4">
      <c r="D2199" s="5"/>
    </row>
    <row r="2200" spans="4:4">
      <c r="D2200" s="5"/>
    </row>
    <row r="2201" spans="4:4">
      <c r="D2201" s="5"/>
    </row>
    <row r="2202" spans="4:4">
      <c r="D2202" s="5"/>
    </row>
    <row r="2203" spans="4:4">
      <c r="D2203" s="5"/>
    </row>
    <row r="2204" spans="4:4">
      <c r="D2204" s="5"/>
    </row>
    <row r="2205" spans="4:4">
      <c r="D2205" s="5"/>
    </row>
    <row r="2206" spans="4:4">
      <c r="D2206" s="5"/>
    </row>
    <row r="2207" spans="4:4">
      <c r="D2207" s="5"/>
    </row>
    <row r="2208" spans="4:4">
      <c r="D2208" s="5"/>
    </row>
    <row r="2209" spans="4:4">
      <c r="D2209" s="5"/>
    </row>
    <row r="2210" spans="4:4">
      <c r="D2210" s="5"/>
    </row>
    <row r="2211" spans="4:4">
      <c r="D2211" s="5"/>
    </row>
    <row r="2212" spans="4:4">
      <c r="D2212" s="5"/>
    </row>
    <row r="2213" spans="4:4">
      <c r="D2213" s="5"/>
    </row>
    <row r="2214" spans="4:4">
      <c r="D2214" s="5"/>
    </row>
    <row r="2215" spans="4:4">
      <c r="D2215" s="5"/>
    </row>
    <row r="2216" spans="4:4">
      <c r="D2216" s="5"/>
    </row>
    <row r="2217" spans="4:4">
      <c r="D2217" s="5"/>
    </row>
    <row r="2218" spans="4:4">
      <c r="D2218" s="5"/>
    </row>
    <row r="2219" spans="4:4">
      <c r="D2219" s="5"/>
    </row>
    <row r="2220" spans="4:4">
      <c r="D2220" s="5"/>
    </row>
    <row r="2221" spans="4:4">
      <c r="D2221" s="5"/>
    </row>
    <row r="2222" spans="4:4">
      <c r="D2222" s="5"/>
    </row>
    <row r="2223" spans="4:4">
      <c r="D2223" s="5"/>
    </row>
    <row r="2224" spans="4:4">
      <c r="D2224" s="5"/>
    </row>
    <row r="2225" spans="4:4">
      <c r="D2225" s="5"/>
    </row>
    <row r="2226" spans="4:4">
      <c r="D2226" s="5"/>
    </row>
    <row r="2227" spans="4:4">
      <c r="D2227" s="5"/>
    </row>
    <row r="2228" spans="4:4">
      <c r="D2228" s="5"/>
    </row>
    <row r="2229" spans="4:4">
      <c r="D2229" s="5"/>
    </row>
    <row r="2230" spans="4:4">
      <c r="D2230" s="5"/>
    </row>
    <row r="2231" spans="4:4">
      <c r="D2231" s="5"/>
    </row>
    <row r="2232" spans="4:4">
      <c r="D2232" s="5"/>
    </row>
    <row r="2233" spans="4:4">
      <c r="D2233" s="5"/>
    </row>
    <row r="2234" spans="4:4">
      <c r="D2234" s="5"/>
    </row>
    <row r="2235" spans="4:4">
      <c r="D2235" s="5"/>
    </row>
    <row r="2236" spans="4:4">
      <c r="D2236" s="5"/>
    </row>
    <row r="2237" spans="4:4">
      <c r="D2237" s="5"/>
    </row>
    <row r="2238" spans="4:4">
      <c r="D2238" s="5"/>
    </row>
    <row r="2239" spans="4:4">
      <c r="D2239" s="5"/>
    </row>
    <row r="2240" spans="4:4">
      <c r="D2240" s="5"/>
    </row>
    <row r="2241" spans="4:4">
      <c r="D2241" s="5"/>
    </row>
    <row r="2242" spans="4:4">
      <c r="D2242" s="5"/>
    </row>
    <row r="2243" spans="4:4">
      <c r="D2243" s="5"/>
    </row>
    <row r="2244" spans="4:4">
      <c r="D2244" s="5"/>
    </row>
    <row r="2245" spans="4:4">
      <c r="D2245" s="5"/>
    </row>
    <row r="2246" spans="4:4">
      <c r="D2246" s="5"/>
    </row>
    <row r="2247" spans="4:4">
      <c r="D2247" s="5"/>
    </row>
    <row r="2248" spans="4:4">
      <c r="D2248" s="5"/>
    </row>
    <row r="2249" spans="4:4">
      <c r="D2249" s="5"/>
    </row>
    <row r="2250" spans="4:4">
      <c r="D2250" s="5"/>
    </row>
    <row r="2251" spans="4:4">
      <c r="D2251" s="5"/>
    </row>
    <row r="2252" spans="4:4">
      <c r="D2252" s="5"/>
    </row>
    <row r="2253" spans="4:4">
      <c r="D2253" s="5"/>
    </row>
    <row r="2254" spans="4:4">
      <c r="D2254" s="5"/>
    </row>
    <row r="2255" spans="4:4">
      <c r="D2255" s="5"/>
    </row>
    <row r="2256" spans="4:4">
      <c r="D2256" s="5"/>
    </row>
    <row r="2257" spans="4:4">
      <c r="D2257" s="5"/>
    </row>
    <row r="2258" spans="4:4">
      <c r="D2258" s="5"/>
    </row>
    <row r="2259" spans="4:4">
      <c r="D2259" s="5"/>
    </row>
    <row r="2260" spans="4:4">
      <c r="D2260" s="5"/>
    </row>
    <row r="2261" spans="4:4">
      <c r="D2261" s="5"/>
    </row>
    <row r="2262" spans="4:4">
      <c r="D2262" s="5"/>
    </row>
    <row r="2263" spans="4:4">
      <c r="D2263" s="5"/>
    </row>
    <row r="2264" spans="4:4">
      <c r="D2264" s="5"/>
    </row>
    <row r="2265" spans="4:4">
      <c r="D2265" s="5"/>
    </row>
    <row r="2266" spans="4:4">
      <c r="D2266" s="5"/>
    </row>
    <row r="2267" spans="4:4">
      <c r="D2267" s="5"/>
    </row>
    <row r="2268" spans="4:4">
      <c r="D2268" s="5"/>
    </row>
    <row r="2269" spans="4:4">
      <c r="D2269" s="5"/>
    </row>
    <row r="2270" spans="4:4">
      <c r="D2270" s="5"/>
    </row>
    <row r="2271" spans="4:4">
      <c r="D2271" s="5"/>
    </row>
    <row r="2272" spans="4:4">
      <c r="D2272" s="5"/>
    </row>
    <row r="2273" spans="4:4">
      <c r="D2273" s="5"/>
    </row>
    <row r="2274" spans="4:4">
      <c r="D2274" s="5"/>
    </row>
    <row r="2275" spans="4:4">
      <c r="D2275" s="5"/>
    </row>
    <row r="2276" spans="4:4">
      <c r="D2276" s="5"/>
    </row>
    <row r="2277" spans="4:4">
      <c r="D2277" s="5"/>
    </row>
    <row r="2278" spans="4:4">
      <c r="D2278" s="5"/>
    </row>
    <row r="2279" spans="4:4">
      <c r="D2279" s="5"/>
    </row>
    <row r="2280" spans="4:4">
      <c r="D2280" s="5"/>
    </row>
    <row r="2281" spans="4:4">
      <c r="D2281" s="5"/>
    </row>
    <row r="2282" spans="4:4">
      <c r="D2282" s="5"/>
    </row>
    <row r="2283" spans="4:4">
      <c r="D2283" s="5"/>
    </row>
    <row r="2284" spans="4:4">
      <c r="D2284" s="5"/>
    </row>
    <row r="2285" spans="4:4">
      <c r="D2285" s="5"/>
    </row>
    <row r="2286" spans="4:4">
      <c r="D2286" s="5"/>
    </row>
    <row r="2287" spans="4:4">
      <c r="D2287" s="5"/>
    </row>
    <row r="2288" spans="4:4">
      <c r="D2288" s="5"/>
    </row>
    <row r="2289" spans="4:4">
      <c r="D2289" s="5"/>
    </row>
    <row r="2290" spans="4:4">
      <c r="D2290" s="5"/>
    </row>
    <row r="2291" spans="4:4">
      <c r="D2291" s="5"/>
    </row>
    <row r="2292" spans="4:4">
      <c r="D2292" s="5"/>
    </row>
    <row r="2293" spans="4:4">
      <c r="D2293" s="5"/>
    </row>
    <row r="2294" spans="4:4">
      <c r="D2294" s="5"/>
    </row>
    <row r="2295" spans="4:4">
      <c r="D2295" s="5"/>
    </row>
    <row r="2296" spans="4:4">
      <c r="D2296" s="5"/>
    </row>
    <row r="2297" spans="4:4">
      <c r="D2297" s="5"/>
    </row>
    <row r="2298" spans="4:4">
      <c r="D2298" s="5"/>
    </row>
    <row r="2299" spans="4:4">
      <c r="D2299" s="5"/>
    </row>
    <row r="2300" spans="4:4">
      <c r="D2300" s="5"/>
    </row>
    <row r="2301" spans="4:4">
      <c r="D2301" s="5"/>
    </row>
    <row r="2302" spans="4:4">
      <c r="D2302" s="5"/>
    </row>
    <row r="2303" spans="4:4">
      <c r="D2303" s="5"/>
    </row>
    <row r="2304" spans="4:4">
      <c r="D2304" s="5"/>
    </row>
    <row r="2305" spans="4:4">
      <c r="D2305" s="5"/>
    </row>
    <row r="2306" spans="4:4">
      <c r="D2306" s="5"/>
    </row>
    <row r="2307" spans="4:4">
      <c r="D2307" s="5"/>
    </row>
    <row r="2308" spans="4:4">
      <c r="D2308" s="5"/>
    </row>
    <row r="2309" spans="4:4">
      <c r="D2309" s="5"/>
    </row>
    <row r="2310" spans="4:4">
      <c r="D2310" s="5"/>
    </row>
    <row r="2311" spans="4:4">
      <c r="D2311" s="5"/>
    </row>
    <row r="2312" spans="4:4">
      <c r="D2312" s="5"/>
    </row>
    <row r="2313" spans="4:4">
      <c r="D2313" s="5"/>
    </row>
    <row r="2314" spans="4:4">
      <c r="D2314" s="5"/>
    </row>
    <row r="2315" spans="4:4">
      <c r="D2315" s="5"/>
    </row>
    <row r="2316" spans="4:4">
      <c r="D2316" s="5"/>
    </row>
    <row r="2317" spans="4:4">
      <c r="D2317" s="5"/>
    </row>
    <row r="2318" spans="4:4">
      <c r="D2318" s="5"/>
    </row>
    <row r="2319" spans="4:4">
      <c r="D2319" s="5"/>
    </row>
    <row r="2320" spans="4:4">
      <c r="D2320" s="5"/>
    </row>
    <row r="2321" spans="4:4">
      <c r="D2321" s="5"/>
    </row>
    <row r="2322" spans="4:4">
      <c r="D2322" s="5"/>
    </row>
    <row r="2323" spans="4:4">
      <c r="D2323" s="5"/>
    </row>
    <row r="2324" spans="4:4">
      <c r="D2324" s="5"/>
    </row>
    <row r="2325" spans="4:4">
      <c r="D2325" s="5"/>
    </row>
    <row r="2326" spans="4:4">
      <c r="D2326" s="5"/>
    </row>
    <row r="2327" spans="4:4">
      <c r="D2327" s="5"/>
    </row>
    <row r="2328" spans="4:4">
      <c r="D2328" s="5"/>
    </row>
    <row r="2329" spans="4:4">
      <c r="D2329" s="5"/>
    </row>
    <row r="2330" spans="4:4">
      <c r="D2330" s="5"/>
    </row>
    <row r="2331" spans="4:4">
      <c r="D2331" s="5"/>
    </row>
    <row r="2332" spans="4:4">
      <c r="D2332" s="5"/>
    </row>
    <row r="2333" spans="4:4">
      <c r="D2333" s="5"/>
    </row>
    <row r="2334" spans="4:4">
      <c r="D2334" s="5"/>
    </row>
    <row r="2335" spans="4:4">
      <c r="D2335" s="5"/>
    </row>
    <row r="2336" spans="4:4">
      <c r="D2336" s="5"/>
    </row>
    <row r="2337" spans="4:4">
      <c r="D2337" s="5"/>
    </row>
    <row r="2338" spans="4:4">
      <c r="D2338" s="5"/>
    </row>
    <row r="2339" spans="4:4">
      <c r="D2339" s="5"/>
    </row>
    <row r="2340" spans="4:4">
      <c r="D2340" s="5"/>
    </row>
    <row r="2341" spans="4:4">
      <c r="D2341" s="5"/>
    </row>
    <row r="2342" spans="4:4">
      <c r="D2342" s="5"/>
    </row>
    <row r="2343" spans="4:4">
      <c r="D2343" s="5"/>
    </row>
    <row r="2344" spans="4:4">
      <c r="D2344" s="5"/>
    </row>
    <row r="2345" spans="4:4">
      <c r="D2345" s="5"/>
    </row>
    <row r="2346" spans="4:4">
      <c r="D2346" s="5"/>
    </row>
    <row r="2347" spans="4:4">
      <c r="D2347" s="5"/>
    </row>
    <row r="2348" spans="4:4">
      <c r="D2348" s="5"/>
    </row>
    <row r="2349" spans="4:4">
      <c r="D2349" s="5"/>
    </row>
    <row r="2350" spans="4:4">
      <c r="D2350" s="5"/>
    </row>
    <row r="2351" spans="4:4">
      <c r="D2351" s="5"/>
    </row>
    <row r="2352" spans="4:4">
      <c r="D2352" s="5"/>
    </row>
    <row r="2353" spans="4:4">
      <c r="D2353" s="5"/>
    </row>
    <row r="2354" spans="4:4">
      <c r="D2354" s="5"/>
    </row>
    <row r="2355" spans="4:4">
      <c r="D2355" s="5"/>
    </row>
    <row r="2356" spans="4:4">
      <c r="D2356" s="5"/>
    </row>
    <row r="2357" spans="4:4">
      <c r="D2357" s="5"/>
    </row>
    <row r="2358" spans="4:4">
      <c r="D2358" s="5"/>
    </row>
    <row r="2359" spans="4:4">
      <c r="D2359" s="5"/>
    </row>
    <row r="2360" spans="4:4">
      <c r="D2360" s="5"/>
    </row>
    <row r="2361" spans="4:4">
      <c r="D2361" s="5"/>
    </row>
    <row r="2362" spans="4:4">
      <c r="D2362" s="5"/>
    </row>
    <row r="2363" spans="4:4">
      <c r="D2363" s="5"/>
    </row>
    <row r="2364" spans="4:4">
      <c r="D2364" s="5"/>
    </row>
    <row r="2365" spans="4:4">
      <c r="D2365" s="5"/>
    </row>
    <row r="2366" spans="4:4">
      <c r="D2366" s="5"/>
    </row>
    <row r="2367" spans="4:4">
      <c r="D2367" s="5"/>
    </row>
    <row r="2368" spans="4:4">
      <c r="D2368" s="5"/>
    </row>
    <row r="2369" spans="4:4">
      <c r="D2369" s="5"/>
    </row>
    <row r="2370" spans="4:4">
      <c r="D2370" s="5"/>
    </row>
    <row r="2371" spans="4:4">
      <c r="D2371" s="5"/>
    </row>
    <row r="2372" spans="4:4">
      <c r="D2372" s="5"/>
    </row>
    <row r="2373" spans="4:4">
      <c r="D2373" s="5"/>
    </row>
    <row r="2374" spans="4:4">
      <c r="D2374" s="5"/>
    </row>
    <row r="2375" spans="4:4">
      <c r="D2375" s="5"/>
    </row>
    <row r="2376" spans="4:4">
      <c r="D2376" s="5"/>
    </row>
    <row r="2377" spans="4:4">
      <c r="D2377" s="5"/>
    </row>
    <row r="2378" spans="4:4">
      <c r="D2378" s="5"/>
    </row>
    <row r="2379" spans="4:4">
      <c r="D2379" s="5"/>
    </row>
    <row r="2380" spans="4:4">
      <c r="D2380" s="5"/>
    </row>
    <row r="2381" spans="4:4">
      <c r="D2381" s="5"/>
    </row>
    <row r="2382" spans="4:4">
      <c r="D2382" s="5"/>
    </row>
    <row r="2383" spans="4:4">
      <c r="D2383" s="5"/>
    </row>
    <row r="2384" spans="4:4">
      <c r="D2384" s="5"/>
    </row>
    <row r="2385" spans="4:4">
      <c r="D2385" s="5"/>
    </row>
    <row r="2386" spans="4:4">
      <c r="D2386" s="5"/>
    </row>
    <row r="2387" spans="4:4">
      <c r="D2387" s="5"/>
    </row>
    <row r="2388" spans="4:4">
      <c r="D2388" s="5"/>
    </row>
    <row r="2389" spans="4:4">
      <c r="D2389" s="5"/>
    </row>
    <row r="2390" spans="4:4">
      <c r="D2390" s="5"/>
    </row>
    <row r="2391" spans="4:4">
      <c r="D2391" s="5"/>
    </row>
    <row r="2392" spans="4:4">
      <c r="D2392" s="5"/>
    </row>
    <row r="2393" spans="4:4">
      <c r="D2393" s="5"/>
    </row>
    <row r="2394" spans="4:4">
      <c r="D2394" s="5"/>
    </row>
    <row r="2395" spans="4:4">
      <c r="D2395" s="5"/>
    </row>
    <row r="2396" spans="4:4">
      <c r="D2396" s="5"/>
    </row>
    <row r="2397" spans="4:4">
      <c r="D2397" s="5"/>
    </row>
    <row r="2398" spans="4:4">
      <c r="D2398" s="5"/>
    </row>
    <row r="2399" spans="4:4">
      <c r="D2399" s="5"/>
    </row>
    <row r="2400" spans="4:4">
      <c r="D2400" s="5"/>
    </row>
    <row r="2401" spans="4:4">
      <c r="D2401" s="5"/>
    </row>
    <row r="2402" spans="4:4">
      <c r="D2402" s="5"/>
    </row>
    <row r="2403" spans="4:4">
      <c r="D2403" s="5"/>
    </row>
    <row r="2404" spans="4:4">
      <c r="D2404" s="5"/>
    </row>
    <row r="2405" spans="4:4">
      <c r="D2405" s="5"/>
    </row>
    <row r="2406" spans="4:4">
      <c r="D2406" s="5"/>
    </row>
    <row r="2407" spans="4:4">
      <c r="D2407" s="5"/>
    </row>
    <row r="2408" spans="4:4">
      <c r="D2408" s="5"/>
    </row>
    <row r="2409" spans="4:4">
      <c r="D2409" s="5"/>
    </row>
    <row r="2410" spans="4:4">
      <c r="D2410" s="5"/>
    </row>
    <row r="2411" spans="4:4">
      <c r="D2411" s="5"/>
    </row>
    <row r="2412" spans="4:4">
      <c r="D2412" s="5"/>
    </row>
    <row r="2413" spans="4:4">
      <c r="D2413" s="5"/>
    </row>
    <row r="2414" spans="4:4">
      <c r="D2414" s="5"/>
    </row>
    <row r="2415" spans="4:4">
      <c r="D2415" s="5"/>
    </row>
    <row r="2416" spans="4:4">
      <c r="D2416" s="5"/>
    </row>
    <row r="2417" spans="4:4">
      <c r="D2417" s="5"/>
    </row>
    <row r="2418" spans="4:4">
      <c r="D2418" s="5"/>
    </row>
    <row r="2419" spans="4:4">
      <c r="D2419" s="5"/>
    </row>
    <row r="2420" spans="4:4">
      <c r="D2420" s="5"/>
    </row>
    <row r="2421" spans="4:4">
      <c r="D2421" s="5"/>
    </row>
    <row r="2422" spans="4:4">
      <c r="D2422" s="5"/>
    </row>
    <row r="2423" spans="4:4">
      <c r="D2423" s="5"/>
    </row>
    <row r="2424" spans="4:4">
      <c r="D2424" s="5"/>
    </row>
    <row r="2425" spans="4:4">
      <c r="D2425" s="5"/>
    </row>
    <row r="2426" spans="4:4">
      <c r="D2426" s="5"/>
    </row>
    <row r="2427" spans="4:4">
      <c r="D2427" s="5"/>
    </row>
    <row r="2428" spans="4:4">
      <c r="D2428" s="5"/>
    </row>
    <row r="2429" spans="4:4">
      <c r="D2429" s="5"/>
    </row>
    <row r="2430" spans="4:4">
      <c r="D2430" s="5"/>
    </row>
    <row r="2431" spans="4:4">
      <c r="D2431" s="5"/>
    </row>
    <row r="2432" spans="4:4">
      <c r="D2432" s="5"/>
    </row>
    <row r="2433" spans="4:4">
      <c r="D2433" s="5"/>
    </row>
    <row r="2434" spans="4:4">
      <c r="D2434" s="5"/>
    </row>
    <row r="2435" spans="4:4">
      <c r="D2435" s="5"/>
    </row>
    <row r="2436" spans="4:4">
      <c r="D2436" s="5"/>
    </row>
    <row r="2437" spans="4:4">
      <c r="D2437" s="5"/>
    </row>
    <row r="2438" spans="4:4">
      <c r="D2438" s="5"/>
    </row>
    <row r="2439" spans="4:4">
      <c r="D2439" s="5"/>
    </row>
    <row r="2440" spans="4:4">
      <c r="D2440" s="5"/>
    </row>
    <row r="2441" spans="4:4">
      <c r="D2441" s="5"/>
    </row>
    <row r="2442" spans="4:4">
      <c r="D2442" s="5"/>
    </row>
    <row r="2443" spans="4:4">
      <c r="D2443" s="5"/>
    </row>
    <row r="2444" spans="4:4">
      <c r="D2444" s="5"/>
    </row>
    <row r="2445" spans="4:4">
      <c r="D2445" s="5"/>
    </row>
    <row r="2446" spans="4:4">
      <c r="D2446" s="5"/>
    </row>
    <row r="2447" spans="4:4">
      <c r="D2447" s="5"/>
    </row>
    <row r="2448" spans="4:4">
      <c r="D2448" s="5"/>
    </row>
    <row r="2449" spans="4:4">
      <c r="D2449" s="5"/>
    </row>
    <row r="2450" spans="4:4">
      <c r="D2450" s="5"/>
    </row>
    <row r="2451" spans="4:4">
      <c r="D2451" s="5"/>
    </row>
    <row r="2452" spans="4:4">
      <c r="D2452" s="5"/>
    </row>
    <row r="2453" spans="4:4">
      <c r="D2453" s="5"/>
    </row>
    <row r="2454" spans="4:4">
      <c r="D2454" s="5"/>
    </row>
    <row r="2455" spans="4:4">
      <c r="D2455" s="5"/>
    </row>
    <row r="2456" spans="4:4">
      <c r="D2456" s="5"/>
    </row>
    <row r="2457" spans="4:4">
      <c r="D2457" s="5"/>
    </row>
    <row r="2458" spans="4:4">
      <c r="D2458" s="5"/>
    </row>
    <row r="2459" spans="4:4">
      <c r="D2459" s="5"/>
    </row>
    <row r="2460" spans="4:4">
      <c r="D2460" s="5"/>
    </row>
    <row r="2461" spans="4:4">
      <c r="D2461" s="5"/>
    </row>
    <row r="2462" spans="4:4">
      <c r="D2462" s="5"/>
    </row>
    <row r="2463" spans="4:4">
      <c r="D2463" s="5"/>
    </row>
    <row r="2464" spans="4:4">
      <c r="D2464" s="5"/>
    </row>
    <row r="2465" spans="4:4">
      <c r="D2465" s="5"/>
    </row>
    <row r="2466" spans="4:4">
      <c r="D2466" s="5"/>
    </row>
    <row r="2467" spans="4:4">
      <c r="D2467" s="5"/>
    </row>
    <row r="2468" spans="4:4">
      <c r="D2468" s="5"/>
    </row>
    <row r="2469" spans="4:4">
      <c r="D2469" s="5"/>
    </row>
    <row r="2470" spans="4:4">
      <c r="D2470" s="5"/>
    </row>
    <row r="2471" spans="4:4">
      <c r="D2471" s="5"/>
    </row>
    <row r="2472" spans="4:4">
      <c r="D2472" s="5"/>
    </row>
    <row r="2473" spans="4:4">
      <c r="D2473" s="5"/>
    </row>
    <row r="2474" spans="4:4">
      <c r="D2474" s="5"/>
    </row>
    <row r="2475" spans="4:4">
      <c r="D2475" s="5"/>
    </row>
    <row r="2476" spans="4:4">
      <c r="D2476" s="5"/>
    </row>
    <row r="2477" spans="4:4">
      <c r="D2477" s="5"/>
    </row>
    <row r="2478" spans="4:4">
      <c r="D2478" s="5"/>
    </row>
    <row r="2479" spans="4:4">
      <c r="D2479" s="5"/>
    </row>
    <row r="2480" spans="4:4">
      <c r="D2480" s="5"/>
    </row>
    <row r="2481" spans="4:4">
      <c r="D2481" s="5"/>
    </row>
    <row r="2482" spans="4:4">
      <c r="D2482" s="5"/>
    </row>
    <row r="2483" spans="4:4">
      <c r="D2483" s="5"/>
    </row>
    <row r="2484" spans="4:4">
      <c r="D2484" s="5"/>
    </row>
    <row r="2485" spans="4:4">
      <c r="D2485" s="5"/>
    </row>
    <row r="2486" spans="4:4">
      <c r="D2486" s="5"/>
    </row>
    <row r="2487" spans="4:4">
      <c r="D2487" s="5"/>
    </row>
    <row r="2488" spans="4:4">
      <c r="D2488" s="5"/>
    </row>
    <row r="2489" spans="4:4">
      <c r="D2489" s="5"/>
    </row>
    <row r="2490" spans="4:4">
      <c r="D2490" s="5"/>
    </row>
    <row r="2491" spans="4:4">
      <c r="D2491" s="5"/>
    </row>
    <row r="2492" spans="4:4">
      <c r="D2492" s="5"/>
    </row>
    <row r="2493" spans="4:4">
      <c r="D2493" s="5"/>
    </row>
    <row r="2494" spans="4:4">
      <c r="D2494" s="5"/>
    </row>
    <row r="2495" spans="4:4">
      <c r="D2495" s="5"/>
    </row>
    <row r="2496" spans="4:4">
      <c r="D2496" s="5"/>
    </row>
    <row r="2497" spans="4:4">
      <c r="D2497" s="5"/>
    </row>
    <row r="2498" spans="4:4">
      <c r="D2498" s="5"/>
    </row>
    <row r="2499" spans="4:4">
      <c r="D2499" s="5"/>
    </row>
    <row r="2500" spans="4:4">
      <c r="D2500" s="5"/>
    </row>
    <row r="2501" spans="4:4">
      <c r="D2501" s="5"/>
    </row>
    <row r="2502" spans="4:4">
      <c r="D2502" s="5"/>
    </row>
    <row r="2503" spans="4:4">
      <c r="D2503" s="5"/>
    </row>
    <row r="2504" spans="4:4">
      <c r="D2504" s="5"/>
    </row>
    <row r="2505" spans="4:4">
      <c r="D2505" s="5"/>
    </row>
    <row r="2506" spans="4:4">
      <c r="D2506" s="5"/>
    </row>
    <row r="2507" spans="4:4">
      <c r="D2507" s="5"/>
    </row>
    <row r="2508" spans="4:4">
      <c r="D2508" s="5"/>
    </row>
    <row r="2509" spans="4:4">
      <c r="D2509" s="5"/>
    </row>
    <row r="2510" spans="4:4">
      <c r="D2510" s="5"/>
    </row>
    <row r="2511" spans="4:4">
      <c r="D2511" s="5"/>
    </row>
    <row r="2512" spans="4:4">
      <c r="D2512" s="5"/>
    </row>
    <row r="2513" spans="4:4">
      <c r="D2513" s="5"/>
    </row>
    <row r="2514" spans="4:4">
      <c r="D2514" s="5"/>
    </row>
    <row r="2515" spans="4:4">
      <c r="D2515" s="5"/>
    </row>
    <row r="2516" spans="4:4">
      <c r="D2516" s="5"/>
    </row>
    <row r="2517" spans="4:4">
      <c r="D2517" s="5"/>
    </row>
    <row r="2518" spans="4:4">
      <c r="D2518" s="5"/>
    </row>
    <row r="2519" spans="4:4">
      <c r="D2519" s="5"/>
    </row>
    <row r="2520" spans="4:4">
      <c r="D2520" s="5"/>
    </row>
    <row r="2521" spans="4:4">
      <c r="D2521" s="5"/>
    </row>
    <row r="2522" spans="4:4">
      <c r="D2522" s="5"/>
    </row>
    <row r="2523" spans="4:4">
      <c r="D2523" s="5"/>
    </row>
    <row r="2524" spans="4:4">
      <c r="D2524" s="5"/>
    </row>
    <row r="2525" spans="4:4">
      <c r="D2525" s="5"/>
    </row>
    <row r="2526" spans="4:4">
      <c r="D2526" s="5"/>
    </row>
    <row r="2527" spans="4:4">
      <c r="D2527" s="5"/>
    </row>
    <row r="2528" spans="4:4">
      <c r="D2528" s="5"/>
    </row>
    <row r="2529" spans="4:4">
      <c r="D2529" s="5"/>
    </row>
    <row r="2530" spans="4:4">
      <c r="D2530" s="5"/>
    </row>
    <row r="2531" spans="4:4">
      <c r="D2531" s="5"/>
    </row>
    <row r="2532" spans="4:4">
      <c r="D2532" s="5"/>
    </row>
    <row r="2533" spans="4:4">
      <c r="D2533" s="5"/>
    </row>
    <row r="2534" spans="4:4">
      <c r="D2534" s="5"/>
    </row>
    <row r="2535" spans="4:4">
      <c r="D2535" s="5"/>
    </row>
    <row r="2536" spans="4:4">
      <c r="D2536" s="5"/>
    </row>
    <row r="2537" spans="4:4">
      <c r="D2537" s="5"/>
    </row>
    <row r="2538" spans="4:4">
      <c r="D2538" s="5"/>
    </row>
    <row r="2539" spans="4:4">
      <c r="D2539" s="5"/>
    </row>
    <row r="2540" spans="4:4">
      <c r="D2540" s="5"/>
    </row>
    <row r="2541" spans="4:4">
      <c r="D2541" s="5"/>
    </row>
    <row r="2542" spans="4:4">
      <c r="D2542" s="5"/>
    </row>
    <row r="2543" spans="4:4">
      <c r="D2543" s="5"/>
    </row>
    <row r="2544" spans="4:4">
      <c r="D2544" s="5"/>
    </row>
    <row r="2545" spans="4:4">
      <c r="D2545" s="5"/>
    </row>
    <row r="2546" spans="4:4">
      <c r="D2546" s="5"/>
    </row>
    <row r="2547" spans="4:4">
      <c r="D2547" s="5"/>
    </row>
    <row r="2548" spans="4:4">
      <c r="D2548" s="5"/>
    </row>
    <row r="2549" spans="4:4">
      <c r="D2549" s="5"/>
    </row>
    <row r="2550" spans="4:4">
      <c r="D2550" s="5"/>
    </row>
    <row r="2551" spans="4:4">
      <c r="D2551" s="5"/>
    </row>
    <row r="2552" spans="4:4">
      <c r="D2552" s="5"/>
    </row>
    <row r="2553" spans="4:4">
      <c r="D2553" s="5"/>
    </row>
    <row r="2554" spans="4:4">
      <c r="D2554" s="5"/>
    </row>
    <row r="2555" spans="4:4">
      <c r="D2555" s="5"/>
    </row>
    <row r="2556" spans="4:4">
      <c r="D2556" s="5"/>
    </row>
    <row r="2557" spans="4:4">
      <c r="D2557" s="5"/>
    </row>
    <row r="2558" spans="4:4">
      <c r="D2558" s="5"/>
    </row>
    <row r="2559" spans="4:4">
      <c r="D2559" s="5"/>
    </row>
    <row r="2560" spans="4:4">
      <c r="D2560" s="5"/>
    </row>
    <row r="2561" spans="4:4">
      <c r="D2561" s="5"/>
    </row>
    <row r="2562" spans="4:4">
      <c r="D2562" s="5"/>
    </row>
    <row r="2563" spans="4:4">
      <c r="D2563" s="5"/>
    </row>
    <row r="2564" spans="4:4">
      <c r="D2564" s="5"/>
    </row>
    <row r="2565" spans="4:4">
      <c r="D2565" s="5"/>
    </row>
    <row r="2566" spans="4:4">
      <c r="D2566" s="5"/>
    </row>
    <row r="2567" spans="4:4">
      <c r="D2567" s="5"/>
    </row>
    <row r="2568" spans="4:4">
      <c r="D2568" s="5"/>
    </row>
    <row r="2569" spans="4:4">
      <c r="D2569" s="5"/>
    </row>
    <row r="2570" spans="4:4">
      <c r="D2570" s="5"/>
    </row>
    <row r="2571" spans="4:4">
      <c r="D2571" s="5"/>
    </row>
    <row r="2572" spans="4:4">
      <c r="D2572" s="5"/>
    </row>
    <row r="2573" spans="4:4">
      <c r="D2573" s="5"/>
    </row>
    <row r="2574" spans="4:4">
      <c r="D2574" s="5"/>
    </row>
    <row r="2575" spans="4:4">
      <c r="D2575" s="5"/>
    </row>
    <row r="2576" spans="4:4">
      <c r="D2576" s="5"/>
    </row>
    <row r="2577" spans="4:4">
      <c r="D2577" s="5"/>
    </row>
    <row r="2578" spans="4:4">
      <c r="D2578" s="5"/>
    </row>
    <row r="2579" spans="4:4">
      <c r="D2579" s="5"/>
    </row>
    <row r="2580" spans="4:4">
      <c r="D2580" s="5"/>
    </row>
    <row r="2581" spans="4:4">
      <c r="D2581" s="5"/>
    </row>
    <row r="2582" spans="4:4">
      <c r="D2582" s="5"/>
    </row>
    <row r="2583" spans="4:4">
      <c r="D2583" s="5"/>
    </row>
    <row r="2584" spans="4:4">
      <c r="D2584" s="5"/>
    </row>
    <row r="2585" spans="4:4">
      <c r="D2585" s="5"/>
    </row>
    <row r="2586" spans="4:4">
      <c r="D2586" s="5"/>
    </row>
    <row r="2587" spans="4:4">
      <c r="D2587" s="5"/>
    </row>
    <row r="2588" spans="4:4">
      <c r="D2588" s="5"/>
    </row>
    <row r="2589" spans="4:4">
      <c r="D2589" s="5"/>
    </row>
    <row r="2590" spans="4:4">
      <c r="D2590" s="5"/>
    </row>
    <row r="2591" spans="4:4">
      <c r="D2591" s="5"/>
    </row>
    <row r="2592" spans="4:4">
      <c r="D2592" s="5"/>
    </row>
    <row r="2593" spans="4:4">
      <c r="D2593" s="5"/>
    </row>
    <row r="2594" spans="4:4">
      <c r="D2594" s="5"/>
    </row>
    <row r="2595" spans="4:4">
      <c r="D2595" s="5"/>
    </row>
    <row r="2596" spans="4:4">
      <c r="D2596" s="5"/>
    </row>
    <row r="2597" spans="4:4">
      <c r="D2597" s="5"/>
    </row>
    <row r="2598" spans="4:4">
      <c r="D2598" s="5"/>
    </row>
    <row r="2599" spans="4:4">
      <c r="D2599" s="5"/>
    </row>
    <row r="2600" spans="4:4">
      <c r="D2600" s="5"/>
    </row>
    <row r="2601" spans="4:4">
      <c r="D2601" s="5"/>
    </row>
    <row r="2602" spans="4:4">
      <c r="D2602" s="5"/>
    </row>
    <row r="2603" spans="4:4">
      <c r="D2603" s="5"/>
    </row>
    <row r="2604" spans="4:4">
      <c r="D2604" s="5"/>
    </row>
    <row r="2605" spans="4:4">
      <c r="D2605" s="5"/>
    </row>
    <row r="2606" spans="4:4">
      <c r="D2606" s="5"/>
    </row>
    <row r="2607" spans="4:4">
      <c r="D2607" s="5"/>
    </row>
    <row r="2608" spans="4:4">
      <c r="D2608" s="5"/>
    </row>
    <row r="2609" spans="4:4">
      <c r="D2609" s="5"/>
    </row>
    <row r="2610" spans="4:4">
      <c r="D2610" s="5"/>
    </row>
    <row r="2611" spans="4:4">
      <c r="D2611" s="5"/>
    </row>
    <row r="2612" spans="4:4">
      <c r="D2612" s="5"/>
    </row>
    <row r="2613" spans="4:4">
      <c r="D2613" s="5"/>
    </row>
    <row r="2614" spans="4:4">
      <c r="D2614" s="5"/>
    </row>
    <row r="2615" spans="4:4">
      <c r="D2615" s="5"/>
    </row>
    <row r="2616" spans="4:4">
      <c r="D2616" s="5"/>
    </row>
    <row r="2617" spans="4:4">
      <c r="D2617" s="5"/>
    </row>
    <row r="2618" spans="4:4">
      <c r="D2618" s="5"/>
    </row>
    <row r="2619" spans="4:4">
      <c r="D2619" s="5"/>
    </row>
    <row r="2620" spans="4:4">
      <c r="D2620" s="5"/>
    </row>
    <row r="2621" spans="4:4">
      <c r="D2621" s="5"/>
    </row>
    <row r="2622" spans="4:4">
      <c r="D2622" s="5"/>
    </row>
    <row r="2623" spans="4:4">
      <c r="D2623" s="5"/>
    </row>
    <row r="2624" spans="4:4">
      <c r="D2624" s="5"/>
    </row>
    <row r="2625" spans="4:4">
      <c r="D2625" s="5"/>
    </row>
    <row r="2626" spans="4:4">
      <c r="D2626" s="5"/>
    </row>
    <row r="2627" spans="4:4">
      <c r="D2627" s="5"/>
    </row>
    <row r="2628" spans="4:4">
      <c r="D2628" s="5"/>
    </row>
    <row r="2629" spans="4:4">
      <c r="D2629" s="5"/>
    </row>
    <row r="2630" spans="4:4">
      <c r="D2630" s="5"/>
    </row>
    <row r="2631" spans="4:4">
      <c r="D2631" s="5"/>
    </row>
    <row r="2632" spans="4:4">
      <c r="D2632" s="5"/>
    </row>
    <row r="2633" spans="4:4">
      <c r="D2633" s="5"/>
    </row>
    <row r="2634" spans="4:4">
      <c r="D2634" s="5"/>
    </row>
    <row r="2635" spans="4:4">
      <c r="D2635" s="5"/>
    </row>
    <row r="2636" spans="4:4">
      <c r="D2636" s="5"/>
    </row>
    <row r="2637" spans="4:4">
      <c r="D2637" s="5"/>
    </row>
    <row r="2638" spans="4:4">
      <c r="D2638" s="5"/>
    </row>
    <row r="2639" spans="4:4">
      <c r="D2639" s="5"/>
    </row>
    <row r="2640" spans="4:4">
      <c r="D2640" s="5"/>
    </row>
    <row r="2641" spans="4:4">
      <c r="D2641" s="5"/>
    </row>
    <row r="2642" spans="4:4">
      <c r="D2642" s="5"/>
    </row>
    <row r="2643" spans="4:4">
      <c r="D2643" s="5"/>
    </row>
    <row r="2644" spans="4:4">
      <c r="D2644" s="5"/>
    </row>
    <row r="2645" spans="4:4">
      <c r="D2645" s="5"/>
    </row>
    <row r="2646" spans="4:4">
      <c r="D2646" s="5"/>
    </row>
    <row r="2647" spans="4:4">
      <c r="D2647" s="5"/>
    </row>
    <row r="2648" spans="4:4">
      <c r="D2648" s="5"/>
    </row>
    <row r="2649" spans="4:4">
      <c r="D2649" s="5"/>
    </row>
    <row r="2650" spans="4:4">
      <c r="D2650" s="5"/>
    </row>
    <row r="2651" spans="4:4">
      <c r="D2651" s="5"/>
    </row>
    <row r="2652" spans="4:4">
      <c r="D2652" s="5"/>
    </row>
    <row r="2653" spans="4:4">
      <c r="D2653" s="5"/>
    </row>
    <row r="2654" spans="4:4">
      <c r="D2654" s="5"/>
    </row>
    <row r="2655" spans="4:4">
      <c r="D2655" s="5"/>
    </row>
    <row r="2656" spans="4:4">
      <c r="D2656" s="5"/>
    </row>
    <row r="2657" spans="4:4">
      <c r="D2657" s="5"/>
    </row>
    <row r="2658" spans="4:4">
      <c r="D2658" s="5"/>
    </row>
    <row r="2659" spans="4:4">
      <c r="D2659" s="5"/>
    </row>
    <row r="2660" spans="4:4">
      <c r="D2660" s="5"/>
    </row>
    <row r="2661" spans="4:4">
      <c r="D2661" s="5"/>
    </row>
    <row r="2662" spans="4:4">
      <c r="D2662" s="5"/>
    </row>
    <row r="2663" spans="4:4">
      <c r="D2663" s="5"/>
    </row>
    <row r="2664" spans="4:4">
      <c r="D2664" s="5"/>
    </row>
    <row r="2665" spans="4:4">
      <c r="D2665" s="5"/>
    </row>
    <row r="2666" spans="4:4">
      <c r="D2666" s="5"/>
    </row>
    <row r="2667" spans="4:4">
      <c r="D2667" s="5"/>
    </row>
    <row r="2668" spans="4:4">
      <c r="D2668" s="5"/>
    </row>
    <row r="2669" spans="4:4">
      <c r="D2669" s="5"/>
    </row>
    <row r="2670" spans="4:4">
      <c r="D2670" s="5"/>
    </row>
    <row r="2671" spans="4:4">
      <c r="D2671" s="5"/>
    </row>
    <row r="2672" spans="4:4">
      <c r="D2672" s="5"/>
    </row>
    <row r="2673" spans="4:4">
      <c r="D2673" s="5"/>
    </row>
    <row r="2674" spans="4:4">
      <c r="D2674" s="5"/>
    </row>
    <row r="2675" spans="4:4">
      <c r="D2675" s="5"/>
    </row>
    <row r="2676" spans="4:4">
      <c r="D2676" s="5"/>
    </row>
    <row r="2677" spans="4:4">
      <c r="D2677" s="5"/>
    </row>
    <row r="2678" spans="4:4">
      <c r="D2678" s="5"/>
    </row>
    <row r="2679" spans="4:4">
      <c r="D2679" s="5"/>
    </row>
    <row r="2680" spans="4:4">
      <c r="D2680" s="5"/>
    </row>
    <row r="2681" spans="4:4">
      <c r="D2681" s="5"/>
    </row>
    <row r="2682" spans="4:4">
      <c r="D2682" s="5"/>
    </row>
    <row r="2683" spans="4:4">
      <c r="D2683" s="5"/>
    </row>
    <row r="2684" spans="4:4">
      <c r="D2684" s="5"/>
    </row>
    <row r="2685" spans="4:4">
      <c r="D2685" s="5"/>
    </row>
    <row r="2686" spans="4:4">
      <c r="D2686" s="5"/>
    </row>
    <row r="2687" spans="4:4">
      <c r="D2687" s="5"/>
    </row>
    <row r="2688" spans="4:4">
      <c r="D2688" s="5"/>
    </row>
    <row r="2689" spans="4:4">
      <c r="D2689" s="5"/>
    </row>
    <row r="2690" spans="4:4">
      <c r="D2690" s="5"/>
    </row>
    <row r="2691" spans="4:4">
      <c r="D2691" s="5"/>
    </row>
    <row r="2692" spans="4:4">
      <c r="D2692" s="5"/>
    </row>
    <row r="2693" spans="4:4">
      <c r="D2693" s="5"/>
    </row>
    <row r="2694" spans="4:4">
      <c r="D2694" s="5"/>
    </row>
    <row r="2695" spans="4:4">
      <c r="D2695" s="5"/>
    </row>
    <row r="2696" spans="4:4">
      <c r="D2696" s="5"/>
    </row>
    <row r="2697" spans="4:4">
      <c r="D2697" s="5"/>
    </row>
    <row r="2698" spans="4:4">
      <c r="D2698" s="5"/>
    </row>
    <row r="2699" spans="4:4">
      <c r="D2699" s="5"/>
    </row>
    <row r="2700" spans="4:4">
      <c r="D2700" s="5"/>
    </row>
    <row r="2701" spans="4:4">
      <c r="D2701" s="5"/>
    </row>
    <row r="2702" spans="4:4">
      <c r="D2702" s="5"/>
    </row>
    <row r="2703" spans="4:4">
      <c r="D2703" s="5"/>
    </row>
    <row r="2704" spans="4:4">
      <c r="D2704" s="5"/>
    </row>
    <row r="2705" spans="4:4">
      <c r="D2705" s="5"/>
    </row>
    <row r="2706" spans="4:4">
      <c r="D2706" s="5"/>
    </row>
    <row r="2707" spans="4:4">
      <c r="D2707" s="5"/>
    </row>
    <row r="2708" spans="4:4">
      <c r="D2708" s="5"/>
    </row>
    <row r="2709" spans="4:4">
      <c r="D2709" s="5"/>
    </row>
    <row r="2710" spans="4:4">
      <c r="D2710" s="5"/>
    </row>
    <row r="2711" spans="4:4">
      <c r="D2711" s="5"/>
    </row>
    <row r="2712" spans="4:4">
      <c r="D2712" s="5"/>
    </row>
    <row r="2713" spans="4:4">
      <c r="D2713" s="5"/>
    </row>
    <row r="2714" spans="4:4">
      <c r="D2714" s="5"/>
    </row>
    <row r="2715" spans="4:4">
      <c r="D2715" s="5"/>
    </row>
    <row r="2716" spans="4:4">
      <c r="D2716" s="5"/>
    </row>
    <row r="2717" spans="4:4">
      <c r="D2717" s="5"/>
    </row>
    <row r="2718" spans="4:4">
      <c r="D2718" s="5"/>
    </row>
    <row r="2719" spans="4:4">
      <c r="D2719" s="5"/>
    </row>
    <row r="2720" spans="4:4">
      <c r="D2720" s="5"/>
    </row>
    <row r="2721" spans="4:4">
      <c r="D2721" s="5"/>
    </row>
    <row r="2722" spans="4:4">
      <c r="D2722" s="5"/>
    </row>
    <row r="2723" spans="4:4">
      <c r="D2723" s="5"/>
    </row>
    <row r="2724" spans="4:4">
      <c r="D2724" s="5"/>
    </row>
    <row r="2725" spans="4:4">
      <c r="D2725" s="5"/>
    </row>
    <row r="2726" spans="4:4">
      <c r="D2726" s="5"/>
    </row>
    <row r="2727" spans="4:4">
      <c r="D2727" s="5"/>
    </row>
    <row r="2728" spans="4:4">
      <c r="D2728" s="5"/>
    </row>
    <row r="2729" spans="4:4">
      <c r="D2729" s="5"/>
    </row>
    <row r="2730" spans="4:4">
      <c r="D2730" s="5"/>
    </row>
    <row r="2731" spans="4:4">
      <c r="D2731" s="5"/>
    </row>
    <row r="2732" spans="4:4">
      <c r="D2732" s="5"/>
    </row>
    <row r="2733" spans="4:4">
      <c r="D2733" s="5"/>
    </row>
    <row r="2734" spans="4:4">
      <c r="D2734" s="5"/>
    </row>
    <row r="2735" spans="4:4">
      <c r="D2735" s="5"/>
    </row>
    <row r="2736" spans="4:4">
      <c r="D2736" s="5"/>
    </row>
    <row r="2737" spans="4:4">
      <c r="D2737" s="5"/>
    </row>
    <row r="2738" spans="4:4">
      <c r="D2738" s="5"/>
    </row>
    <row r="2739" spans="4:4">
      <c r="D2739" s="5"/>
    </row>
    <row r="2740" spans="4:4">
      <c r="D2740" s="5"/>
    </row>
    <row r="2741" spans="4:4">
      <c r="D2741" s="5"/>
    </row>
    <row r="2742" spans="4:4">
      <c r="D2742" s="5"/>
    </row>
    <row r="2743" spans="4:4">
      <c r="D2743" s="5"/>
    </row>
    <row r="2744" spans="4:4">
      <c r="D2744" s="5"/>
    </row>
    <row r="2745" spans="4:4">
      <c r="D2745" s="5"/>
    </row>
    <row r="2746" spans="4:4">
      <c r="D2746" s="5"/>
    </row>
    <row r="2747" spans="4:4">
      <c r="D2747" s="5"/>
    </row>
    <row r="2748" spans="4:4">
      <c r="D2748" s="5"/>
    </row>
    <row r="2749" spans="4:4">
      <c r="D2749" s="5"/>
    </row>
    <row r="2750" spans="4:4">
      <c r="D2750" s="5"/>
    </row>
    <row r="2751" spans="4:4">
      <c r="D2751" s="5"/>
    </row>
    <row r="2752" spans="4:4">
      <c r="D2752" s="5"/>
    </row>
    <row r="2753" spans="4:4">
      <c r="D2753" s="5"/>
    </row>
    <row r="2754" spans="4:4">
      <c r="D2754" s="5"/>
    </row>
    <row r="2755" spans="4:4">
      <c r="D2755" s="5"/>
    </row>
    <row r="2756" spans="4:4">
      <c r="D2756" s="5"/>
    </row>
    <row r="2757" spans="4:4">
      <c r="D2757" s="5"/>
    </row>
    <row r="2758" spans="4:4">
      <c r="D2758" s="5"/>
    </row>
    <row r="2759" spans="4:4">
      <c r="D2759" s="5"/>
    </row>
    <row r="2760" spans="4:4">
      <c r="D2760" s="5"/>
    </row>
    <row r="2761" spans="4:4">
      <c r="D2761" s="5"/>
    </row>
    <row r="2762" spans="4:4">
      <c r="D2762" s="5"/>
    </row>
    <row r="2763" spans="4:4">
      <c r="D2763" s="5"/>
    </row>
    <row r="2764" spans="4:4">
      <c r="D2764" s="5"/>
    </row>
    <row r="2765" spans="4:4">
      <c r="D2765" s="5"/>
    </row>
    <row r="2766" spans="4:4">
      <c r="D2766" s="5"/>
    </row>
    <row r="2767" spans="4:4">
      <c r="D2767" s="5"/>
    </row>
    <row r="2768" spans="4:4">
      <c r="D2768" s="5"/>
    </row>
    <row r="2769" spans="4:4">
      <c r="D2769" s="5"/>
    </row>
    <row r="2770" spans="4:4">
      <c r="D2770" s="5"/>
    </row>
    <row r="2771" spans="4:4">
      <c r="D2771" s="5"/>
    </row>
    <row r="2772" spans="4:4">
      <c r="D2772" s="5"/>
    </row>
    <row r="2773" spans="4:4">
      <c r="D2773" s="5"/>
    </row>
    <row r="2774" spans="4:4">
      <c r="D2774" s="5"/>
    </row>
    <row r="2775" spans="4:4">
      <c r="D2775" s="5"/>
    </row>
    <row r="2776" spans="4:4">
      <c r="D2776" s="5"/>
    </row>
    <row r="2777" spans="4:4">
      <c r="D2777" s="5"/>
    </row>
    <row r="2778" spans="4:4">
      <c r="D2778" s="5"/>
    </row>
    <row r="2779" spans="4:4">
      <c r="D2779" s="5"/>
    </row>
    <row r="2780" spans="4:4">
      <c r="D2780" s="5"/>
    </row>
    <row r="2781" spans="4:4">
      <c r="D2781" s="5"/>
    </row>
    <row r="2782" spans="4:4">
      <c r="D2782" s="5"/>
    </row>
    <row r="2783" spans="4:4">
      <c r="D2783" s="5"/>
    </row>
    <row r="2784" spans="4:4">
      <c r="D2784" s="5"/>
    </row>
    <row r="2785" spans="4:4">
      <c r="D2785" s="5"/>
    </row>
    <row r="2786" spans="4:4">
      <c r="D2786" s="5"/>
    </row>
    <row r="2787" spans="4:4">
      <c r="D2787" s="5"/>
    </row>
    <row r="2788" spans="4:4">
      <c r="D2788" s="5"/>
    </row>
    <row r="2789" spans="4:4">
      <c r="D2789" s="5"/>
    </row>
    <row r="2790" spans="4:4">
      <c r="D2790" s="5"/>
    </row>
    <row r="2791" spans="4:4">
      <c r="D2791" s="5"/>
    </row>
    <row r="2792" spans="4:4">
      <c r="D2792" s="5"/>
    </row>
    <row r="2793" spans="4:4">
      <c r="D2793" s="5"/>
    </row>
    <row r="2794" spans="4:4">
      <c r="D2794" s="5"/>
    </row>
    <row r="2795" spans="4:4">
      <c r="D2795" s="5"/>
    </row>
    <row r="2796" spans="4:4">
      <c r="D2796" s="5"/>
    </row>
    <row r="2797" spans="4:4">
      <c r="D2797" s="5"/>
    </row>
    <row r="2798" spans="4:4">
      <c r="D2798" s="5"/>
    </row>
    <row r="2799" spans="4:4">
      <c r="D2799" s="5"/>
    </row>
    <row r="2800" spans="4:4">
      <c r="D2800" s="5"/>
    </row>
    <row r="2801" spans="4:4">
      <c r="D2801" s="5"/>
    </row>
    <row r="2802" spans="4:4">
      <c r="D2802" s="5"/>
    </row>
    <row r="2803" spans="4:4">
      <c r="D2803" s="5"/>
    </row>
    <row r="2804" spans="4:4">
      <c r="D2804" s="5"/>
    </row>
    <row r="2805" spans="4:4">
      <c r="D2805" s="5"/>
    </row>
    <row r="2806" spans="4:4">
      <c r="D2806" s="5"/>
    </row>
    <row r="2807" spans="4:4">
      <c r="D2807" s="5"/>
    </row>
    <row r="2808" spans="4:4">
      <c r="D2808" s="5"/>
    </row>
    <row r="2809" spans="4:4">
      <c r="D2809" s="5"/>
    </row>
    <row r="2810" spans="4:4">
      <c r="D2810" s="5"/>
    </row>
    <row r="2811" spans="4:4">
      <c r="D2811" s="5"/>
    </row>
    <row r="2812" spans="4:4">
      <c r="D2812" s="5"/>
    </row>
    <row r="2813" spans="4:4">
      <c r="D2813" s="5"/>
    </row>
    <row r="2814" spans="4:4">
      <c r="D2814" s="5"/>
    </row>
    <row r="2815" spans="4:4">
      <c r="D2815" s="5"/>
    </row>
    <row r="2816" spans="4:4">
      <c r="D2816" s="5"/>
    </row>
    <row r="2817" spans="4:4">
      <c r="D2817" s="5"/>
    </row>
    <row r="2818" spans="4:4">
      <c r="D2818" s="5"/>
    </row>
    <row r="2819" spans="4:4">
      <c r="D2819" s="5"/>
    </row>
    <row r="2820" spans="4:4">
      <c r="D2820" s="5"/>
    </row>
    <row r="2821" spans="4:4">
      <c r="D2821" s="5"/>
    </row>
    <row r="2822" spans="4:4">
      <c r="D2822" s="5"/>
    </row>
    <row r="2823" spans="4:4">
      <c r="D2823" s="5"/>
    </row>
    <row r="2824" spans="4:4">
      <c r="D2824" s="5"/>
    </row>
    <row r="2825" spans="4:4">
      <c r="D2825" s="5"/>
    </row>
    <row r="2826" spans="4:4">
      <c r="D2826" s="5"/>
    </row>
    <row r="2827" spans="4:4">
      <c r="D2827" s="5"/>
    </row>
    <row r="2828" spans="4:4">
      <c r="D2828" s="5"/>
    </row>
    <row r="2829" spans="4:4">
      <c r="D2829" s="5"/>
    </row>
    <row r="2830" spans="4:4">
      <c r="D2830" s="5"/>
    </row>
    <row r="2831" spans="4:4">
      <c r="D2831" s="5"/>
    </row>
    <row r="2832" spans="4:4">
      <c r="D2832" s="5"/>
    </row>
    <row r="2833" spans="4:4">
      <c r="D2833" s="5"/>
    </row>
    <row r="2834" spans="4:4">
      <c r="D2834" s="5"/>
    </row>
    <row r="2835" spans="4:4">
      <c r="D2835" s="5"/>
    </row>
    <row r="2836" spans="4:4">
      <c r="D2836" s="5"/>
    </row>
    <row r="2837" spans="4:4">
      <c r="D2837" s="5"/>
    </row>
    <row r="2838" spans="4:4">
      <c r="D2838" s="5"/>
    </row>
    <row r="2839" spans="4:4">
      <c r="D2839" s="5"/>
    </row>
    <row r="2840" spans="4:4">
      <c r="D2840" s="5"/>
    </row>
    <row r="2841" spans="4:4">
      <c r="D2841" s="5"/>
    </row>
    <row r="2842" spans="4:4">
      <c r="D2842" s="5"/>
    </row>
    <row r="2843" spans="4:4">
      <c r="D2843" s="5"/>
    </row>
    <row r="2844" spans="4:4">
      <c r="D2844" s="5"/>
    </row>
    <row r="2845" spans="4:4">
      <c r="D2845" s="5"/>
    </row>
    <row r="2846" spans="4:4">
      <c r="D2846" s="5"/>
    </row>
    <row r="2847" spans="4:4">
      <c r="D2847" s="5"/>
    </row>
    <row r="2848" spans="4:4">
      <c r="D2848" s="5"/>
    </row>
    <row r="2849" spans="4:4">
      <c r="D2849" s="5"/>
    </row>
    <row r="2850" spans="4:4">
      <c r="D2850" s="5"/>
    </row>
    <row r="2851" spans="4:4">
      <c r="D2851" s="5"/>
    </row>
    <row r="2852" spans="4:4">
      <c r="D2852" s="5"/>
    </row>
    <row r="2853" spans="4:4">
      <c r="D2853" s="5"/>
    </row>
    <row r="2854" spans="4:4">
      <c r="D2854" s="5"/>
    </row>
    <row r="2855" spans="4:4">
      <c r="D2855" s="5"/>
    </row>
    <row r="2856" spans="4:4">
      <c r="D2856" s="5"/>
    </row>
    <row r="2857" spans="4:4">
      <c r="D2857" s="5"/>
    </row>
    <row r="2858" spans="4:4">
      <c r="D2858" s="5"/>
    </row>
    <row r="2859" spans="4:4">
      <c r="D2859" s="5"/>
    </row>
    <row r="2860" spans="4:4">
      <c r="D2860" s="5"/>
    </row>
    <row r="2861" spans="4:4">
      <c r="D2861" s="5"/>
    </row>
    <row r="2862" spans="4:4">
      <c r="D2862" s="5"/>
    </row>
    <row r="2863" spans="4:4">
      <c r="D2863" s="5"/>
    </row>
    <row r="2864" spans="4:4">
      <c r="D2864" s="5"/>
    </row>
    <row r="2865" spans="4:4">
      <c r="D2865" s="5"/>
    </row>
    <row r="2866" spans="4:4">
      <c r="D2866" s="5"/>
    </row>
    <row r="2867" spans="4:4">
      <c r="D2867" s="5"/>
    </row>
    <row r="2868" spans="4:4">
      <c r="D2868" s="5"/>
    </row>
    <row r="2869" spans="4:4">
      <c r="D2869" s="5"/>
    </row>
    <row r="2870" spans="4:4">
      <c r="D2870" s="5"/>
    </row>
    <row r="2871" spans="4:4">
      <c r="D2871" s="5"/>
    </row>
    <row r="2872" spans="4:4">
      <c r="D2872" s="5"/>
    </row>
    <row r="2873" spans="4:4">
      <c r="D2873" s="5"/>
    </row>
    <row r="2874" spans="4:4">
      <c r="D2874" s="5"/>
    </row>
    <row r="2875" spans="4:4">
      <c r="D2875" s="5"/>
    </row>
    <row r="2876" spans="4:4">
      <c r="D2876" s="5"/>
    </row>
    <row r="2877" spans="4:4">
      <c r="D2877" s="5"/>
    </row>
    <row r="2878" spans="4:4">
      <c r="D2878" s="5"/>
    </row>
    <row r="2879" spans="4:4">
      <c r="D2879" s="5"/>
    </row>
    <row r="2880" spans="4:4">
      <c r="D2880" s="5"/>
    </row>
    <row r="2881" spans="4:4">
      <c r="D2881" s="5"/>
    </row>
    <row r="2882" spans="4:4">
      <c r="D2882" s="5"/>
    </row>
    <row r="2883" spans="4:4">
      <c r="D2883" s="5"/>
    </row>
    <row r="2884" spans="4:4">
      <c r="D2884" s="5"/>
    </row>
    <row r="2885" spans="4:4">
      <c r="D2885" s="5"/>
    </row>
    <row r="2886" spans="4:4">
      <c r="D2886" s="5"/>
    </row>
    <row r="2887" spans="4:4">
      <c r="D2887" s="5"/>
    </row>
    <row r="2888" spans="4:4">
      <c r="D2888" s="5"/>
    </row>
    <row r="2889" spans="4:4">
      <c r="D2889" s="5"/>
    </row>
    <row r="2890" spans="4:4">
      <c r="D2890" s="5"/>
    </row>
    <row r="2891" spans="4:4">
      <c r="D2891" s="5"/>
    </row>
    <row r="2892" spans="4:4">
      <c r="D2892" s="5"/>
    </row>
    <row r="2893" spans="4:4">
      <c r="D2893" s="5"/>
    </row>
    <row r="2894" spans="4:4">
      <c r="D2894" s="5"/>
    </row>
    <row r="2895" spans="4:4">
      <c r="D2895" s="5"/>
    </row>
    <row r="2896" spans="4:4">
      <c r="D2896" s="5"/>
    </row>
    <row r="2897" spans="4:4">
      <c r="D2897" s="5"/>
    </row>
    <row r="2898" spans="4:4">
      <c r="D2898" s="5"/>
    </row>
    <row r="2899" spans="4:4">
      <c r="D2899" s="5"/>
    </row>
    <row r="2900" spans="4:4">
      <c r="D2900" s="5"/>
    </row>
    <row r="2901" spans="4:4">
      <c r="D2901" s="5"/>
    </row>
    <row r="2902" spans="4:4">
      <c r="D2902" s="5"/>
    </row>
    <row r="2903" spans="4:4">
      <c r="D2903" s="5"/>
    </row>
    <row r="2904" spans="4:4">
      <c r="D2904" s="5"/>
    </row>
    <row r="2905" spans="4:4">
      <c r="D2905" s="5"/>
    </row>
    <row r="2906" spans="4:4">
      <c r="D2906" s="5"/>
    </row>
    <row r="2907" spans="4:4">
      <c r="D2907" s="5"/>
    </row>
    <row r="2908" spans="4:4">
      <c r="D2908" s="5"/>
    </row>
    <row r="2909" spans="4:4">
      <c r="D2909" s="5"/>
    </row>
    <row r="2910" spans="4:4">
      <c r="D2910" s="5"/>
    </row>
    <row r="2911" spans="4:4">
      <c r="D2911" s="5"/>
    </row>
    <row r="2912" spans="4:4">
      <c r="D2912" s="5"/>
    </row>
    <row r="2913" spans="4:4">
      <c r="D2913" s="5"/>
    </row>
    <row r="2914" spans="4:4">
      <c r="D2914" s="5"/>
    </row>
    <row r="2915" spans="4:4">
      <c r="D2915" s="5"/>
    </row>
    <row r="2916" spans="4:4">
      <c r="D2916" s="5"/>
    </row>
    <row r="2917" spans="4:4">
      <c r="D2917" s="5"/>
    </row>
    <row r="2918" spans="4:4">
      <c r="D2918" s="5"/>
    </row>
    <row r="2919" spans="4:4">
      <c r="D2919" s="5"/>
    </row>
    <row r="2920" spans="4:4">
      <c r="D2920" s="5"/>
    </row>
    <row r="2921" spans="4:4">
      <c r="D2921" s="5"/>
    </row>
    <row r="2922" spans="4:4">
      <c r="D2922" s="5"/>
    </row>
    <row r="2923" spans="4:4">
      <c r="D2923" s="5"/>
    </row>
    <row r="2924" spans="4:4">
      <c r="D2924" s="5"/>
    </row>
    <row r="2925" spans="4:4">
      <c r="D2925" s="5"/>
    </row>
    <row r="2926" spans="4:4">
      <c r="D2926" s="5"/>
    </row>
    <row r="2927" spans="4:4">
      <c r="D2927" s="5"/>
    </row>
    <row r="2928" spans="4:4">
      <c r="D2928" s="5"/>
    </row>
    <row r="2929" spans="4:4">
      <c r="D2929" s="5"/>
    </row>
    <row r="2930" spans="4:4">
      <c r="D2930" s="5"/>
    </row>
    <row r="2931" spans="4:4">
      <c r="D2931" s="5"/>
    </row>
    <row r="2932" spans="4:4">
      <c r="D2932" s="5"/>
    </row>
    <row r="2933" spans="4:4">
      <c r="D2933" s="5"/>
    </row>
    <row r="2934" spans="4:4">
      <c r="D2934" s="5"/>
    </row>
    <row r="2935" spans="4:4">
      <c r="D2935" s="5"/>
    </row>
    <row r="2936" spans="4:4">
      <c r="D2936" s="5"/>
    </row>
    <row r="2937" spans="4:4">
      <c r="D2937" s="5"/>
    </row>
    <row r="2938" spans="4:4">
      <c r="D2938" s="5"/>
    </row>
    <row r="2939" spans="4:4">
      <c r="D2939" s="5"/>
    </row>
    <row r="2940" spans="4:4">
      <c r="D2940" s="5"/>
    </row>
    <row r="2941" spans="4:4">
      <c r="D2941" s="5"/>
    </row>
    <row r="2942" spans="4:4">
      <c r="D2942" s="5"/>
    </row>
    <row r="2943" spans="4:4">
      <c r="D2943" s="5"/>
    </row>
    <row r="2944" spans="4:4">
      <c r="D2944" s="5"/>
    </row>
    <row r="2945" spans="4:4">
      <c r="D2945" s="5"/>
    </row>
    <row r="2946" spans="4:4">
      <c r="D2946" s="5"/>
    </row>
    <row r="2947" spans="4:4">
      <c r="D2947" s="5"/>
    </row>
    <row r="2948" spans="4:4">
      <c r="D2948" s="5"/>
    </row>
    <row r="2949" spans="4:4">
      <c r="D2949" s="5"/>
    </row>
    <row r="2950" spans="4:4">
      <c r="D2950" s="5"/>
    </row>
    <row r="2951" spans="4:4">
      <c r="D2951" s="5"/>
    </row>
    <row r="2952" spans="4:4">
      <c r="D2952" s="5"/>
    </row>
    <row r="2953" spans="4:4">
      <c r="D2953" s="5"/>
    </row>
    <row r="2954" spans="4:4">
      <c r="D2954" s="5"/>
    </row>
    <row r="2955" spans="4:4">
      <c r="D2955" s="5"/>
    </row>
    <row r="2956" spans="4:4">
      <c r="D2956" s="5"/>
    </row>
    <row r="2957" spans="4:4">
      <c r="D2957" s="5"/>
    </row>
    <row r="2958" spans="4:4">
      <c r="D2958" s="5"/>
    </row>
    <row r="2959" spans="4:4">
      <c r="D2959" s="5"/>
    </row>
    <row r="2960" spans="4:4">
      <c r="D2960" s="5"/>
    </row>
    <row r="2961" spans="4:4">
      <c r="D2961" s="5"/>
    </row>
    <row r="2962" spans="4:4">
      <c r="D2962" s="5"/>
    </row>
    <row r="2963" spans="4:4">
      <c r="D2963" s="5"/>
    </row>
    <row r="2964" spans="4:4">
      <c r="D2964" s="5"/>
    </row>
    <row r="2965" spans="4:4">
      <c r="D2965" s="5"/>
    </row>
    <row r="2966" spans="4:4">
      <c r="D2966" s="5"/>
    </row>
    <row r="2967" spans="4:4">
      <c r="D2967" s="5"/>
    </row>
    <row r="2968" spans="4:4">
      <c r="D2968" s="5"/>
    </row>
    <row r="2969" spans="4:4">
      <c r="D2969" s="5"/>
    </row>
    <row r="2970" spans="4:4">
      <c r="D2970" s="5"/>
    </row>
    <row r="2971" spans="4:4">
      <c r="D2971" s="5"/>
    </row>
    <row r="2972" spans="4:4">
      <c r="D2972" s="5"/>
    </row>
    <row r="2973" spans="4:4">
      <c r="D2973" s="5"/>
    </row>
    <row r="2974" spans="4:4">
      <c r="D2974" s="5"/>
    </row>
    <row r="2975" spans="4:4">
      <c r="D2975" s="5"/>
    </row>
    <row r="2976" spans="4:4">
      <c r="D2976" s="5"/>
    </row>
    <row r="2977" spans="4:4">
      <c r="D2977" s="5"/>
    </row>
    <row r="2978" spans="4:4">
      <c r="D2978" s="5"/>
    </row>
    <row r="2979" spans="4:4">
      <c r="D2979" s="5"/>
    </row>
    <row r="2980" spans="4:4">
      <c r="D2980" s="5"/>
    </row>
    <row r="2981" spans="4:4">
      <c r="D2981" s="5"/>
    </row>
    <row r="2982" spans="4:4">
      <c r="D2982" s="5"/>
    </row>
    <row r="2983" spans="4:4">
      <c r="D2983" s="5"/>
    </row>
    <row r="2984" spans="4:4">
      <c r="D2984" s="5"/>
    </row>
    <row r="2985" spans="4:4">
      <c r="D2985" s="5"/>
    </row>
    <row r="2986" spans="4:4">
      <c r="D2986" s="5"/>
    </row>
    <row r="2987" spans="4:4">
      <c r="D2987" s="5"/>
    </row>
    <row r="2988" spans="4:4">
      <c r="D2988" s="5"/>
    </row>
    <row r="2989" spans="4:4">
      <c r="D2989" s="5"/>
    </row>
    <row r="2990" spans="4:4">
      <c r="D2990" s="5"/>
    </row>
    <row r="2991" spans="4:4">
      <c r="D2991" s="5"/>
    </row>
    <row r="2992" spans="4:4">
      <c r="D2992" s="5"/>
    </row>
    <row r="2993" spans="4:4">
      <c r="D2993" s="5"/>
    </row>
    <row r="2994" spans="4:4">
      <c r="D2994" s="5"/>
    </row>
    <row r="2995" spans="4:4">
      <c r="D2995" s="5"/>
    </row>
    <row r="2996" spans="4:4">
      <c r="D2996" s="5"/>
    </row>
    <row r="2997" spans="4:4">
      <c r="D2997" s="5"/>
    </row>
    <row r="2998" spans="4:4">
      <c r="D2998" s="5"/>
    </row>
    <row r="2999" spans="4:4">
      <c r="D2999" s="5"/>
    </row>
    <row r="3000" spans="4:4">
      <c r="D3000" s="5"/>
    </row>
    <row r="3001" spans="4:4">
      <c r="D3001" s="5"/>
    </row>
    <row r="3002" spans="4:4">
      <c r="D3002" s="5"/>
    </row>
    <row r="3003" spans="4:4">
      <c r="D3003" s="5"/>
    </row>
    <row r="3004" spans="4:4">
      <c r="D3004" s="5"/>
    </row>
    <row r="3005" spans="4:4">
      <c r="D3005" s="5"/>
    </row>
    <row r="3006" spans="4:4">
      <c r="D3006" s="5"/>
    </row>
    <row r="3007" spans="4:4">
      <c r="D3007" s="5"/>
    </row>
    <row r="3008" spans="4:4">
      <c r="D3008" s="5"/>
    </row>
    <row r="3009" spans="4:4">
      <c r="D3009" s="5"/>
    </row>
    <row r="3010" spans="4:4">
      <c r="D3010" s="5"/>
    </row>
    <row r="3011" spans="4:4">
      <c r="D3011" s="5"/>
    </row>
    <row r="3012" spans="4:4">
      <c r="D3012" s="5"/>
    </row>
    <row r="3013" spans="4:4">
      <c r="D3013" s="5"/>
    </row>
    <row r="3014" spans="4:4">
      <c r="D3014" s="5"/>
    </row>
    <row r="3015" spans="4:4">
      <c r="D3015" s="5"/>
    </row>
    <row r="3016" spans="4:4">
      <c r="D3016" s="5"/>
    </row>
    <row r="3017" spans="4:4">
      <c r="D3017" s="5"/>
    </row>
    <row r="3018" spans="4:4">
      <c r="D3018" s="5"/>
    </row>
    <row r="3019" spans="4:4">
      <c r="D3019" s="5"/>
    </row>
    <row r="3020" spans="4:4">
      <c r="D3020" s="5"/>
    </row>
    <row r="3021" spans="4:4">
      <c r="D3021" s="5"/>
    </row>
    <row r="3022" spans="4:4">
      <c r="D3022" s="5"/>
    </row>
    <row r="3023" spans="4:4">
      <c r="D3023" s="5"/>
    </row>
    <row r="3024" spans="4:4">
      <c r="D3024" s="5"/>
    </row>
    <row r="3025" spans="4:4">
      <c r="D3025" s="5"/>
    </row>
    <row r="3026" spans="4:4">
      <c r="D3026" s="5"/>
    </row>
    <row r="3027" spans="4:4">
      <c r="D3027" s="5"/>
    </row>
    <row r="3028" spans="4:4">
      <c r="D3028" s="5"/>
    </row>
    <row r="3029" spans="4:4">
      <c r="D3029" s="5"/>
    </row>
    <row r="3030" spans="4:4">
      <c r="D3030" s="5"/>
    </row>
    <row r="3031" spans="4:4">
      <c r="D3031" s="5"/>
    </row>
    <row r="3032" spans="4:4">
      <c r="D3032" s="5"/>
    </row>
    <row r="3033" spans="4:4">
      <c r="D3033" s="5"/>
    </row>
    <row r="3034" spans="4:4">
      <c r="D3034" s="5"/>
    </row>
    <row r="3035" spans="4:4">
      <c r="D3035" s="5"/>
    </row>
    <row r="3036" spans="4:4">
      <c r="D3036" s="5"/>
    </row>
    <row r="3037" spans="4:4">
      <c r="D3037" s="5"/>
    </row>
    <row r="3038" spans="4:4">
      <c r="D3038" s="5"/>
    </row>
    <row r="3039" spans="4:4">
      <c r="D3039" s="5"/>
    </row>
    <row r="3040" spans="4:4">
      <c r="D3040" s="5"/>
    </row>
    <row r="3041" spans="4:4">
      <c r="D3041" s="5"/>
    </row>
    <row r="3042" spans="4:4">
      <c r="D3042" s="5"/>
    </row>
    <row r="3043" spans="4:4">
      <c r="D3043" s="5"/>
    </row>
    <row r="3044" spans="4:4">
      <c r="D3044" s="5"/>
    </row>
    <row r="3045" spans="4:4">
      <c r="D3045" s="5"/>
    </row>
    <row r="3046" spans="4:4">
      <c r="D3046" s="5"/>
    </row>
    <row r="3047" spans="4:4">
      <c r="D3047" s="5"/>
    </row>
    <row r="3048" spans="4:4">
      <c r="D3048" s="5"/>
    </row>
    <row r="3049" spans="4:4">
      <c r="D3049" s="5"/>
    </row>
    <row r="3050" spans="4:4">
      <c r="D3050" s="5"/>
    </row>
    <row r="3051" spans="4:4">
      <c r="D3051" s="5"/>
    </row>
    <row r="3052" spans="4:4">
      <c r="D3052" s="5"/>
    </row>
    <row r="3053" spans="4:4">
      <c r="D3053" s="5"/>
    </row>
    <row r="3054" spans="4:4">
      <c r="D3054" s="5"/>
    </row>
    <row r="3055" spans="4:4">
      <c r="D3055" s="5"/>
    </row>
    <row r="3056" spans="4:4">
      <c r="D3056" s="5"/>
    </row>
    <row r="3057" spans="4:4">
      <c r="D3057" s="5"/>
    </row>
    <row r="3058" spans="4:4">
      <c r="D3058" s="5"/>
    </row>
    <row r="3059" spans="4:4">
      <c r="D3059" s="5"/>
    </row>
    <row r="3060" spans="4:4">
      <c r="D3060" s="5"/>
    </row>
    <row r="3061" spans="4:4">
      <c r="D3061" s="5"/>
    </row>
    <row r="3062" spans="4:4">
      <c r="D3062" s="5"/>
    </row>
    <row r="3063" spans="4:4">
      <c r="D3063" s="5"/>
    </row>
    <row r="3064" spans="4:4">
      <c r="D3064" s="5"/>
    </row>
    <row r="3065" spans="4:4">
      <c r="D3065" s="5"/>
    </row>
    <row r="3066" spans="4:4">
      <c r="D3066" s="5"/>
    </row>
    <row r="3067" spans="4:4">
      <c r="D3067" s="5"/>
    </row>
    <row r="3068" spans="4:4">
      <c r="D3068" s="5"/>
    </row>
    <row r="3069" spans="4:4">
      <c r="D3069" s="5"/>
    </row>
    <row r="3070" spans="4:4">
      <c r="D3070" s="5"/>
    </row>
    <row r="3071" spans="4:4">
      <c r="D3071" s="5"/>
    </row>
    <row r="3072" spans="4:4">
      <c r="D3072" s="5"/>
    </row>
    <row r="3073" spans="4:4">
      <c r="D3073" s="5"/>
    </row>
    <row r="3074" spans="4:4">
      <c r="D3074" s="5"/>
    </row>
    <row r="3075" spans="4:4">
      <c r="D3075" s="5"/>
    </row>
    <row r="3076" spans="4:4">
      <c r="D3076" s="5"/>
    </row>
    <row r="3077" spans="4:4">
      <c r="D3077" s="5"/>
    </row>
    <row r="3078" spans="4:4">
      <c r="D3078" s="5"/>
    </row>
    <row r="3079" spans="4:4">
      <c r="D3079" s="5"/>
    </row>
    <row r="3080" spans="4:4">
      <c r="D3080" s="5"/>
    </row>
    <row r="3081" spans="4:4">
      <c r="D3081" s="5"/>
    </row>
    <row r="3082" spans="4:4">
      <c r="D3082" s="5"/>
    </row>
    <row r="3083" spans="4:4">
      <c r="D3083" s="5"/>
    </row>
    <row r="3084" spans="4:4">
      <c r="D3084" s="5"/>
    </row>
    <row r="3085" spans="4:4">
      <c r="D3085" s="5"/>
    </row>
    <row r="3086" spans="4:4">
      <c r="D3086" s="5"/>
    </row>
    <row r="3087" spans="4:4">
      <c r="D3087" s="5"/>
    </row>
    <row r="3088" spans="4:4">
      <c r="D3088" s="5"/>
    </row>
    <row r="3089" spans="4:4">
      <c r="D3089" s="5"/>
    </row>
    <row r="3090" spans="4:4">
      <c r="D3090" s="5"/>
    </row>
    <row r="3091" spans="4:4">
      <c r="D3091" s="5"/>
    </row>
    <row r="3092" spans="4:4">
      <c r="D3092" s="5"/>
    </row>
    <row r="3093" spans="4:4">
      <c r="D3093" s="5"/>
    </row>
    <row r="3094" spans="4:4">
      <c r="D3094" s="5"/>
    </row>
    <row r="3095" spans="4:4">
      <c r="D3095" s="5"/>
    </row>
    <row r="3096" spans="4:4">
      <c r="D3096" s="5"/>
    </row>
    <row r="3097" spans="4:4">
      <c r="D3097" s="5"/>
    </row>
    <row r="3098" spans="4:4">
      <c r="D3098" s="5"/>
    </row>
    <row r="3099" spans="4:4">
      <c r="D3099" s="5"/>
    </row>
    <row r="3100" spans="4:4">
      <c r="D3100" s="5"/>
    </row>
    <row r="3101" spans="4:4">
      <c r="D3101" s="5"/>
    </row>
    <row r="3102" spans="4:4">
      <c r="D3102" s="5"/>
    </row>
    <row r="3103" spans="4:4">
      <c r="D3103" s="5"/>
    </row>
    <row r="3104" spans="4:4">
      <c r="D3104" s="5"/>
    </row>
    <row r="3105" spans="4:4">
      <c r="D3105" s="5"/>
    </row>
    <row r="3106" spans="4:4">
      <c r="D3106" s="5"/>
    </row>
    <row r="3107" spans="4:4">
      <c r="D3107" s="5"/>
    </row>
    <row r="3108" spans="4:4">
      <c r="D3108" s="5"/>
    </row>
    <row r="3109" spans="4:4">
      <c r="D3109" s="5"/>
    </row>
    <row r="3110" spans="4:4">
      <c r="D3110" s="5"/>
    </row>
    <row r="3111" spans="4:4">
      <c r="D3111" s="5"/>
    </row>
    <row r="3112" spans="4:4">
      <c r="D3112" s="5"/>
    </row>
    <row r="3113" spans="4:4">
      <c r="D3113" s="5"/>
    </row>
    <row r="3114" spans="4:4">
      <c r="D3114" s="5"/>
    </row>
    <row r="3115" spans="4:4">
      <c r="D3115" s="5"/>
    </row>
    <row r="3116" spans="4:4">
      <c r="D3116" s="5"/>
    </row>
    <row r="3117" spans="4:4">
      <c r="D3117" s="5"/>
    </row>
    <row r="3118" spans="4:4">
      <c r="D3118" s="5"/>
    </row>
    <row r="3119" spans="4:4">
      <c r="D3119" s="5"/>
    </row>
    <row r="3120" spans="4:4">
      <c r="D3120" s="5"/>
    </row>
    <row r="3121" spans="4:4">
      <c r="D3121" s="5"/>
    </row>
    <row r="3122" spans="4:4">
      <c r="D3122" s="5"/>
    </row>
    <row r="3123" spans="4:4">
      <c r="D3123" s="5"/>
    </row>
    <row r="3124" spans="4:4">
      <c r="D3124" s="5"/>
    </row>
    <row r="3125" spans="4:4">
      <c r="D3125" s="5"/>
    </row>
    <row r="3126" spans="4:4">
      <c r="D3126" s="5"/>
    </row>
    <row r="3127" spans="4:4">
      <c r="D3127" s="5"/>
    </row>
    <row r="3128" spans="4:4">
      <c r="D3128" s="5"/>
    </row>
    <row r="3129" spans="4:4">
      <c r="D3129" s="5"/>
    </row>
    <row r="3130" spans="4:4">
      <c r="D3130" s="5"/>
    </row>
    <row r="3131" spans="4:4">
      <c r="D3131" s="5"/>
    </row>
    <row r="3132" spans="4:4">
      <c r="D3132" s="5"/>
    </row>
    <row r="3133" spans="4:4">
      <c r="D3133" s="5"/>
    </row>
    <row r="3134" spans="4:4">
      <c r="D3134" s="5"/>
    </row>
    <row r="3135" spans="4:4">
      <c r="D3135" s="5"/>
    </row>
    <row r="3136" spans="4:4">
      <c r="D3136" s="5"/>
    </row>
    <row r="3137" spans="4:4">
      <c r="D3137" s="5"/>
    </row>
    <row r="3138" spans="4:4">
      <c r="D3138" s="5"/>
    </row>
    <row r="3139" spans="4:4">
      <c r="D3139" s="5"/>
    </row>
    <row r="3140" spans="4:4">
      <c r="D3140" s="5"/>
    </row>
    <row r="3141" spans="4:4">
      <c r="D3141" s="5"/>
    </row>
    <row r="3142" spans="4:4">
      <c r="D3142" s="5"/>
    </row>
    <row r="3143" spans="4:4">
      <c r="D3143" s="5"/>
    </row>
    <row r="3144" spans="4:4">
      <c r="D3144" s="5"/>
    </row>
    <row r="3145" spans="4:4">
      <c r="D3145" s="5"/>
    </row>
    <row r="3146" spans="4:4">
      <c r="D3146" s="5"/>
    </row>
    <row r="3147" spans="4:4">
      <c r="D3147" s="5"/>
    </row>
    <row r="3148" spans="4:4">
      <c r="D3148" s="5"/>
    </row>
    <row r="3149" spans="4:4">
      <c r="D3149" s="5"/>
    </row>
    <row r="3150" spans="4:4">
      <c r="D3150" s="5"/>
    </row>
    <row r="3151" spans="4:4">
      <c r="D3151" s="5"/>
    </row>
    <row r="3152" spans="4:4">
      <c r="D3152" s="5"/>
    </row>
    <row r="3153" spans="4:4">
      <c r="D3153" s="5"/>
    </row>
    <row r="3154" spans="4:4">
      <c r="D3154" s="5"/>
    </row>
    <row r="3155" spans="4:4">
      <c r="D3155" s="5"/>
    </row>
    <row r="3156" spans="4:4">
      <c r="D3156" s="5"/>
    </row>
    <row r="3157" spans="4:4">
      <c r="D3157" s="5"/>
    </row>
    <row r="3158" spans="4:4">
      <c r="D3158" s="5"/>
    </row>
    <row r="3159" spans="4:4">
      <c r="D3159" s="5"/>
    </row>
    <row r="3160" spans="4:4">
      <c r="D3160" s="5"/>
    </row>
    <row r="3161" spans="4:4">
      <c r="D3161" s="5"/>
    </row>
    <row r="3162" spans="4:4">
      <c r="D3162" s="5"/>
    </row>
    <row r="3163" spans="4:4">
      <c r="D3163" s="5"/>
    </row>
    <row r="3164" spans="4:4">
      <c r="D3164" s="5"/>
    </row>
    <row r="3165" spans="4:4">
      <c r="D3165" s="5"/>
    </row>
    <row r="3166" spans="4:4">
      <c r="D3166" s="5"/>
    </row>
    <row r="3167" spans="4:4">
      <c r="D3167" s="5"/>
    </row>
    <row r="3168" spans="4:4">
      <c r="D3168" s="5"/>
    </row>
    <row r="3169" spans="4:4">
      <c r="D3169" s="5"/>
    </row>
    <row r="3170" spans="4:4">
      <c r="D3170" s="5"/>
    </row>
    <row r="3171" spans="4:4">
      <c r="D3171" s="5"/>
    </row>
    <row r="3172" spans="4:4">
      <c r="D3172" s="5"/>
    </row>
    <row r="3173" spans="4:4">
      <c r="D3173" s="5"/>
    </row>
    <row r="3174" spans="4:4">
      <c r="D3174" s="5"/>
    </row>
    <row r="3175" spans="4:4">
      <c r="D3175" s="5"/>
    </row>
    <row r="3176" spans="4:4">
      <c r="D3176" s="5"/>
    </row>
    <row r="3177" spans="4:4">
      <c r="D3177" s="5"/>
    </row>
    <row r="3178" spans="4:4">
      <c r="D3178" s="5"/>
    </row>
    <row r="3179" spans="4:4">
      <c r="D3179" s="5"/>
    </row>
    <row r="3180" spans="4:4">
      <c r="D3180" s="5"/>
    </row>
    <row r="3181" spans="4:4">
      <c r="D3181" s="5"/>
    </row>
    <row r="3182" spans="4:4">
      <c r="D3182" s="5"/>
    </row>
    <row r="3183" spans="4:4">
      <c r="D3183" s="5"/>
    </row>
    <row r="3184" spans="4:4">
      <c r="D3184" s="5"/>
    </row>
    <row r="3185" spans="4:4">
      <c r="D3185" s="5"/>
    </row>
    <row r="3186" spans="4:4">
      <c r="D3186" s="5"/>
    </row>
    <row r="3187" spans="4:4">
      <c r="D3187" s="5"/>
    </row>
    <row r="3188" spans="4:4">
      <c r="D3188" s="5"/>
    </row>
    <row r="3189" spans="4:4">
      <c r="D3189" s="5"/>
    </row>
    <row r="3190" spans="4:4">
      <c r="D3190" s="5"/>
    </row>
    <row r="3191" spans="4:4">
      <c r="D3191" s="5"/>
    </row>
    <row r="3192" spans="4:4">
      <c r="D3192" s="5"/>
    </row>
    <row r="3193" spans="4:4">
      <c r="D3193" s="5"/>
    </row>
    <row r="3194" spans="4:4">
      <c r="D3194" s="5"/>
    </row>
    <row r="3195" spans="4:4">
      <c r="D3195" s="5"/>
    </row>
    <row r="3196" spans="4:4">
      <c r="D3196" s="5"/>
    </row>
    <row r="3197" spans="4:4">
      <c r="D3197" s="5"/>
    </row>
    <row r="3198" spans="4:4">
      <c r="D3198" s="5"/>
    </row>
    <row r="3199" spans="4:4">
      <c r="D3199" s="5"/>
    </row>
    <row r="3200" spans="4:4">
      <c r="D3200" s="5"/>
    </row>
    <row r="3201" spans="4:4">
      <c r="D3201" s="5"/>
    </row>
    <row r="3202" spans="4:4">
      <c r="D3202" s="5"/>
    </row>
    <row r="3203" spans="4:4">
      <c r="D3203" s="5"/>
    </row>
    <row r="3204" spans="4:4">
      <c r="D3204" s="5"/>
    </row>
    <row r="3205" spans="4:4">
      <c r="D3205" s="5"/>
    </row>
    <row r="3206" spans="4:4">
      <c r="D3206" s="5"/>
    </row>
    <row r="3207" spans="4:4">
      <c r="D3207" s="5"/>
    </row>
    <row r="3208" spans="4:4">
      <c r="D3208" s="5"/>
    </row>
    <row r="3209" spans="4:4">
      <c r="D3209" s="5"/>
    </row>
    <row r="3210" spans="4:4">
      <c r="D3210" s="5"/>
    </row>
    <row r="3211" spans="4:4">
      <c r="D3211" s="5"/>
    </row>
    <row r="3212" spans="4:4">
      <c r="D3212" s="5"/>
    </row>
    <row r="3213" spans="4:4">
      <c r="D3213" s="5"/>
    </row>
    <row r="3214" spans="4:4">
      <c r="D3214" s="5"/>
    </row>
    <row r="3215" spans="4:4">
      <c r="D3215" s="5"/>
    </row>
    <row r="3216" spans="4:4">
      <c r="D3216" s="5"/>
    </row>
    <row r="3217" spans="4:4">
      <c r="D3217" s="5"/>
    </row>
    <row r="3218" spans="4:4">
      <c r="D3218" s="5"/>
    </row>
    <row r="3219" spans="4:4">
      <c r="D3219" s="5"/>
    </row>
    <row r="3220" spans="4:4">
      <c r="D3220" s="5"/>
    </row>
    <row r="3221" spans="4:4">
      <c r="D3221" s="5"/>
    </row>
    <row r="3222" spans="4:4">
      <c r="D3222" s="5"/>
    </row>
    <row r="3223" spans="4:4">
      <c r="D3223" s="5"/>
    </row>
    <row r="3224" spans="4:4">
      <c r="D3224" s="5"/>
    </row>
    <row r="3225" spans="4:4">
      <c r="D3225" s="5"/>
    </row>
    <row r="3226" spans="4:4">
      <c r="D3226" s="5"/>
    </row>
    <row r="3227" spans="4:4">
      <c r="D3227" s="5"/>
    </row>
    <row r="3228" spans="4:4">
      <c r="D3228" s="5"/>
    </row>
    <row r="3229" spans="4:4">
      <c r="D3229" s="5"/>
    </row>
    <row r="3230" spans="4:4">
      <c r="D3230" s="5"/>
    </row>
    <row r="3231" spans="4:4">
      <c r="D3231" s="5"/>
    </row>
    <row r="3232" spans="4:4">
      <c r="D3232" s="5"/>
    </row>
    <row r="3233" spans="4:4">
      <c r="D3233" s="5"/>
    </row>
    <row r="3234" spans="4:4">
      <c r="D3234" s="5"/>
    </row>
    <row r="3235" spans="4:4">
      <c r="D3235" s="5"/>
    </row>
    <row r="3236" spans="4:4">
      <c r="D3236" s="5"/>
    </row>
    <row r="3237" spans="4:4">
      <c r="D3237" s="5"/>
    </row>
    <row r="3238" spans="4:4">
      <c r="D3238" s="5"/>
    </row>
    <row r="3239" spans="4:4">
      <c r="D3239" s="5"/>
    </row>
    <row r="3240" spans="4:4">
      <c r="D3240" s="5"/>
    </row>
    <row r="3241" spans="4:4">
      <c r="D3241" s="5"/>
    </row>
    <row r="3242" spans="4:4">
      <c r="D3242" s="5"/>
    </row>
    <row r="3243" spans="4:4">
      <c r="D3243" s="5"/>
    </row>
    <row r="3244" spans="4:4">
      <c r="D3244" s="5"/>
    </row>
    <row r="3245" spans="4:4">
      <c r="D3245" s="5"/>
    </row>
    <row r="3246" spans="4:4">
      <c r="D3246" s="5"/>
    </row>
    <row r="3247" spans="4:4">
      <c r="D3247" s="5"/>
    </row>
    <row r="3248" spans="4:4">
      <c r="D3248" s="5"/>
    </row>
    <row r="3249" spans="4:4">
      <c r="D3249" s="5"/>
    </row>
    <row r="3250" spans="4:4">
      <c r="D3250" s="5"/>
    </row>
    <row r="3251" spans="4:4">
      <c r="D3251" s="5"/>
    </row>
    <row r="3252" spans="4:4">
      <c r="D3252" s="5"/>
    </row>
    <row r="3253" spans="4:4">
      <c r="D3253" s="5"/>
    </row>
    <row r="3254" spans="4:4">
      <c r="D3254" s="5"/>
    </row>
    <row r="3255" spans="4:4">
      <c r="D3255" s="5"/>
    </row>
    <row r="3256" spans="4:4">
      <c r="D3256" s="5"/>
    </row>
    <row r="3257" spans="4:4">
      <c r="D3257" s="5"/>
    </row>
    <row r="3258" spans="4:4">
      <c r="D3258" s="5"/>
    </row>
    <row r="3259" spans="4:4">
      <c r="D3259" s="5"/>
    </row>
    <row r="3260" spans="4:4">
      <c r="D3260" s="5"/>
    </row>
    <row r="3261" spans="4:4">
      <c r="D3261" s="5"/>
    </row>
    <row r="3262" spans="4:4">
      <c r="D3262" s="5"/>
    </row>
    <row r="3263" spans="4:4">
      <c r="D3263" s="5"/>
    </row>
    <row r="3264" spans="4:4">
      <c r="D3264" s="5"/>
    </row>
    <row r="3265" spans="4:4">
      <c r="D3265" s="5"/>
    </row>
    <row r="3266" spans="4:4">
      <c r="D3266" s="5"/>
    </row>
    <row r="3267" spans="4:4">
      <c r="D3267" s="5"/>
    </row>
    <row r="3268" spans="4:4">
      <c r="D3268" s="5"/>
    </row>
    <row r="3269" spans="4:4">
      <c r="D3269" s="5"/>
    </row>
    <row r="3270" spans="4:4">
      <c r="D3270" s="5"/>
    </row>
    <row r="3271" spans="4:4">
      <c r="D3271" s="5"/>
    </row>
    <row r="3272" spans="4:4">
      <c r="D3272" s="5"/>
    </row>
    <row r="3273" spans="4:4">
      <c r="D3273" s="5"/>
    </row>
    <row r="3274" spans="4:4">
      <c r="D3274" s="5"/>
    </row>
    <row r="3275" spans="4:4">
      <c r="D3275" s="5"/>
    </row>
    <row r="3276" spans="4:4">
      <c r="D3276" s="5"/>
    </row>
    <row r="3277" spans="4:4">
      <c r="D3277" s="5"/>
    </row>
    <row r="3278" spans="4:4">
      <c r="D3278" s="5"/>
    </row>
    <row r="3279" spans="4:4">
      <c r="D3279" s="5"/>
    </row>
    <row r="3280" spans="4:4">
      <c r="D3280" s="5"/>
    </row>
    <row r="3281" spans="4:4">
      <c r="D3281" s="5"/>
    </row>
    <row r="3282" spans="4:4">
      <c r="D3282" s="5"/>
    </row>
    <row r="3283" spans="4:4">
      <c r="D3283" s="5"/>
    </row>
    <row r="3284" spans="4:4">
      <c r="D3284" s="5"/>
    </row>
    <row r="3285" spans="4:4">
      <c r="D3285" s="5"/>
    </row>
    <row r="3286" spans="4:4">
      <c r="D3286" s="5"/>
    </row>
    <row r="3287" spans="4:4">
      <c r="D3287" s="5"/>
    </row>
    <row r="3288" spans="4:4">
      <c r="D3288" s="5"/>
    </row>
    <row r="3289" spans="4:4">
      <c r="D3289" s="5"/>
    </row>
    <row r="3290" spans="4:4">
      <c r="D3290" s="5"/>
    </row>
    <row r="3291" spans="4:4">
      <c r="D3291" s="5"/>
    </row>
    <row r="3292" spans="4:4">
      <c r="D3292" s="5"/>
    </row>
    <row r="3293" spans="4:4">
      <c r="D3293" s="5"/>
    </row>
    <row r="3294" spans="4:4">
      <c r="D3294" s="5"/>
    </row>
    <row r="3295" spans="4:4">
      <c r="D3295" s="5"/>
    </row>
    <row r="3296" spans="4:4">
      <c r="D3296" s="5"/>
    </row>
    <row r="3297" spans="4:4">
      <c r="D3297" s="5"/>
    </row>
    <row r="3298" spans="4:4">
      <c r="D3298" s="5"/>
    </row>
    <row r="3299" spans="4:4">
      <c r="D3299" s="5"/>
    </row>
    <row r="3300" spans="4:4">
      <c r="D3300" s="5"/>
    </row>
    <row r="3301" spans="4:4">
      <c r="D3301" s="5"/>
    </row>
    <row r="3302" spans="4:4">
      <c r="D3302" s="5"/>
    </row>
    <row r="3303" spans="4:4">
      <c r="D3303" s="5"/>
    </row>
    <row r="3304" spans="4:4">
      <c r="D3304" s="5"/>
    </row>
    <row r="3305" spans="4:4">
      <c r="D3305" s="5"/>
    </row>
    <row r="3306" spans="4:4">
      <c r="D3306" s="5"/>
    </row>
    <row r="3307" spans="4:4">
      <c r="D3307" s="5"/>
    </row>
    <row r="3308" spans="4:4">
      <c r="D3308" s="5"/>
    </row>
    <row r="3309" spans="4:4">
      <c r="D3309" s="5"/>
    </row>
    <row r="3310" spans="4:4">
      <c r="D3310" s="5"/>
    </row>
    <row r="3311" spans="4:4">
      <c r="D3311" s="5"/>
    </row>
    <row r="3312" spans="4:4">
      <c r="D3312" s="5"/>
    </row>
    <row r="3313" spans="4:4">
      <c r="D3313" s="5"/>
    </row>
    <row r="3314" spans="4:4">
      <c r="D3314" s="5"/>
    </row>
    <row r="3315" spans="4:4">
      <c r="D3315" s="5"/>
    </row>
    <row r="3316" spans="4:4">
      <c r="D3316" s="5"/>
    </row>
    <row r="3317" spans="4:4">
      <c r="D3317" s="5"/>
    </row>
    <row r="3318" spans="4:4">
      <c r="D3318" s="5"/>
    </row>
    <row r="3319" spans="4:4">
      <c r="D3319" s="5"/>
    </row>
    <row r="3320" spans="4:4">
      <c r="D3320" s="5"/>
    </row>
    <row r="3321" spans="4:4">
      <c r="D3321" s="5"/>
    </row>
    <row r="3322" spans="4:4">
      <c r="D3322" s="5"/>
    </row>
    <row r="3323" spans="4:4">
      <c r="D3323" s="5"/>
    </row>
    <row r="3324" spans="4:4">
      <c r="D3324" s="5"/>
    </row>
    <row r="3325" spans="4:4">
      <c r="D3325" s="5"/>
    </row>
    <row r="3326" spans="4:4">
      <c r="D3326" s="5"/>
    </row>
    <row r="3327" spans="4:4">
      <c r="D3327" s="5"/>
    </row>
    <row r="3328" spans="4:4">
      <c r="D3328" s="5"/>
    </row>
    <row r="3329" spans="4:4">
      <c r="D3329" s="5"/>
    </row>
    <row r="3330" spans="4:4">
      <c r="D3330" s="5"/>
    </row>
    <row r="3331" spans="4:4">
      <c r="D3331" s="5"/>
    </row>
    <row r="3332" spans="4:4">
      <c r="D3332" s="5"/>
    </row>
    <row r="3333" spans="4:4">
      <c r="D3333" s="5"/>
    </row>
    <row r="3334" spans="4:4">
      <c r="D3334" s="5"/>
    </row>
    <row r="3335" spans="4:4">
      <c r="D3335" s="5"/>
    </row>
    <row r="3336" spans="4:4">
      <c r="D3336" s="5"/>
    </row>
    <row r="3337" spans="4:4">
      <c r="D3337" s="5"/>
    </row>
    <row r="3338" spans="4:4">
      <c r="D3338" s="5"/>
    </row>
    <row r="3339" spans="4:4">
      <c r="D3339" s="5"/>
    </row>
    <row r="3340" spans="4:4">
      <c r="D3340" s="5"/>
    </row>
    <row r="3341" spans="4:4">
      <c r="D3341" s="5"/>
    </row>
    <row r="3342" spans="4:4">
      <c r="D3342" s="5"/>
    </row>
    <row r="3343" spans="4:4">
      <c r="D3343" s="5"/>
    </row>
    <row r="3344" spans="4:4">
      <c r="D3344" s="5"/>
    </row>
    <row r="3345" spans="4:4">
      <c r="D3345" s="5"/>
    </row>
    <row r="3346" spans="4:4">
      <c r="D3346" s="5"/>
    </row>
    <row r="3347" spans="4:4">
      <c r="D3347" s="5"/>
    </row>
    <row r="3348" spans="4:4">
      <c r="D3348" s="5"/>
    </row>
    <row r="3349" spans="4:4">
      <c r="D3349" s="5"/>
    </row>
    <row r="3350" spans="4:4">
      <c r="D3350" s="5"/>
    </row>
    <row r="3351" spans="4:4">
      <c r="D3351" s="5"/>
    </row>
    <row r="3352" spans="4:4">
      <c r="D3352" s="5"/>
    </row>
    <row r="3353" spans="4:4">
      <c r="D3353" s="5"/>
    </row>
    <row r="3354" spans="4:4">
      <c r="D3354" s="5"/>
    </row>
    <row r="3355" spans="4:4">
      <c r="D3355" s="5"/>
    </row>
    <row r="3356" spans="4:4">
      <c r="D3356" s="5"/>
    </row>
    <row r="3357" spans="4:4">
      <c r="D3357" s="5"/>
    </row>
    <row r="3358" spans="4:4">
      <c r="D3358" s="5"/>
    </row>
    <row r="3359" spans="4:4">
      <c r="D3359" s="5"/>
    </row>
    <row r="3360" spans="4:4">
      <c r="D3360" s="5"/>
    </row>
    <row r="3361" spans="4:4">
      <c r="D3361" s="5"/>
    </row>
    <row r="3362" spans="4:4">
      <c r="D3362" s="5"/>
    </row>
    <row r="3363" spans="4:4">
      <c r="D3363" s="5"/>
    </row>
    <row r="3364" spans="4:4">
      <c r="D3364" s="5"/>
    </row>
    <row r="3365" spans="4:4">
      <c r="D3365" s="5"/>
    </row>
    <row r="3366" spans="4:4">
      <c r="D3366" s="5"/>
    </row>
    <row r="3367" spans="4:4">
      <c r="D3367" s="5"/>
    </row>
    <row r="3368" spans="4:4">
      <c r="D3368" s="5"/>
    </row>
    <row r="3369" spans="4:4">
      <c r="D3369" s="5"/>
    </row>
    <row r="3370" spans="4:4">
      <c r="D3370" s="5"/>
    </row>
    <row r="3371" spans="4:4">
      <c r="D3371" s="5"/>
    </row>
    <row r="3372" spans="4:4">
      <c r="D3372" s="5"/>
    </row>
    <row r="3373" spans="4:4">
      <c r="D3373" s="5"/>
    </row>
    <row r="3374" spans="4:4">
      <c r="D3374" s="5"/>
    </row>
    <row r="3375" spans="4:4">
      <c r="D3375" s="5"/>
    </row>
    <row r="3376" spans="4:4">
      <c r="D3376" s="5"/>
    </row>
    <row r="3377" spans="4:4">
      <c r="D3377" s="5"/>
    </row>
    <row r="3378" spans="4:4">
      <c r="D3378" s="5"/>
    </row>
    <row r="3379" spans="4:4">
      <c r="D3379" s="5"/>
    </row>
    <row r="3380" spans="4:4">
      <c r="D3380" s="5"/>
    </row>
    <row r="3381" spans="4:4">
      <c r="D3381" s="5"/>
    </row>
    <row r="3382" spans="4:4">
      <c r="D3382" s="5"/>
    </row>
    <row r="3383" spans="4:4">
      <c r="D3383" s="5"/>
    </row>
    <row r="3384" spans="4:4">
      <c r="D3384" s="5"/>
    </row>
    <row r="3385" spans="4:4">
      <c r="D3385" s="5"/>
    </row>
    <row r="3386" spans="4:4">
      <c r="D3386" s="5"/>
    </row>
    <row r="3387" spans="4:4">
      <c r="D3387" s="5"/>
    </row>
    <row r="3388" spans="4:4">
      <c r="D3388" s="5"/>
    </row>
    <row r="3389" spans="4:4">
      <c r="D3389" s="5"/>
    </row>
    <row r="3390" spans="4:4">
      <c r="D3390" s="5"/>
    </row>
    <row r="3391" spans="4:4">
      <c r="D3391" s="5"/>
    </row>
    <row r="3392" spans="4:4">
      <c r="D3392" s="5"/>
    </row>
    <row r="3393" spans="4:4">
      <c r="D3393" s="5"/>
    </row>
    <row r="3394" spans="4:4">
      <c r="D3394" s="5"/>
    </row>
    <row r="3395" spans="4:4">
      <c r="D3395" s="5"/>
    </row>
    <row r="3396" spans="4:4">
      <c r="D3396" s="5"/>
    </row>
    <row r="3397" spans="4:4">
      <c r="D3397" s="5"/>
    </row>
    <row r="3398" spans="4:4">
      <c r="D3398" s="5"/>
    </row>
    <row r="3399" spans="4:4">
      <c r="D3399" s="5"/>
    </row>
    <row r="3400" spans="4:4">
      <c r="D3400" s="5"/>
    </row>
    <row r="3401" spans="4:4">
      <c r="D3401" s="5"/>
    </row>
    <row r="3402" spans="4:4">
      <c r="D3402" s="5"/>
    </row>
    <row r="3403" spans="4:4">
      <c r="D3403" s="5"/>
    </row>
    <row r="3404" spans="4:4">
      <c r="D3404" s="5"/>
    </row>
    <row r="3405" spans="4:4">
      <c r="D3405" s="5"/>
    </row>
    <row r="3406" spans="4:4">
      <c r="D3406" s="5"/>
    </row>
    <row r="3407" spans="4:4">
      <c r="D3407" s="5"/>
    </row>
    <row r="3408" spans="4:4">
      <c r="D3408" s="5"/>
    </row>
    <row r="3409" spans="4:4">
      <c r="D3409" s="5"/>
    </row>
    <row r="3410" spans="4:4">
      <c r="D3410" s="5"/>
    </row>
    <row r="3411" spans="4:4">
      <c r="D3411" s="5"/>
    </row>
    <row r="3412" spans="4:4">
      <c r="D3412" s="5"/>
    </row>
    <row r="3413" spans="4:4">
      <c r="D3413" s="5"/>
    </row>
    <row r="3414" spans="4:4">
      <c r="D3414" s="5"/>
    </row>
    <row r="3415" spans="4:4">
      <c r="D3415" s="5"/>
    </row>
    <row r="3416" spans="4:4">
      <c r="D3416" s="5"/>
    </row>
    <row r="3417" spans="4:4">
      <c r="D3417" s="5"/>
    </row>
    <row r="3418" spans="4:4">
      <c r="D3418" s="5"/>
    </row>
    <row r="3419" spans="4:4">
      <c r="D3419" s="5"/>
    </row>
    <row r="3420" spans="4:4">
      <c r="D3420" s="5"/>
    </row>
    <row r="3421" spans="4:4">
      <c r="D3421" s="5"/>
    </row>
    <row r="3422" spans="4:4">
      <c r="D3422" s="5"/>
    </row>
    <row r="3423" spans="4:4">
      <c r="D3423" s="5"/>
    </row>
    <row r="3424" spans="4:4">
      <c r="D3424" s="5"/>
    </row>
    <row r="3425" spans="4:4">
      <c r="D3425" s="5"/>
    </row>
    <row r="3426" spans="4:4">
      <c r="D3426" s="5"/>
    </row>
    <row r="3427" spans="4:4">
      <c r="D3427" s="5"/>
    </row>
    <row r="3428" spans="4:4">
      <c r="D3428" s="5"/>
    </row>
    <row r="3429" spans="4:4">
      <c r="D3429" s="5"/>
    </row>
    <row r="3430" spans="4:4">
      <c r="D3430" s="5"/>
    </row>
    <row r="3431" spans="4:4">
      <c r="D3431" s="5"/>
    </row>
    <row r="3432" spans="4:4">
      <c r="D3432" s="5"/>
    </row>
    <row r="3433" spans="4:4">
      <c r="D3433" s="5"/>
    </row>
    <row r="3434" spans="4:4">
      <c r="D3434" s="5"/>
    </row>
    <row r="3435" spans="4:4">
      <c r="D3435" s="5"/>
    </row>
    <row r="3436" spans="4:4">
      <c r="D3436" s="5"/>
    </row>
    <row r="3437" spans="4:4">
      <c r="D3437" s="5"/>
    </row>
    <row r="3438" spans="4:4">
      <c r="D3438" s="5"/>
    </row>
    <row r="3439" spans="4:4">
      <c r="D3439" s="5"/>
    </row>
    <row r="3440" spans="4:4">
      <c r="D3440" s="5"/>
    </row>
    <row r="3441" spans="4:4">
      <c r="D3441" s="5"/>
    </row>
    <row r="3442" spans="4:4">
      <c r="D3442" s="5"/>
    </row>
    <row r="3443" spans="4:4">
      <c r="D3443" s="5"/>
    </row>
    <row r="3444" spans="4:4">
      <c r="D3444" s="5"/>
    </row>
    <row r="3445" spans="4:4">
      <c r="D3445" s="5"/>
    </row>
    <row r="3446" spans="4:4">
      <c r="D3446" s="5"/>
    </row>
    <row r="3447" spans="4:4">
      <c r="D3447" s="5"/>
    </row>
    <row r="3448" spans="4:4">
      <c r="D3448" s="5"/>
    </row>
    <row r="3449" spans="4:4">
      <c r="D3449" s="5"/>
    </row>
    <row r="3450" spans="4:4">
      <c r="D3450" s="5"/>
    </row>
    <row r="3451" spans="4:4">
      <c r="D3451" s="5"/>
    </row>
    <row r="3452" spans="4:4">
      <c r="D3452" s="5"/>
    </row>
    <row r="3453" spans="4:4">
      <c r="D3453" s="5"/>
    </row>
    <row r="3454" spans="4:4">
      <c r="D3454" s="5"/>
    </row>
    <row r="3455" spans="4:4">
      <c r="D3455" s="5"/>
    </row>
    <row r="3456" spans="4:4">
      <c r="D3456" s="5"/>
    </row>
    <row r="3457" spans="4:4">
      <c r="D3457" s="5"/>
    </row>
    <row r="3458" spans="4:4">
      <c r="D3458" s="5"/>
    </row>
    <row r="3459" spans="4:4">
      <c r="D3459" s="5"/>
    </row>
    <row r="3460" spans="4:4">
      <c r="D3460" s="5"/>
    </row>
    <row r="3461" spans="4:4">
      <c r="D3461" s="5"/>
    </row>
    <row r="3462" spans="4:4">
      <c r="D3462" s="5"/>
    </row>
    <row r="3463" spans="4:4">
      <c r="D3463" s="5"/>
    </row>
    <row r="3464" spans="4:4">
      <c r="D3464" s="5"/>
    </row>
    <row r="3465" spans="4:4">
      <c r="D3465" s="5"/>
    </row>
    <row r="3466" spans="4:4">
      <c r="D3466" s="5"/>
    </row>
    <row r="3467" spans="4:4">
      <c r="D3467" s="5"/>
    </row>
    <row r="3468" spans="4:4">
      <c r="D3468" s="5"/>
    </row>
    <row r="3469" spans="4:4">
      <c r="D3469" s="5"/>
    </row>
    <row r="3470" spans="4:4">
      <c r="D3470" s="5"/>
    </row>
    <row r="3471" spans="4:4">
      <c r="D3471" s="5"/>
    </row>
    <row r="3472" spans="4:4">
      <c r="D3472" s="5"/>
    </row>
    <row r="3473" spans="4:4">
      <c r="D3473" s="5"/>
    </row>
    <row r="3474" spans="4:4">
      <c r="D3474" s="5"/>
    </row>
    <row r="3475" spans="4:4">
      <c r="D3475" s="5"/>
    </row>
    <row r="3476" spans="4:4">
      <c r="D3476" s="5"/>
    </row>
    <row r="3477" spans="4:4">
      <c r="D3477" s="5"/>
    </row>
    <row r="3478" spans="4:4">
      <c r="D3478" s="5"/>
    </row>
    <row r="3479" spans="4:4">
      <c r="D3479" s="5"/>
    </row>
    <row r="3480" spans="4:4">
      <c r="D3480" s="5"/>
    </row>
    <row r="3481" spans="4:4">
      <c r="D3481" s="5"/>
    </row>
    <row r="3482" spans="4:4">
      <c r="D3482" s="5"/>
    </row>
    <row r="3483" spans="4:4">
      <c r="D3483" s="5"/>
    </row>
    <row r="3484" spans="4:4">
      <c r="D3484" s="5"/>
    </row>
    <row r="3485" spans="4:4">
      <c r="D3485" s="5"/>
    </row>
    <row r="3486" spans="4:4">
      <c r="D3486" s="5"/>
    </row>
    <row r="3487" spans="4:4">
      <c r="D3487" s="5"/>
    </row>
    <row r="3488" spans="4:4">
      <c r="D3488" s="5"/>
    </row>
    <row r="3489" spans="4:4">
      <c r="D3489" s="5"/>
    </row>
    <row r="3490" spans="4:4">
      <c r="D3490" s="5"/>
    </row>
    <row r="3491" spans="4:4">
      <c r="D3491" s="5"/>
    </row>
    <row r="3492" spans="4:4">
      <c r="D3492" s="5"/>
    </row>
    <row r="3493" spans="4:4">
      <c r="D3493" s="5"/>
    </row>
    <row r="3494" spans="4:4">
      <c r="D3494" s="5"/>
    </row>
    <row r="3495" spans="4:4">
      <c r="D3495" s="5"/>
    </row>
    <row r="3496" spans="4:4">
      <c r="D3496" s="5"/>
    </row>
    <row r="3497" spans="4:4">
      <c r="D3497" s="5"/>
    </row>
    <row r="3498" spans="4:4">
      <c r="D3498" s="5"/>
    </row>
    <row r="3499" spans="4:4">
      <c r="D3499" s="5"/>
    </row>
    <row r="3500" spans="4:4">
      <c r="D3500" s="5"/>
    </row>
    <row r="3501" spans="4:4">
      <c r="D3501" s="5"/>
    </row>
    <row r="3502" spans="4:4">
      <c r="D3502" s="5"/>
    </row>
    <row r="3503" spans="4:4">
      <c r="D3503" s="5"/>
    </row>
    <row r="3504" spans="4:4">
      <c r="D3504" s="5"/>
    </row>
    <row r="3505" spans="4:4">
      <c r="D3505" s="5"/>
    </row>
    <row r="3506" spans="4:4">
      <c r="D3506" s="5"/>
    </row>
    <row r="3507" spans="4:4">
      <c r="D3507" s="5"/>
    </row>
    <row r="3508" spans="4:4">
      <c r="D3508" s="5"/>
    </row>
    <row r="3509" spans="4:4">
      <c r="D3509" s="5"/>
    </row>
    <row r="3510" spans="4:4">
      <c r="D3510" s="5"/>
    </row>
    <row r="3511" spans="4:4">
      <c r="D3511" s="5"/>
    </row>
    <row r="3512" spans="4:4">
      <c r="D3512" s="5"/>
    </row>
    <row r="3513" spans="4:4">
      <c r="D3513" s="5"/>
    </row>
    <row r="3514" spans="4:4">
      <c r="D3514" s="5"/>
    </row>
    <row r="3515" spans="4:4">
      <c r="D3515" s="5"/>
    </row>
    <row r="3516" spans="4:4">
      <c r="D3516" s="5"/>
    </row>
    <row r="3517" spans="4:4">
      <c r="D3517" s="5"/>
    </row>
    <row r="3518" spans="4:4">
      <c r="D3518" s="5"/>
    </row>
    <row r="3519" spans="4:4">
      <c r="D3519" s="5"/>
    </row>
    <row r="3520" spans="4:4">
      <c r="D3520" s="5"/>
    </row>
    <row r="3521" spans="4:4">
      <c r="D3521" s="5"/>
    </row>
    <row r="3522" spans="4:4">
      <c r="D3522" s="5"/>
    </row>
    <row r="3523" spans="4:4">
      <c r="D3523" s="5"/>
    </row>
    <row r="3524" spans="4:4">
      <c r="D3524" s="5"/>
    </row>
    <row r="3525" spans="4:4">
      <c r="D3525" s="5"/>
    </row>
    <row r="3526" spans="4:4">
      <c r="D3526" s="5"/>
    </row>
    <row r="3527" spans="4:4">
      <c r="D3527" s="5"/>
    </row>
    <row r="3528" spans="4:4">
      <c r="D3528" s="5"/>
    </row>
    <row r="3529" spans="4:4">
      <c r="D3529" s="5"/>
    </row>
    <row r="3530" spans="4:4">
      <c r="D3530" s="5"/>
    </row>
    <row r="3531" spans="4:4">
      <c r="D3531" s="5"/>
    </row>
    <row r="3532" spans="4:4">
      <c r="D3532" s="5"/>
    </row>
    <row r="3533" spans="4:4">
      <c r="D3533" s="5"/>
    </row>
    <row r="3534" spans="4:4">
      <c r="D3534" s="5"/>
    </row>
    <row r="3535" spans="4:4">
      <c r="D3535" s="5"/>
    </row>
    <row r="3536" spans="4:4">
      <c r="D3536" s="5"/>
    </row>
    <row r="3537" spans="4:4">
      <c r="D3537" s="5"/>
    </row>
    <row r="3538" spans="4:4">
      <c r="D3538" s="5"/>
    </row>
    <row r="3539" spans="4:4">
      <c r="D3539" s="5"/>
    </row>
    <row r="3540" spans="4:4">
      <c r="D3540" s="5"/>
    </row>
    <row r="3541" spans="4:4">
      <c r="D3541" s="5"/>
    </row>
    <row r="3542" spans="4:4">
      <c r="D3542" s="5"/>
    </row>
    <row r="3543" spans="4:4">
      <c r="D3543" s="5"/>
    </row>
    <row r="3544" spans="4:4">
      <c r="D3544" s="5"/>
    </row>
    <row r="3545" spans="4:4">
      <c r="D3545" s="5"/>
    </row>
    <row r="3546" spans="4:4">
      <c r="D3546" s="5"/>
    </row>
    <row r="3547" spans="4:4">
      <c r="D3547" s="5"/>
    </row>
    <row r="3548" spans="4:4">
      <c r="D3548" s="5"/>
    </row>
    <row r="3549" spans="4:4">
      <c r="D3549" s="5"/>
    </row>
    <row r="3550" spans="4:4">
      <c r="D3550" s="5"/>
    </row>
    <row r="3551" spans="4:4">
      <c r="D3551" s="5"/>
    </row>
    <row r="3552" spans="4:4">
      <c r="D3552" s="5"/>
    </row>
    <row r="3553" spans="4:4">
      <c r="D3553" s="5"/>
    </row>
    <row r="3554" spans="4:4">
      <c r="D3554" s="5"/>
    </row>
    <row r="3555" spans="4:4">
      <c r="D3555" s="5"/>
    </row>
    <row r="3556" spans="4:4">
      <c r="D3556" s="5"/>
    </row>
    <row r="3557" spans="4:4">
      <c r="D3557" s="5"/>
    </row>
    <row r="3558" spans="4:4">
      <c r="D3558" s="5"/>
    </row>
    <row r="3559" spans="4:4">
      <c r="D3559" s="5"/>
    </row>
    <row r="3560" spans="4:4">
      <c r="D3560" s="5"/>
    </row>
    <row r="3561" spans="4:4">
      <c r="D3561" s="5"/>
    </row>
    <row r="3562" spans="4:4">
      <c r="D3562" s="5"/>
    </row>
    <row r="3563" spans="4:4">
      <c r="D3563" s="5"/>
    </row>
    <row r="3564" spans="4:4">
      <c r="D3564" s="5"/>
    </row>
    <row r="3565" spans="4:4">
      <c r="D3565" s="5"/>
    </row>
    <row r="3566" spans="4:4">
      <c r="D3566" s="5"/>
    </row>
    <row r="3567" spans="4:4">
      <c r="D3567" s="5"/>
    </row>
    <row r="3568" spans="4:4">
      <c r="D3568" s="5"/>
    </row>
    <row r="3569" spans="4:4">
      <c r="D3569" s="5"/>
    </row>
    <row r="3570" spans="4:4">
      <c r="D3570" s="5"/>
    </row>
    <row r="3571" spans="4:4">
      <c r="D3571" s="5"/>
    </row>
    <row r="3572" spans="4:4">
      <c r="D3572" s="5"/>
    </row>
    <row r="3573" spans="4:4">
      <c r="D3573" s="5"/>
    </row>
    <row r="3574" spans="4:4">
      <c r="D3574" s="5"/>
    </row>
    <row r="3575" spans="4:4">
      <c r="D3575" s="5"/>
    </row>
    <row r="3576" spans="4:4">
      <c r="D3576" s="5"/>
    </row>
    <row r="3577" spans="4:4">
      <c r="D3577" s="5"/>
    </row>
    <row r="3578" spans="4:4">
      <c r="D3578" s="5"/>
    </row>
    <row r="3579" spans="4:4">
      <c r="D3579" s="5"/>
    </row>
    <row r="3580" spans="4:4">
      <c r="D3580" s="5"/>
    </row>
    <row r="3581" spans="4:4">
      <c r="D3581" s="5"/>
    </row>
    <row r="3582" spans="4:4">
      <c r="D3582" s="5"/>
    </row>
    <row r="3583" spans="4:4">
      <c r="D3583" s="5"/>
    </row>
    <row r="3584" spans="4:4">
      <c r="D3584" s="5"/>
    </row>
    <row r="3585" spans="4:4">
      <c r="D3585" s="5"/>
    </row>
    <row r="3586" spans="4:4">
      <c r="D3586" s="5"/>
    </row>
    <row r="3587" spans="4:4">
      <c r="D3587" s="5"/>
    </row>
    <row r="3588" spans="4:4">
      <c r="D3588" s="5"/>
    </row>
    <row r="3589" spans="4:4">
      <c r="D3589" s="5"/>
    </row>
    <row r="3590" spans="4:4">
      <c r="D3590" s="5"/>
    </row>
    <row r="3591" spans="4:4">
      <c r="D3591" s="5"/>
    </row>
    <row r="3592" spans="4:4">
      <c r="D3592" s="5"/>
    </row>
    <row r="3593" spans="4:4">
      <c r="D3593" s="5"/>
    </row>
    <row r="3594" spans="4:4">
      <c r="D3594" s="5"/>
    </row>
    <row r="3595" spans="4:4">
      <c r="D3595" s="5"/>
    </row>
    <row r="3596" spans="4:4">
      <c r="D3596" s="5"/>
    </row>
    <row r="3597" spans="4:4">
      <c r="D3597" s="5"/>
    </row>
    <row r="3598" spans="4:4">
      <c r="D3598" s="5"/>
    </row>
    <row r="3599" spans="4:4">
      <c r="D3599" s="5"/>
    </row>
    <row r="3600" spans="4:4">
      <c r="D3600" s="5"/>
    </row>
    <row r="3601" spans="4:4">
      <c r="D3601" s="5"/>
    </row>
    <row r="3602" spans="4:4">
      <c r="D3602" s="5"/>
    </row>
    <row r="3603" spans="4:4">
      <c r="D3603" s="5"/>
    </row>
    <row r="3604" spans="4:4">
      <c r="D3604" s="5"/>
    </row>
    <row r="3605" spans="4:4">
      <c r="D3605" s="5"/>
    </row>
    <row r="3606" spans="4:4">
      <c r="D3606" s="5"/>
    </row>
    <row r="3607" spans="4:4">
      <c r="D3607" s="5"/>
    </row>
    <row r="3608" spans="4:4">
      <c r="D3608" s="5"/>
    </row>
    <row r="3609" spans="4:4">
      <c r="D3609" s="5"/>
    </row>
    <row r="3610" spans="4:4">
      <c r="D3610" s="5"/>
    </row>
    <row r="3611" spans="4:4">
      <c r="D3611" s="5"/>
    </row>
    <row r="3612" spans="4:4">
      <c r="D3612" s="5"/>
    </row>
    <row r="3613" spans="4:4">
      <c r="D3613" s="5"/>
    </row>
    <row r="3614" spans="4:4">
      <c r="D3614" s="5"/>
    </row>
    <row r="3615" spans="4:4">
      <c r="D3615" s="5"/>
    </row>
    <row r="3616" spans="4:4">
      <c r="D3616" s="5"/>
    </row>
    <row r="3617" spans="4:4">
      <c r="D3617" s="5"/>
    </row>
    <row r="3618" spans="4:4">
      <c r="D3618" s="5"/>
    </row>
    <row r="3619" spans="4:4">
      <c r="D3619" s="5"/>
    </row>
    <row r="3620" spans="4:4">
      <c r="D3620" s="5"/>
    </row>
    <row r="3621" spans="4:4">
      <c r="D3621" s="5"/>
    </row>
    <row r="3622" spans="4:4">
      <c r="D3622" s="5"/>
    </row>
    <row r="3623" spans="4:4">
      <c r="D3623" s="5"/>
    </row>
    <row r="3624" spans="4:4">
      <c r="D3624" s="5"/>
    </row>
    <row r="3625" spans="4:4">
      <c r="D3625" s="5"/>
    </row>
    <row r="3626" spans="4:4">
      <c r="D3626" s="5"/>
    </row>
    <row r="3627" spans="4:4">
      <c r="D3627" s="5"/>
    </row>
    <row r="3628" spans="4:4">
      <c r="D3628" s="5"/>
    </row>
    <row r="3629" spans="4:4">
      <c r="D3629" s="5"/>
    </row>
    <row r="3630" spans="4:4">
      <c r="D3630" s="5"/>
    </row>
    <row r="3631" spans="4:4">
      <c r="D3631" s="5"/>
    </row>
    <row r="3632" spans="4:4">
      <c r="D3632" s="5"/>
    </row>
    <row r="3633" spans="4:4">
      <c r="D3633" s="5"/>
    </row>
    <row r="3634" spans="4:4">
      <c r="D3634" s="5"/>
    </row>
    <row r="3635" spans="4:4">
      <c r="D3635" s="5"/>
    </row>
    <row r="3636" spans="4:4">
      <c r="D3636" s="5"/>
    </row>
    <row r="3637" spans="4:4">
      <c r="D3637" s="5"/>
    </row>
    <row r="3638" spans="4:4">
      <c r="D3638" s="5"/>
    </row>
    <row r="3639" spans="4:4">
      <c r="D3639" s="5"/>
    </row>
    <row r="3640" spans="4:4">
      <c r="D3640" s="5"/>
    </row>
    <row r="3641" spans="4:4">
      <c r="D3641" s="5"/>
    </row>
    <row r="3642" spans="4:4">
      <c r="D3642" s="5"/>
    </row>
    <row r="3643" spans="4:4">
      <c r="D3643" s="5"/>
    </row>
    <row r="3644" spans="4:4">
      <c r="D3644" s="5"/>
    </row>
    <row r="3645" spans="4:4">
      <c r="D3645" s="5"/>
    </row>
    <row r="3646" spans="4:4">
      <c r="D3646" s="5"/>
    </row>
    <row r="3647" spans="4:4">
      <c r="D3647" s="5"/>
    </row>
    <row r="3648" spans="4:4">
      <c r="D3648" s="5"/>
    </row>
    <row r="3649" spans="4:4">
      <c r="D3649" s="5"/>
    </row>
    <row r="3650" spans="4:4">
      <c r="D3650" s="5"/>
    </row>
    <row r="3651" spans="4:4">
      <c r="D3651" s="5"/>
    </row>
    <row r="3652" spans="4:4">
      <c r="D3652" s="5"/>
    </row>
    <row r="3653" spans="4:4">
      <c r="D3653" s="5"/>
    </row>
    <row r="3654" spans="4:4">
      <c r="D3654" s="5"/>
    </row>
    <row r="3655" spans="4:4">
      <c r="D3655" s="5"/>
    </row>
    <row r="3656" spans="4:4">
      <c r="D3656" s="5"/>
    </row>
    <row r="3657" spans="4:4">
      <c r="D3657" s="5"/>
    </row>
    <row r="3658" spans="4:4">
      <c r="D3658" s="5"/>
    </row>
    <row r="3659" spans="4:4">
      <c r="D3659" s="5"/>
    </row>
    <row r="3660" spans="4:4">
      <c r="D3660" s="5"/>
    </row>
    <row r="3661" spans="4:4">
      <c r="D3661" s="5"/>
    </row>
    <row r="3662" spans="4:4">
      <c r="D3662" s="5"/>
    </row>
    <row r="3663" spans="4:4">
      <c r="D3663" s="5"/>
    </row>
    <row r="3664" spans="4:4">
      <c r="D3664" s="5"/>
    </row>
    <row r="3665" spans="4:4">
      <c r="D3665" s="5"/>
    </row>
    <row r="3666" spans="4:4">
      <c r="D3666" s="5"/>
    </row>
    <row r="3667" spans="4:4">
      <c r="D3667" s="5"/>
    </row>
    <row r="3668" spans="4:4">
      <c r="D3668" s="5"/>
    </row>
    <row r="3669" spans="4:4">
      <c r="D3669" s="5"/>
    </row>
    <row r="3670" spans="4:4">
      <c r="D3670" s="5"/>
    </row>
    <row r="3671" spans="4:4">
      <c r="D3671" s="5"/>
    </row>
    <row r="3672" spans="4:4">
      <c r="D3672" s="5"/>
    </row>
    <row r="3673" spans="4:4">
      <c r="D3673" s="5"/>
    </row>
    <row r="3674" spans="4:4">
      <c r="D3674" s="5"/>
    </row>
    <row r="3675" spans="4:4">
      <c r="D3675" s="5"/>
    </row>
    <row r="3676" spans="4:4">
      <c r="D3676" s="5"/>
    </row>
    <row r="3677" spans="4:4">
      <c r="D3677" s="5"/>
    </row>
    <row r="3678" spans="4:4">
      <c r="D3678" s="5"/>
    </row>
    <row r="3679" spans="4:4">
      <c r="D3679" s="5"/>
    </row>
    <row r="3680" spans="4:4">
      <c r="D3680" s="5"/>
    </row>
    <row r="3681" spans="4:4">
      <c r="D3681" s="5"/>
    </row>
    <row r="3682" spans="4:4">
      <c r="D3682" s="5"/>
    </row>
    <row r="3683" spans="4:4">
      <c r="D3683" s="5"/>
    </row>
    <row r="3684" spans="4:4">
      <c r="D3684" s="5"/>
    </row>
    <row r="3685" spans="4:4">
      <c r="D3685" s="5"/>
    </row>
    <row r="3686" spans="4:4">
      <c r="D3686" s="5"/>
    </row>
    <row r="3687" spans="4:4">
      <c r="D3687" s="5"/>
    </row>
    <row r="3688" spans="4:4">
      <c r="D3688" s="5"/>
    </row>
    <row r="3689" spans="4:4">
      <c r="D3689" s="5"/>
    </row>
    <row r="3690" spans="4:4">
      <c r="D3690" s="5"/>
    </row>
    <row r="3691" spans="4:4">
      <c r="D3691" s="5"/>
    </row>
    <row r="3692" spans="4:4">
      <c r="D3692" s="5"/>
    </row>
    <row r="3693" spans="4:4">
      <c r="D3693" s="5"/>
    </row>
    <row r="3694" spans="4:4">
      <c r="D3694" s="5"/>
    </row>
    <row r="3695" spans="4:4">
      <c r="D3695" s="5"/>
    </row>
    <row r="3696" spans="4:4">
      <c r="D3696" s="5"/>
    </row>
    <row r="3697" spans="4:4">
      <c r="D3697" s="5"/>
    </row>
    <row r="3698" spans="4:4">
      <c r="D3698" s="5"/>
    </row>
    <row r="3699" spans="4:4">
      <c r="D3699" s="5"/>
    </row>
    <row r="3700" spans="4:4">
      <c r="D3700" s="5"/>
    </row>
    <row r="3701" spans="4:4">
      <c r="D3701" s="5"/>
    </row>
    <row r="3702" spans="4:4">
      <c r="D3702" s="5"/>
    </row>
    <row r="3703" spans="4:4">
      <c r="D3703" s="5"/>
    </row>
    <row r="3704" spans="4:4">
      <c r="D3704" s="5"/>
    </row>
    <row r="3705" spans="4:4">
      <c r="D3705" s="5"/>
    </row>
    <row r="3706" spans="4:4">
      <c r="D3706" s="5"/>
    </row>
    <row r="3707" spans="4:4">
      <c r="D3707" s="5"/>
    </row>
    <row r="3708" spans="4:4">
      <c r="D3708" s="5"/>
    </row>
    <row r="3709" spans="4:4">
      <c r="D3709" s="5"/>
    </row>
    <row r="3710" spans="4:4">
      <c r="D3710" s="5"/>
    </row>
    <row r="3711" spans="4:4">
      <c r="D3711" s="5"/>
    </row>
    <row r="3712" spans="4:4">
      <c r="D3712" s="5"/>
    </row>
    <row r="3713" spans="4:4">
      <c r="D3713" s="5"/>
    </row>
    <row r="3714" spans="4:4">
      <c r="D3714" s="5"/>
    </row>
    <row r="3715" spans="4:4">
      <c r="D3715" s="5"/>
    </row>
    <row r="3716" spans="4:4">
      <c r="D3716" s="5"/>
    </row>
    <row r="3717" spans="4:4">
      <c r="D3717" s="5"/>
    </row>
    <row r="3718" spans="4:4">
      <c r="D3718" s="5"/>
    </row>
    <row r="3719" spans="4:4">
      <c r="D3719" s="5"/>
    </row>
    <row r="3720" spans="4:4">
      <c r="D3720" s="5"/>
    </row>
    <row r="3721" spans="4:4">
      <c r="D3721" s="5"/>
    </row>
    <row r="3722" spans="4:4">
      <c r="D3722" s="5"/>
    </row>
    <row r="3723" spans="4:4">
      <c r="D3723" s="5"/>
    </row>
    <row r="3724" spans="4:4">
      <c r="D3724" s="5"/>
    </row>
    <row r="3725" spans="4:4">
      <c r="D3725" s="5"/>
    </row>
    <row r="3726" spans="4:4">
      <c r="D3726" s="5"/>
    </row>
    <row r="3727" spans="4:4">
      <c r="D3727" s="5"/>
    </row>
    <row r="3728" spans="4:4">
      <c r="D3728" s="5"/>
    </row>
    <row r="3729" spans="4:4">
      <c r="D3729" s="5"/>
    </row>
    <row r="3730" spans="4:4">
      <c r="D3730" s="5"/>
    </row>
    <row r="3731" spans="4:4">
      <c r="D3731" s="5"/>
    </row>
    <row r="3732" spans="4:4">
      <c r="D3732" s="5"/>
    </row>
    <row r="3733" spans="4:4">
      <c r="D3733" s="5"/>
    </row>
    <row r="3734" spans="4:4">
      <c r="D3734" s="5"/>
    </row>
    <row r="3735" spans="4:4">
      <c r="D3735" s="5"/>
    </row>
    <row r="3736" spans="4:4">
      <c r="D3736" s="5"/>
    </row>
    <row r="3737" spans="4:4">
      <c r="D3737" s="5"/>
    </row>
    <row r="3738" spans="4:4">
      <c r="D3738" s="5"/>
    </row>
    <row r="3739" spans="4:4">
      <c r="D3739" s="5"/>
    </row>
    <row r="3740" spans="4:4">
      <c r="D3740" s="5"/>
    </row>
    <row r="3741" spans="4:4">
      <c r="D3741" s="5"/>
    </row>
    <row r="3742" spans="4:4">
      <c r="D3742" s="5"/>
    </row>
    <row r="3743" spans="4:4">
      <c r="D3743" s="5"/>
    </row>
    <row r="3744" spans="4:4">
      <c r="D3744" s="5"/>
    </row>
    <row r="3745" spans="4:4">
      <c r="D3745" s="5"/>
    </row>
    <row r="3746" spans="4:4">
      <c r="D3746" s="5"/>
    </row>
    <row r="3747" spans="4:4">
      <c r="D3747" s="5"/>
    </row>
    <row r="3748" spans="4:4">
      <c r="D3748" s="5"/>
    </row>
    <row r="3749" spans="4:4">
      <c r="D3749" s="5"/>
    </row>
    <row r="3750" spans="4:4">
      <c r="D3750" s="5"/>
    </row>
    <row r="3751" spans="4:4">
      <c r="D3751" s="5"/>
    </row>
    <row r="3752" spans="4:4">
      <c r="D3752" s="5"/>
    </row>
    <row r="3753" spans="4:4">
      <c r="D3753" s="5"/>
    </row>
    <row r="3754" spans="4:4">
      <c r="D3754" s="5"/>
    </row>
    <row r="3755" spans="4:4">
      <c r="D3755" s="5"/>
    </row>
    <row r="3756" spans="4:4">
      <c r="D3756" s="5"/>
    </row>
    <row r="3757" spans="4:4">
      <c r="D3757" s="5"/>
    </row>
    <row r="3758" spans="4:4">
      <c r="D3758" s="5"/>
    </row>
    <row r="3759" spans="4:4">
      <c r="D3759" s="5"/>
    </row>
    <row r="3760" spans="4:4">
      <c r="D3760" s="5"/>
    </row>
    <row r="3761" spans="4:4">
      <c r="D3761" s="5"/>
    </row>
    <row r="3762" spans="4:4">
      <c r="D3762" s="5"/>
    </row>
    <row r="3763" spans="4:4">
      <c r="D3763" s="5"/>
    </row>
    <row r="3764" spans="4:4">
      <c r="D3764" s="5"/>
    </row>
    <row r="3765" spans="4:4">
      <c r="D3765" s="5"/>
    </row>
    <row r="3766" spans="4:4">
      <c r="D3766" s="5"/>
    </row>
    <row r="3767" spans="4:4">
      <c r="D3767" s="5"/>
    </row>
    <row r="3768" spans="4:4">
      <c r="D3768" s="5"/>
    </row>
    <row r="3769" spans="4:4">
      <c r="D3769" s="5"/>
    </row>
    <row r="3770" spans="4:4">
      <c r="D3770" s="5"/>
    </row>
    <row r="3771" spans="4:4">
      <c r="D3771" s="5"/>
    </row>
    <row r="3772" spans="4:4">
      <c r="D3772" s="5"/>
    </row>
    <row r="3773" spans="4:4">
      <c r="D3773" s="5"/>
    </row>
    <row r="3774" spans="4:4">
      <c r="D3774" s="5"/>
    </row>
    <row r="3775" spans="4:4">
      <c r="D3775" s="5"/>
    </row>
    <row r="3776" spans="4:4">
      <c r="D3776" s="5"/>
    </row>
    <row r="3777" spans="4:4">
      <c r="D3777" s="5"/>
    </row>
    <row r="3778" spans="4:4">
      <c r="D3778" s="5"/>
    </row>
    <row r="3779" spans="4:4">
      <c r="D3779" s="5"/>
    </row>
    <row r="3780" spans="4:4">
      <c r="D3780" s="5"/>
    </row>
    <row r="3781" spans="4:4">
      <c r="D3781" s="5"/>
    </row>
    <row r="3782" spans="4:4">
      <c r="D3782" s="5"/>
    </row>
    <row r="3783" spans="4:4">
      <c r="D3783" s="5"/>
    </row>
    <row r="3784" spans="4:4">
      <c r="D3784" s="5"/>
    </row>
    <row r="3785" spans="4:4">
      <c r="D3785" s="5"/>
    </row>
    <row r="3786" spans="4:4">
      <c r="D3786" s="5"/>
    </row>
    <row r="3787" spans="4:4">
      <c r="D3787" s="5"/>
    </row>
    <row r="3788" spans="4:4">
      <c r="D3788" s="5"/>
    </row>
    <row r="3789" spans="4:4">
      <c r="D3789" s="5"/>
    </row>
    <row r="3790" spans="4:4">
      <c r="D3790" s="5"/>
    </row>
    <row r="3791" spans="4:4">
      <c r="D3791" s="5"/>
    </row>
    <row r="3792" spans="4:4">
      <c r="D3792" s="5"/>
    </row>
    <row r="3793" spans="4:4">
      <c r="D3793" s="5"/>
    </row>
    <row r="3794" spans="4:4">
      <c r="D3794" s="5"/>
    </row>
    <row r="3795" spans="4:4">
      <c r="D3795" s="5"/>
    </row>
    <row r="3796" spans="4:4">
      <c r="D3796" s="5"/>
    </row>
    <row r="3797" spans="4:4">
      <c r="D3797" s="5"/>
    </row>
    <row r="3798" spans="4:4">
      <c r="D3798" s="5"/>
    </row>
    <row r="3799" spans="4:4">
      <c r="D3799" s="5"/>
    </row>
    <row r="3800" spans="4:4">
      <c r="D3800" s="5"/>
    </row>
    <row r="3801" spans="4:4">
      <c r="D3801" s="5"/>
    </row>
    <row r="3802" spans="4:4">
      <c r="D3802" s="5"/>
    </row>
    <row r="3803" spans="4:4">
      <c r="D3803" s="5"/>
    </row>
    <row r="3804" spans="4:4">
      <c r="D3804" s="5"/>
    </row>
    <row r="3805" spans="4:4">
      <c r="D3805" s="5"/>
    </row>
    <row r="3806" spans="4:4">
      <c r="D3806" s="5"/>
    </row>
    <row r="3807" spans="4:4">
      <c r="D3807" s="5"/>
    </row>
    <row r="3808" spans="4:4">
      <c r="D3808" s="5"/>
    </row>
    <row r="3809" spans="4:4">
      <c r="D3809" s="5"/>
    </row>
    <row r="3810" spans="4:4">
      <c r="D3810" s="5"/>
    </row>
    <row r="3811" spans="4:4">
      <c r="D3811" s="5"/>
    </row>
    <row r="3812" spans="4:4">
      <c r="D3812" s="5"/>
    </row>
    <row r="3813" spans="4:4">
      <c r="D3813" s="5"/>
    </row>
    <row r="3814" spans="4:4">
      <c r="D3814" s="5"/>
    </row>
    <row r="3815" spans="4:4">
      <c r="D3815" s="5"/>
    </row>
    <row r="3816" spans="4:4">
      <c r="D3816" s="5"/>
    </row>
    <row r="3817" spans="4:4">
      <c r="D3817" s="5"/>
    </row>
    <row r="3818" spans="4:4">
      <c r="D3818" s="5"/>
    </row>
    <row r="3819" spans="4:4">
      <c r="D3819" s="5"/>
    </row>
    <row r="3820" spans="4:4">
      <c r="D3820" s="5"/>
    </row>
    <row r="3821" spans="4:4">
      <c r="D3821" s="5"/>
    </row>
    <row r="3822" spans="4:4">
      <c r="D3822" s="5"/>
    </row>
    <row r="3823" spans="4:4">
      <c r="D3823" s="5"/>
    </row>
    <row r="3824" spans="4:4">
      <c r="D3824" s="5"/>
    </row>
    <row r="3825" spans="4:4">
      <c r="D3825" s="5"/>
    </row>
    <row r="3826" spans="4:4">
      <c r="D3826" s="5"/>
    </row>
    <row r="3827" spans="4:4">
      <c r="D3827" s="5"/>
    </row>
    <row r="3828" spans="4:4">
      <c r="D3828" s="5"/>
    </row>
    <row r="3829" spans="4:4">
      <c r="D3829" s="5"/>
    </row>
    <row r="3830" spans="4:4">
      <c r="D3830" s="5"/>
    </row>
    <row r="3831" spans="4:4">
      <c r="D3831" s="5"/>
    </row>
    <row r="3832" spans="4:4">
      <c r="D3832" s="5"/>
    </row>
    <row r="3833" spans="4:4">
      <c r="D3833" s="5"/>
    </row>
    <row r="3834" spans="4:4">
      <c r="D3834" s="5"/>
    </row>
    <row r="3835" spans="4:4">
      <c r="D3835" s="5"/>
    </row>
    <row r="3836" spans="4:4">
      <c r="D3836" s="5"/>
    </row>
    <row r="3837" spans="4:4">
      <c r="D3837" s="5"/>
    </row>
    <row r="3838" spans="4:4">
      <c r="D3838" s="5"/>
    </row>
    <row r="3839" spans="4:4">
      <c r="D3839" s="5"/>
    </row>
    <row r="3840" spans="4:4">
      <c r="D3840" s="5"/>
    </row>
    <row r="3841" spans="4:4">
      <c r="D3841" s="5"/>
    </row>
    <row r="3842" spans="4:4">
      <c r="D3842" s="5"/>
    </row>
    <row r="3843" spans="4:4">
      <c r="D3843" s="5"/>
    </row>
    <row r="3844" spans="4:4">
      <c r="D3844" s="5"/>
    </row>
    <row r="3845" spans="4:4">
      <c r="D3845" s="5"/>
    </row>
    <row r="3846" spans="4:4">
      <c r="D3846" s="5"/>
    </row>
    <row r="3847" spans="4:4">
      <c r="D3847" s="5"/>
    </row>
    <row r="3848" spans="4:4">
      <c r="D3848" s="5"/>
    </row>
    <row r="3849" spans="4:4">
      <c r="D3849" s="5"/>
    </row>
    <row r="3850" spans="4:4">
      <c r="D3850" s="5"/>
    </row>
    <row r="3851" spans="4:4">
      <c r="D3851" s="5"/>
    </row>
    <row r="3852" spans="4:4">
      <c r="D3852" s="5"/>
    </row>
    <row r="3853" spans="4:4">
      <c r="D3853" s="5"/>
    </row>
    <row r="3854" spans="4:4">
      <c r="D3854" s="5"/>
    </row>
    <row r="3855" spans="4:4">
      <c r="D3855" s="5"/>
    </row>
    <row r="3856" spans="4:4">
      <c r="D3856" s="5"/>
    </row>
    <row r="3857" spans="4:4">
      <c r="D3857" s="5"/>
    </row>
    <row r="3858" spans="4:4">
      <c r="D3858" s="5"/>
    </row>
    <row r="3859" spans="4:4">
      <c r="D3859" s="5"/>
    </row>
    <row r="3860" spans="4:4">
      <c r="D3860" s="5"/>
    </row>
    <row r="3861" spans="4:4">
      <c r="D3861" s="5"/>
    </row>
    <row r="3862" spans="4:4">
      <c r="D3862" s="5"/>
    </row>
    <row r="3863" spans="4:4">
      <c r="D3863" s="5"/>
    </row>
    <row r="3864" spans="4:4">
      <c r="D3864" s="5"/>
    </row>
    <row r="3865" spans="4:4">
      <c r="D3865" s="5"/>
    </row>
    <row r="3866" spans="4:4">
      <c r="D3866" s="5"/>
    </row>
    <row r="3867" spans="4:4">
      <c r="D3867" s="5"/>
    </row>
    <row r="3868" spans="4:4">
      <c r="D3868" s="5"/>
    </row>
    <row r="3869" spans="4:4">
      <c r="D3869" s="5"/>
    </row>
    <row r="3870" spans="4:4">
      <c r="D3870" s="5"/>
    </row>
    <row r="3871" spans="4:4">
      <c r="D3871" s="5"/>
    </row>
    <row r="3872" spans="4:4">
      <c r="D3872" s="5"/>
    </row>
    <row r="3873" spans="4:4">
      <c r="D3873" s="5"/>
    </row>
    <row r="3874" spans="4:4">
      <c r="D3874" s="5"/>
    </row>
    <row r="3875" spans="4:4">
      <c r="D3875" s="5"/>
    </row>
    <row r="3876" spans="4:4">
      <c r="D3876" s="5"/>
    </row>
    <row r="3877" spans="4:4">
      <c r="D3877" s="5"/>
    </row>
    <row r="3878" spans="4:4">
      <c r="D3878" s="5"/>
    </row>
    <row r="3879" spans="4:4">
      <c r="D3879" s="5"/>
    </row>
    <row r="3880" spans="4:4">
      <c r="D3880" s="5"/>
    </row>
    <row r="3881" spans="4:4">
      <c r="D3881" s="5"/>
    </row>
  </sheetData>
  <mergeCells count="4">
    <mergeCell ref="A3:E3"/>
    <mergeCell ref="A4:E4"/>
    <mergeCell ref="A1:E1"/>
    <mergeCell ref="A2:E2"/>
  </mergeCells>
  <phoneticPr fontId="4" type="noConversion"/>
  <printOptions horizontalCentered="1" headings="1"/>
  <pageMargins left="0" right="0" top="0.59055118110236227" bottom="0.39370078740157483" header="0.51181102362204722" footer="0.51181102362204722"/>
  <pageSetup paperSize="9" scale="99" orientation="portrait" cellComments="atEnd" r:id="rId1"/>
  <headerFooter alignWithMargins="0">
    <oddFooter>&amp;P. oldal, összesen: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14"/>
  <sheetViews>
    <sheetView view="pageBreakPreview" zoomScale="75" zoomScaleSheetLayoutView="75" workbookViewId="0">
      <selection activeCell="F19" sqref="F19"/>
    </sheetView>
  </sheetViews>
  <sheetFormatPr defaultRowHeight="12.75"/>
  <cols>
    <col min="1" max="1" width="86.140625" customWidth="1"/>
    <col min="2" max="2" width="11.5703125" bestFit="1" customWidth="1"/>
    <col min="3" max="3" width="11.28515625" customWidth="1"/>
    <col min="4" max="4" width="12.140625" customWidth="1"/>
    <col min="5" max="5" width="12.42578125" customWidth="1"/>
  </cols>
  <sheetData>
    <row r="1" spans="1:5" ht="15.75">
      <c r="A1" s="208"/>
      <c r="B1" s="208"/>
      <c r="C1" s="208"/>
      <c r="D1" s="208"/>
      <c r="E1" s="208"/>
    </row>
    <row r="2" spans="1:5" ht="15.75">
      <c r="A2" s="208" t="s">
        <v>375</v>
      </c>
      <c r="B2" s="209"/>
      <c r="C2" s="209"/>
      <c r="D2" s="209"/>
      <c r="E2" s="209"/>
    </row>
    <row r="3" spans="1:5" ht="15.75">
      <c r="A3" s="127"/>
      <c r="B3" s="128"/>
      <c r="C3" s="128"/>
      <c r="D3" s="128"/>
      <c r="E3" s="128"/>
    </row>
    <row r="4" spans="1:5" ht="15.75">
      <c r="A4" s="207" t="s">
        <v>115</v>
      </c>
      <c r="B4" s="207"/>
      <c r="C4" s="207"/>
      <c r="D4" s="207"/>
      <c r="E4" s="207"/>
    </row>
    <row r="5" spans="1:5" ht="15.75">
      <c r="A5" s="207" t="s">
        <v>304</v>
      </c>
      <c r="B5" s="207"/>
      <c r="C5" s="207"/>
      <c r="D5" s="207"/>
      <c r="E5" s="207"/>
    </row>
    <row r="6" spans="1:5" ht="15.75">
      <c r="A6" s="1"/>
      <c r="B6" s="1"/>
      <c r="C6" s="1"/>
      <c r="D6" s="1"/>
      <c r="E6" s="1"/>
    </row>
    <row r="7" spans="1:5" ht="47.25">
      <c r="A7" s="58" t="s">
        <v>26</v>
      </c>
      <c r="B7" s="130" t="s">
        <v>27</v>
      </c>
      <c r="C7" s="130" t="s">
        <v>28</v>
      </c>
      <c r="D7" s="130" t="s">
        <v>113</v>
      </c>
      <c r="E7" s="130" t="s">
        <v>18</v>
      </c>
    </row>
    <row r="8" spans="1:5" ht="15.75">
      <c r="A8" s="13"/>
      <c r="B8" s="60"/>
      <c r="C8" s="60"/>
      <c r="D8" s="60"/>
      <c r="E8" s="60"/>
    </row>
    <row r="9" spans="1:5" ht="15.75">
      <c r="A9" s="129" t="s">
        <v>187</v>
      </c>
      <c r="B9" s="60">
        <v>1000</v>
      </c>
      <c r="C9" s="60"/>
      <c r="D9" s="60"/>
      <c r="E9" s="60">
        <f t="shared" ref="E9:E13" si="0">SUM(B9:D9)</f>
        <v>1000</v>
      </c>
    </row>
    <row r="10" spans="1:5" ht="15.75">
      <c r="A10" s="31" t="s">
        <v>324</v>
      </c>
      <c r="B10" s="60"/>
      <c r="C10" s="60"/>
      <c r="D10" s="60">
        <v>3963000</v>
      </c>
      <c r="E10" s="60">
        <f t="shared" si="0"/>
        <v>3963000</v>
      </c>
    </row>
    <row r="11" spans="1:5" ht="15.75">
      <c r="A11" s="61" t="s">
        <v>82</v>
      </c>
      <c r="B11" s="60">
        <v>10459049</v>
      </c>
      <c r="C11" s="60"/>
      <c r="D11" s="60"/>
      <c r="E11" s="60">
        <f t="shared" si="0"/>
        <v>10459049</v>
      </c>
    </row>
    <row r="12" spans="1:5" ht="15.75">
      <c r="A12" s="192" t="s">
        <v>323</v>
      </c>
      <c r="B12" s="60">
        <v>18552745</v>
      </c>
      <c r="C12" s="60"/>
      <c r="D12" s="60"/>
      <c r="E12" s="60">
        <f>SUM(B12:D12)</f>
        <v>18552745</v>
      </c>
    </row>
    <row r="13" spans="1:5" ht="15.75">
      <c r="A13" s="31"/>
      <c r="B13" s="60"/>
      <c r="C13" s="60">
        <v>0</v>
      </c>
      <c r="D13" s="60">
        <v>0</v>
      </c>
      <c r="E13" s="60">
        <f t="shared" si="0"/>
        <v>0</v>
      </c>
    </row>
    <row r="14" spans="1:5" ht="15.75">
      <c r="A14" s="192" t="s">
        <v>18</v>
      </c>
      <c r="B14" s="59">
        <f>SUM(B9:B13)</f>
        <v>29012794</v>
      </c>
      <c r="C14" s="59">
        <f>SUM(C9:C13)</f>
        <v>0</v>
      </c>
      <c r="D14" s="59">
        <f>SUM(D9:D13)</f>
        <v>3963000</v>
      </c>
      <c r="E14" s="59">
        <f>SUM(E9:E13)</f>
        <v>32975794</v>
      </c>
    </row>
  </sheetData>
  <mergeCells count="4">
    <mergeCell ref="A4:E4"/>
    <mergeCell ref="A5:E5"/>
    <mergeCell ref="A1:E1"/>
    <mergeCell ref="A2:E2"/>
  </mergeCells>
  <phoneticPr fontId="33" type="noConversion"/>
  <printOptions headings="1"/>
  <pageMargins left="0.75" right="0.75" top="1" bottom="1" header="0.5" footer="0.5"/>
  <pageSetup paperSize="9" scale="90" orientation="landscape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03"/>
  <sheetViews>
    <sheetView topLeftCell="A43" zoomScaleSheetLayoutView="100" workbookViewId="0">
      <selection activeCell="D5" sqref="D5"/>
    </sheetView>
  </sheetViews>
  <sheetFormatPr defaultRowHeight="15.75"/>
  <cols>
    <col min="1" max="1" width="3.7109375" style="75" customWidth="1"/>
    <col min="2" max="2" width="6.7109375" style="75" customWidth="1"/>
    <col min="3" max="3" width="8.5703125" style="75" customWidth="1"/>
    <col min="4" max="4" width="56.140625" style="75" customWidth="1"/>
    <col min="5" max="5" width="14" style="74" bestFit="1" customWidth="1"/>
    <col min="6" max="6" width="16" style="74" customWidth="1"/>
    <col min="7" max="7" width="9.140625" style="73"/>
    <col min="8" max="8" width="0" style="73" hidden="1" customWidth="1"/>
    <col min="9" max="16384" width="9.140625" style="73"/>
  </cols>
  <sheetData>
    <row r="1" spans="1:8" ht="17.25" customHeight="1">
      <c r="A1" s="210"/>
      <c r="B1" s="211"/>
      <c r="C1" s="211"/>
      <c r="D1" s="211"/>
      <c r="E1" s="211"/>
      <c r="F1" s="211"/>
    </row>
    <row r="2" spans="1:8" ht="17.25" customHeight="1">
      <c r="A2" s="210" t="s">
        <v>378</v>
      </c>
      <c r="B2" s="211"/>
      <c r="C2" s="211"/>
      <c r="D2" s="211"/>
      <c r="E2" s="211"/>
      <c r="F2" s="211"/>
    </row>
    <row r="3" spans="1:8" ht="18.75" customHeight="1">
      <c r="A3" s="212" t="s">
        <v>115</v>
      </c>
      <c r="B3" s="212"/>
      <c r="C3" s="212"/>
      <c r="D3" s="212"/>
      <c r="E3" s="212"/>
      <c r="F3" s="212"/>
    </row>
    <row r="4" spans="1:8" ht="22.5" customHeight="1">
      <c r="A4" s="212" t="s">
        <v>305</v>
      </c>
      <c r="B4" s="212"/>
      <c r="C4" s="212"/>
      <c r="D4" s="212"/>
      <c r="E4" s="212"/>
      <c r="F4" s="212"/>
    </row>
    <row r="5" spans="1:8" ht="45" customHeight="1">
      <c r="A5" s="80"/>
      <c r="B5" s="81" t="s">
        <v>20</v>
      </c>
      <c r="C5" s="81"/>
      <c r="D5" s="81"/>
      <c r="E5" s="82"/>
      <c r="F5" s="79" t="s">
        <v>152</v>
      </c>
    </row>
    <row r="6" spans="1:8" ht="15.75" customHeight="1">
      <c r="A6" s="195" t="s">
        <v>42</v>
      </c>
      <c r="B6" s="195"/>
      <c r="C6" s="83"/>
      <c r="D6" s="195"/>
      <c r="E6" s="84"/>
      <c r="F6" s="85">
        <f>SUM(F7)</f>
        <v>2815996.4</v>
      </c>
      <c r="H6" s="73">
        <v>2850000</v>
      </c>
    </row>
    <row r="7" spans="1:8" ht="15.75" customHeight="1">
      <c r="A7" s="86" t="s">
        <v>29</v>
      </c>
      <c r="B7" s="86" t="s">
        <v>30</v>
      </c>
      <c r="C7" s="86"/>
      <c r="D7" s="87"/>
      <c r="E7" s="88"/>
      <c r="F7" s="118">
        <f>SUM(F8+F12+F17)</f>
        <v>2815996.4</v>
      </c>
    </row>
    <row r="8" spans="1:8" ht="15.75" customHeight="1">
      <c r="A8" s="87"/>
      <c r="B8" s="90" t="s">
        <v>39</v>
      </c>
      <c r="C8" s="91" t="s">
        <v>10</v>
      </c>
      <c r="D8" s="87"/>
      <c r="E8" s="88"/>
      <c r="F8" s="96">
        <f>E9</f>
        <v>536220</v>
      </c>
    </row>
    <row r="9" spans="1:8" ht="15.75" customHeight="1">
      <c r="A9" s="87"/>
      <c r="B9" s="87"/>
      <c r="C9" s="91" t="s">
        <v>40</v>
      </c>
      <c r="D9" s="87" t="s">
        <v>41</v>
      </c>
      <c r="E9" s="96">
        <f>SUM(E10:E11)</f>
        <v>536220</v>
      </c>
      <c r="F9" s="89"/>
    </row>
    <row r="10" spans="1:8" ht="15.75" customHeight="1">
      <c r="A10" s="87"/>
      <c r="B10" s="87"/>
      <c r="C10" s="91"/>
      <c r="D10" s="87" t="s">
        <v>150</v>
      </c>
      <c r="E10" s="89">
        <v>236220</v>
      </c>
      <c r="F10" s="196"/>
      <c r="H10" s="73">
        <v>300000</v>
      </c>
    </row>
    <row r="11" spans="1:8" ht="15.75" customHeight="1">
      <c r="A11" s="87"/>
      <c r="B11" s="87"/>
      <c r="C11" s="91"/>
      <c r="D11" s="87" t="s">
        <v>306</v>
      </c>
      <c r="E11" s="89">
        <v>300000</v>
      </c>
      <c r="F11" s="196"/>
      <c r="H11" s="73">
        <v>600000</v>
      </c>
    </row>
    <row r="12" spans="1:8" ht="15.75" customHeight="1">
      <c r="A12" s="87"/>
      <c r="B12" s="90" t="s">
        <v>31</v>
      </c>
      <c r="C12" s="91" t="s">
        <v>32</v>
      </c>
      <c r="D12" s="87"/>
      <c r="E12" s="88"/>
      <c r="F12" s="96">
        <f>SUM(E13+E15)</f>
        <v>1681100</v>
      </c>
    </row>
    <row r="13" spans="1:8" ht="15.75" customHeight="1">
      <c r="A13" s="87"/>
      <c r="B13" s="87"/>
      <c r="C13" s="91" t="s">
        <v>110</v>
      </c>
      <c r="D13" s="87" t="s">
        <v>34</v>
      </c>
      <c r="E13" s="96">
        <f>SUM(E14)</f>
        <v>1181100</v>
      </c>
      <c r="F13" s="112"/>
    </row>
    <row r="14" spans="1:8" ht="15.75" customHeight="1">
      <c r="A14" s="87"/>
      <c r="B14" s="87"/>
      <c r="C14" s="91"/>
      <c r="D14" s="87" t="s">
        <v>151</v>
      </c>
      <c r="E14" s="89">
        <v>1181100</v>
      </c>
      <c r="F14" s="112"/>
      <c r="H14" s="73">
        <v>1500000</v>
      </c>
    </row>
    <row r="15" spans="1:8" ht="15.75" customHeight="1">
      <c r="A15" s="87"/>
      <c r="B15" s="87"/>
      <c r="C15" s="91" t="s">
        <v>43</v>
      </c>
      <c r="D15" s="87" t="s">
        <v>148</v>
      </c>
      <c r="E15" s="96">
        <f>E16</f>
        <v>500000</v>
      </c>
      <c r="F15" s="89"/>
    </row>
    <row r="16" spans="1:8" ht="15.75" customHeight="1">
      <c r="A16" s="87"/>
      <c r="B16" s="87"/>
      <c r="C16" s="91"/>
      <c r="D16" s="87" t="s">
        <v>153</v>
      </c>
      <c r="E16" s="89">
        <v>500000</v>
      </c>
      <c r="F16" s="89"/>
      <c r="H16" s="73">
        <v>450000</v>
      </c>
    </row>
    <row r="17" spans="1:8" ht="15.75" customHeight="1">
      <c r="A17" s="87"/>
      <c r="B17" s="90" t="s">
        <v>35</v>
      </c>
      <c r="C17" s="91" t="s">
        <v>36</v>
      </c>
      <c r="D17" s="90"/>
      <c r="E17" s="116"/>
      <c r="F17" s="96">
        <f>E18</f>
        <v>598676.4</v>
      </c>
    </row>
    <row r="18" spans="1:8" ht="15.75" customHeight="1">
      <c r="A18" s="87"/>
      <c r="B18" s="90"/>
      <c r="C18" s="87" t="s">
        <v>37</v>
      </c>
      <c r="D18" s="87" t="s">
        <v>38</v>
      </c>
      <c r="E18" s="89">
        <f>(F8+F12)*0.27</f>
        <v>598676.4</v>
      </c>
      <c r="F18" s="89"/>
    </row>
    <row r="19" spans="1:8" ht="15.75" customHeight="1">
      <c r="A19" s="87"/>
      <c r="B19" s="87"/>
      <c r="C19" s="91"/>
      <c r="D19" s="87"/>
      <c r="E19" s="88"/>
      <c r="F19" s="89"/>
    </row>
    <row r="20" spans="1:8" ht="15.75" customHeight="1">
      <c r="A20" s="93" t="s">
        <v>44</v>
      </c>
      <c r="B20" s="93"/>
      <c r="C20" s="93"/>
      <c r="D20" s="93"/>
      <c r="E20" s="84"/>
      <c r="F20" s="85">
        <f>SUM(F21+F24+F26+F55+F64+F69,F73)</f>
        <v>16236609.039999999</v>
      </c>
      <c r="H20" s="73">
        <v>4699712</v>
      </c>
    </row>
    <row r="21" spans="1:8">
      <c r="A21" s="86" t="s">
        <v>48</v>
      </c>
      <c r="B21" s="86" t="s">
        <v>14</v>
      </c>
      <c r="C21" s="86"/>
      <c r="D21" s="91"/>
      <c r="E21" s="88"/>
      <c r="F21" s="118">
        <f>E22</f>
        <v>2387332</v>
      </c>
    </row>
    <row r="22" spans="1:8">
      <c r="A22" s="94"/>
      <c r="B22" s="90" t="s">
        <v>45</v>
      </c>
      <c r="C22" s="87"/>
      <c r="D22" s="87" t="s">
        <v>46</v>
      </c>
      <c r="E22" s="96">
        <f>E23</f>
        <v>2387332</v>
      </c>
      <c r="F22" s="89"/>
    </row>
    <row r="23" spans="1:8">
      <c r="A23" s="94"/>
      <c r="B23" s="87"/>
      <c r="C23" s="87" t="s">
        <v>47</v>
      </c>
      <c r="D23" s="87" t="s">
        <v>182</v>
      </c>
      <c r="E23" s="89">
        <v>2387332</v>
      </c>
      <c r="F23" s="89"/>
    </row>
    <row r="24" spans="1:8">
      <c r="A24" s="86" t="s">
        <v>49</v>
      </c>
      <c r="B24" s="86" t="s">
        <v>9</v>
      </c>
      <c r="C24" s="86"/>
      <c r="D24" s="86"/>
      <c r="E24" s="88"/>
      <c r="F24" s="118">
        <f>E25</f>
        <v>525213.04</v>
      </c>
    </row>
    <row r="25" spans="1:8">
      <c r="A25" s="87"/>
      <c r="B25" s="87"/>
      <c r="C25" s="94"/>
      <c r="D25" s="87" t="s">
        <v>307</v>
      </c>
      <c r="E25" s="111">
        <f>E23*0.22</f>
        <v>525213.04</v>
      </c>
      <c r="F25" s="89"/>
    </row>
    <row r="26" spans="1:8">
      <c r="A26" s="86" t="s">
        <v>29</v>
      </c>
      <c r="B26" s="86" t="s">
        <v>30</v>
      </c>
      <c r="C26" s="91"/>
      <c r="D26" s="87"/>
      <c r="E26" s="88"/>
      <c r="F26" s="118">
        <f>E27+E31+E40+E52</f>
        <v>2393709</v>
      </c>
      <c r="H26" s="73">
        <v>1645024</v>
      </c>
    </row>
    <row r="27" spans="1:8">
      <c r="A27" s="87"/>
      <c r="B27" s="90" t="s">
        <v>39</v>
      </c>
      <c r="C27" s="91" t="s">
        <v>10</v>
      </c>
      <c r="D27" s="87"/>
      <c r="E27" s="121">
        <f>SUM(E28:E30)</f>
        <v>275590</v>
      </c>
      <c r="F27" s="89"/>
      <c r="H27" s="73">
        <v>350000</v>
      </c>
    </row>
    <row r="28" spans="1:8">
      <c r="A28" s="87"/>
      <c r="B28" s="87"/>
      <c r="C28" s="91" t="s">
        <v>40</v>
      </c>
      <c r="D28" s="87" t="s">
        <v>142</v>
      </c>
      <c r="E28" s="111">
        <v>78740</v>
      </c>
      <c r="F28" s="89"/>
      <c r="H28" s="73">
        <v>100000</v>
      </c>
    </row>
    <row r="29" spans="1:8">
      <c r="A29" s="87"/>
      <c r="B29" s="87"/>
      <c r="C29" s="91"/>
      <c r="D29" s="87" t="s">
        <v>154</v>
      </c>
      <c r="E29" s="111">
        <v>39370</v>
      </c>
      <c r="F29" s="96"/>
      <c r="H29" s="73">
        <v>50000</v>
      </c>
    </row>
    <row r="30" spans="1:8">
      <c r="A30" s="87"/>
      <c r="B30" s="87"/>
      <c r="C30" s="91"/>
      <c r="D30" s="87" t="s">
        <v>155</v>
      </c>
      <c r="E30" s="111">
        <v>157480</v>
      </c>
      <c r="F30" s="96"/>
      <c r="H30" s="73">
        <v>200000</v>
      </c>
    </row>
    <row r="31" spans="1:8">
      <c r="A31" s="87"/>
      <c r="B31" s="90" t="s">
        <v>50</v>
      </c>
      <c r="C31" s="98" t="s">
        <v>51</v>
      </c>
      <c r="D31" s="87"/>
      <c r="E31" s="121">
        <f>E32+E38</f>
        <v>332504</v>
      </c>
      <c r="F31" s="89"/>
      <c r="H31" s="73">
        <v>422280</v>
      </c>
    </row>
    <row r="32" spans="1:8">
      <c r="A32" s="87"/>
      <c r="B32" s="87"/>
      <c r="C32" s="94" t="s">
        <v>52</v>
      </c>
      <c r="D32" s="91" t="s">
        <v>145</v>
      </c>
      <c r="E32" s="116">
        <f>SUM(E33:E37)</f>
        <v>267937</v>
      </c>
      <c r="F32" s="89"/>
      <c r="H32" s="73">
        <v>340280</v>
      </c>
    </row>
    <row r="33" spans="1:8">
      <c r="A33" s="87"/>
      <c r="B33" s="87"/>
      <c r="C33" s="94"/>
      <c r="D33" s="87" t="s">
        <v>55</v>
      </c>
      <c r="E33" s="111">
        <v>53764</v>
      </c>
      <c r="F33" s="89"/>
      <c r="H33" s="73">
        <v>68280</v>
      </c>
    </row>
    <row r="34" spans="1:8">
      <c r="A34" s="87"/>
      <c r="B34" s="87"/>
      <c r="C34" s="94"/>
      <c r="D34" s="87" t="s">
        <v>53</v>
      </c>
      <c r="E34" s="111">
        <v>118110</v>
      </c>
      <c r="F34" s="89"/>
      <c r="H34" s="73">
        <v>150000</v>
      </c>
    </row>
    <row r="35" spans="1:8">
      <c r="A35" s="87"/>
      <c r="B35" s="87"/>
      <c r="C35" s="94"/>
      <c r="D35" s="87" t="s">
        <v>156</v>
      </c>
      <c r="E35" s="111">
        <v>28346</v>
      </c>
      <c r="F35" s="89"/>
      <c r="H35" s="73">
        <v>36000</v>
      </c>
    </row>
    <row r="36" spans="1:8">
      <c r="A36" s="87"/>
      <c r="B36" s="87"/>
      <c r="C36" s="94"/>
      <c r="D36" s="87" t="s">
        <v>157</v>
      </c>
      <c r="E36" s="111">
        <v>1575</v>
      </c>
      <c r="F36" s="89"/>
      <c r="H36" s="73">
        <v>2000</v>
      </c>
    </row>
    <row r="37" spans="1:8">
      <c r="A37" s="87"/>
      <c r="B37" s="87"/>
      <c r="C37" s="94"/>
      <c r="D37" s="87" t="s">
        <v>158</v>
      </c>
      <c r="E37" s="111">
        <v>66142</v>
      </c>
      <c r="F37" s="89"/>
      <c r="H37" s="73">
        <v>84000</v>
      </c>
    </row>
    <row r="38" spans="1:8">
      <c r="A38" s="87"/>
      <c r="B38" s="87"/>
      <c r="C38" s="94" t="s">
        <v>144</v>
      </c>
      <c r="D38" s="91" t="s">
        <v>143</v>
      </c>
      <c r="E38" s="116">
        <f>E39</f>
        <v>64567</v>
      </c>
      <c r="F38" s="89"/>
      <c r="H38" s="73">
        <v>82000</v>
      </c>
    </row>
    <row r="39" spans="1:8">
      <c r="A39" s="87"/>
      <c r="B39" s="87"/>
      <c r="C39" s="94"/>
      <c r="D39" s="87" t="s">
        <v>54</v>
      </c>
      <c r="E39" s="111">
        <v>64567</v>
      </c>
      <c r="F39" s="89"/>
    </row>
    <row r="40" spans="1:8">
      <c r="A40" s="87"/>
      <c r="B40" s="90" t="s">
        <v>31</v>
      </c>
      <c r="C40" s="91" t="s">
        <v>11</v>
      </c>
      <c r="D40" s="87"/>
      <c r="E40" s="121">
        <f>SUM(E41+E45+E48)</f>
        <v>1381145</v>
      </c>
      <c r="F40" s="89"/>
      <c r="H40" s="73">
        <v>908024</v>
      </c>
    </row>
    <row r="41" spans="1:8">
      <c r="A41" s="87"/>
      <c r="B41" s="87"/>
      <c r="C41" s="91" t="s">
        <v>56</v>
      </c>
      <c r="D41" s="91" t="s">
        <v>57</v>
      </c>
      <c r="E41" s="116">
        <f>SUM(E42:E44)</f>
        <v>350429</v>
      </c>
      <c r="F41" s="89"/>
      <c r="H41" s="73">
        <v>432024</v>
      </c>
    </row>
    <row r="42" spans="1:8">
      <c r="A42" s="87"/>
      <c r="B42" s="87"/>
      <c r="C42" s="94"/>
      <c r="D42" s="87" t="s">
        <v>21</v>
      </c>
      <c r="E42" s="111">
        <v>312350</v>
      </c>
      <c r="F42" s="96"/>
      <c r="H42" s="73">
        <v>238690</v>
      </c>
    </row>
    <row r="43" spans="1:8">
      <c r="A43" s="87"/>
      <c r="B43" s="87"/>
      <c r="C43" s="94"/>
      <c r="D43" s="87" t="s">
        <v>22</v>
      </c>
      <c r="E43" s="111">
        <v>33000</v>
      </c>
      <c r="F43" s="96"/>
      <c r="H43" s="73">
        <v>188255</v>
      </c>
    </row>
    <row r="44" spans="1:8">
      <c r="A44" s="87"/>
      <c r="B44" s="87"/>
      <c r="C44" s="94"/>
      <c r="D44" s="87" t="s">
        <v>23</v>
      </c>
      <c r="E44" s="111">
        <v>5079</v>
      </c>
      <c r="F44" s="96"/>
      <c r="H44" s="73">
        <v>5079</v>
      </c>
    </row>
    <row r="45" spans="1:8">
      <c r="A45" s="87"/>
      <c r="B45" s="87"/>
      <c r="C45" s="94" t="s">
        <v>43</v>
      </c>
      <c r="D45" s="91" t="s">
        <v>141</v>
      </c>
      <c r="E45" s="116">
        <f>SUM(E46:E47)</f>
        <v>757480</v>
      </c>
      <c r="F45" s="89"/>
      <c r="H45" s="73">
        <v>200000</v>
      </c>
    </row>
    <row r="46" spans="1:8">
      <c r="A46" s="87"/>
      <c r="B46" s="87"/>
      <c r="C46" s="94"/>
      <c r="D46" s="87" t="s">
        <v>343</v>
      </c>
      <c r="E46" s="111">
        <v>600000</v>
      </c>
      <c r="F46" s="89"/>
    </row>
    <row r="47" spans="1:8">
      <c r="A47" s="87"/>
      <c r="B47" s="87"/>
      <c r="C47" s="94"/>
      <c r="D47" s="87" t="s">
        <v>159</v>
      </c>
      <c r="E47" s="111">
        <v>157480</v>
      </c>
      <c r="F47" s="89"/>
    </row>
    <row r="48" spans="1:8">
      <c r="A48" s="87"/>
      <c r="B48" s="87"/>
      <c r="C48" s="94" t="s">
        <v>33</v>
      </c>
      <c r="D48" s="91" t="s">
        <v>34</v>
      </c>
      <c r="E48" s="116">
        <f>SUM(E49:E51)</f>
        <v>273236</v>
      </c>
      <c r="F48" s="89"/>
      <c r="H48" s="73">
        <v>276000</v>
      </c>
    </row>
    <row r="49" spans="1:8">
      <c r="A49" s="87"/>
      <c r="B49" s="87"/>
      <c r="C49" s="94"/>
      <c r="D49" s="87" t="s">
        <v>160</v>
      </c>
      <c r="E49" s="111">
        <v>10236</v>
      </c>
      <c r="F49" s="96"/>
      <c r="H49" s="73">
        <v>13000</v>
      </c>
    </row>
    <row r="50" spans="1:8">
      <c r="A50" s="87"/>
      <c r="B50" s="87"/>
      <c r="C50" s="94"/>
      <c r="D50" s="87" t="s">
        <v>183</v>
      </c>
      <c r="E50" s="111">
        <v>150000</v>
      </c>
      <c r="F50" s="96"/>
      <c r="H50" s="73">
        <v>150000</v>
      </c>
    </row>
    <row r="51" spans="1:8">
      <c r="A51" s="87"/>
      <c r="B51" s="87"/>
      <c r="C51" s="94"/>
      <c r="D51" s="87" t="s">
        <v>161</v>
      </c>
      <c r="E51" s="111">
        <v>113000</v>
      </c>
      <c r="F51" s="96"/>
      <c r="H51" s="73">
        <v>113000</v>
      </c>
    </row>
    <row r="52" spans="1:8">
      <c r="A52" s="87"/>
      <c r="B52" s="90" t="s">
        <v>35</v>
      </c>
      <c r="C52" s="91" t="s">
        <v>36</v>
      </c>
      <c r="D52" s="87"/>
      <c r="E52" s="121">
        <f>SUM(E53:E54)</f>
        <v>404470</v>
      </c>
      <c r="F52" s="89"/>
    </row>
    <row r="53" spans="1:8">
      <c r="A53" s="87"/>
      <c r="B53" s="87"/>
      <c r="C53" s="87" t="s">
        <v>37</v>
      </c>
      <c r="D53" s="87" t="s">
        <v>38</v>
      </c>
      <c r="E53" s="111">
        <v>371470</v>
      </c>
      <c r="F53" s="89"/>
    </row>
    <row r="54" spans="1:8">
      <c r="A54" s="87"/>
      <c r="B54" s="87"/>
      <c r="C54" s="87" t="s">
        <v>146</v>
      </c>
      <c r="D54" s="87" t="s">
        <v>165</v>
      </c>
      <c r="E54" s="111">
        <v>33000</v>
      </c>
      <c r="F54" s="89"/>
      <c r="H54" s="73">
        <v>33000</v>
      </c>
    </row>
    <row r="55" spans="1:8">
      <c r="A55" s="86" t="s">
        <v>58</v>
      </c>
      <c r="B55" s="86" t="s">
        <v>59</v>
      </c>
      <c r="C55" s="86"/>
      <c r="D55" s="86"/>
      <c r="F55" s="118">
        <f>SUM(E56,E59,E57)</f>
        <v>4230916</v>
      </c>
    </row>
    <row r="56" spans="1:8">
      <c r="A56" s="87"/>
      <c r="B56" s="87"/>
      <c r="C56" s="87" t="s">
        <v>60</v>
      </c>
      <c r="D56" s="182" t="s">
        <v>16</v>
      </c>
      <c r="E56" s="183">
        <v>1017788</v>
      </c>
      <c r="F56" s="89"/>
    </row>
    <row r="57" spans="1:8">
      <c r="A57" s="87"/>
      <c r="B57" s="87"/>
      <c r="C57" s="87" t="s">
        <v>61</v>
      </c>
      <c r="D57" s="91" t="s">
        <v>62</v>
      </c>
      <c r="E57" s="121">
        <f>E58</f>
        <v>50000</v>
      </c>
      <c r="F57" s="89"/>
    </row>
    <row r="58" spans="1:8">
      <c r="A58" s="87"/>
      <c r="B58" s="87"/>
      <c r="C58" s="87"/>
      <c r="D58" s="87" t="s">
        <v>162</v>
      </c>
      <c r="E58" s="111">
        <v>50000</v>
      </c>
      <c r="F58" s="89"/>
    </row>
    <row r="59" spans="1:8">
      <c r="A59" s="87"/>
      <c r="B59" s="87"/>
      <c r="C59" s="87" t="s">
        <v>63</v>
      </c>
      <c r="D59" s="87" t="s">
        <v>64</v>
      </c>
      <c r="E59" s="121">
        <f>SUM(E60:E63)</f>
        <v>3163128</v>
      </c>
      <c r="F59" s="89"/>
    </row>
    <row r="60" spans="1:8" ht="31.5">
      <c r="A60" s="87"/>
      <c r="B60" s="87"/>
      <c r="C60" s="87"/>
      <c r="D60" s="117" t="s">
        <v>163</v>
      </c>
      <c r="E60" s="111">
        <v>196402</v>
      </c>
      <c r="F60" s="89"/>
    </row>
    <row r="61" spans="1:8" ht="31.5">
      <c r="A61" s="87"/>
      <c r="B61" s="87"/>
      <c r="C61" s="87"/>
      <c r="D61" s="117" t="s">
        <v>164</v>
      </c>
      <c r="E61" s="111">
        <v>1800000</v>
      </c>
      <c r="F61" s="89"/>
    </row>
    <row r="62" spans="1:8">
      <c r="A62" s="87"/>
      <c r="B62" s="87"/>
      <c r="C62" s="87"/>
      <c r="D62" s="117" t="s">
        <v>318</v>
      </c>
      <c r="E62" s="111">
        <v>1000000</v>
      </c>
      <c r="F62" s="89"/>
    </row>
    <row r="63" spans="1:8">
      <c r="A63" s="94"/>
      <c r="B63" s="87"/>
      <c r="C63" s="87" t="s">
        <v>319</v>
      </c>
      <c r="D63" s="87" t="s">
        <v>344</v>
      </c>
      <c r="E63" s="111">
        <v>166726</v>
      </c>
      <c r="F63" s="89"/>
    </row>
    <row r="64" spans="1:8">
      <c r="A64" s="101" t="s">
        <v>95</v>
      </c>
      <c r="B64" s="86" t="s">
        <v>96</v>
      </c>
      <c r="C64" s="91"/>
      <c r="D64" s="87"/>
      <c r="E64" s="121"/>
      <c r="F64" s="118">
        <f>SUM(E65:E67)</f>
        <v>5162746</v>
      </c>
    </row>
    <row r="65" spans="1:8">
      <c r="A65" s="99"/>
      <c r="B65" s="184" t="s">
        <v>166</v>
      </c>
      <c r="C65" s="94" t="s">
        <v>308</v>
      </c>
      <c r="D65" s="94"/>
      <c r="E65" s="89">
        <v>1574800</v>
      </c>
      <c r="F65" s="89"/>
      <c r="H65" s="73">
        <v>1000000</v>
      </c>
    </row>
    <row r="66" spans="1:8">
      <c r="A66" s="99"/>
      <c r="B66" s="184"/>
      <c r="C66" s="94" t="s">
        <v>310</v>
      </c>
      <c r="D66" s="94"/>
      <c r="E66" s="89">
        <v>3162746</v>
      </c>
      <c r="F66" s="89"/>
    </row>
    <row r="67" spans="1:8">
      <c r="A67" s="99"/>
      <c r="B67" s="90" t="s">
        <v>111</v>
      </c>
      <c r="C67" s="87" t="s">
        <v>112</v>
      </c>
      <c r="D67" s="87"/>
      <c r="E67" s="111">
        <v>425200</v>
      </c>
      <c r="F67" s="89"/>
    </row>
    <row r="68" spans="1:8">
      <c r="A68" s="94"/>
      <c r="B68" s="87"/>
      <c r="C68" s="87"/>
      <c r="D68" s="87"/>
      <c r="E68" s="92"/>
      <c r="F68" s="89"/>
    </row>
    <row r="69" spans="1:8">
      <c r="A69" s="101" t="s">
        <v>70</v>
      </c>
      <c r="B69" s="86" t="s">
        <v>71</v>
      </c>
      <c r="C69" s="91"/>
      <c r="D69" s="87"/>
      <c r="E69" s="105"/>
      <c r="F69" s="118">
        <f>SUM(E70,E71)</f>
        <v>1143000</v>
      </c>
    </row>
    <row r="70" spans="1:8">
      <c r="A70" s="99"/>
      <c r="B70" s="90" t="s">
        <v>72</v>
      </c>
      <c r="C70" s="87" t="s">
        <v>309</v>
      </c>
      <c r="D70" s="87"/>
      <c r="E70" s="111">
        <v>900000</v>
      </c>
      <c r="F70" s="89"/>
    </row>
    <row r="71" spans="1:8">
      <c r="A71" s="99"/>
      <c r="B71" s="90" t="s">
        <v>73</v>
      </c>
      <c r="C71" s="87" t="s">
        <v>74</v>
      </c>
      <c r="D71" s="87"/>
      <c r="E71" s="111">
        <f>E70*0.27</f>
        <v>243000.00000000003</v>
      </c>
      <c r="F71" s="89"/>
    </row>
    <row r="72" spans="1:8">
      <c r="A72" s="99"/>
      <c r="B72" s="90"/>
      <c r="C72" s="87"/>
      <c r="D72" s="87"/>
      <c r="E72" s="111"/>
      <c r="F72" s="89"/>
    </row>
    <row r="73" spans="1:8">
      <c r="A73" s="101" t="s">
        <v>98</v>
      </c>
      <c r="B73" s="90" t="s">
        <v>108</v>
      </c>
      <c r="C73" s="87"/>
      <c r="D73" s="87"/>
      <c r="E73" s="111"/>
      <c r="F73" s="118">
        <f>E74</f>
        <v>393693</v>
      </c>
    </row>
    <row r="74" spans="1:8">
      <c r="A74" s="99"/>
      <c r="B74" s="90" t="s">
        <v>345</v>
      </c>
      <c r="C74" s="87" t="s">
        <v>346</v>
      </c>
      <c r="D74" s="87"/>
      <c r="E74" s="111">
        <v>393693</v>
      </c>
      <c r="F74" s="89"/>
    </row>
    <row r="75" spans="1:8">
      <c r="A75" s="99"/>
      <c r="B75" s="90"/>
      <c r="C75" s="87"/>
      <c r="D75" s="87" t="s">
        <v>347</v>
      </c>
      <c r="E75" s="111"/>
      <c r="F75" s="89"/>
    </row>
    <row r="76" spans="1:8">
      <c r="A76" s="87"/>
      <c r="B76" s="87"/>
      <c r="C76" s="87"/>
      <c r="D76" s="100"/>
      <c r="E76" s="92"/>
      <c r="F76" s="89"/>
    </row>
    <row r="77" spans="1:8">
      <c r="A77" s="93" t="s">
        <v>114</v>
      </c>
      <c r="B77" s="102"/>
      <c r="C77" s="102"/>
      <c r="D77" s="103"/>
      <c r="E77" s="104"/>
      <c r="F77" s="85">
        <f>F78</f>
        <v>534818.59</v>
      </c>
    </row>
    <row r="78" spans="1:8">
      <c r="A78" s="86" t="s">
        <v>29</v>
      </c>
      <c r="B78" s="86" t="s">
        <v>30</v>
      </c>
      <c r="C78" s="86"/>
      <c r="D78" s="87"/>
      <c r="E78" s="88"/>
      <c r="F78" s="118">
        <f>E79+E81</f>
        <v>534818.59</v>
      </c>
    </row>
    <row r="79" spans="1:8">
      <c r="A79" s="87"/>
      <c r="B79" s="90" t="s">
        <v>33</v>
      </c>
      <c r="C79" s="91" t="s">
        <v>34</v>
      </c>
      <c r="D79" s="87"/>
      <c r="E79" s="121">
        <v>421117</v>
      </c>
      <c r="F79" s="89"/>
      <c r="H79" s="73">
        <v>100000</v>
      </c>
    </row>
    <row r="80" spans="1:8">
      <c r="A80" s="87"/>
      <c r="B80" s="90"/>
      <c r="C80" s="91"/>
      <c r="D80" s="87" t="s">
        <v>348</v>
      </c>
      <c r="E80" s="111">
        <v>421117</v>
      </c>
      <c r="F80" s="89"/>
    </row>
    <row r="81" spans="1:8">
      <c r="A81" s="87"/>
      <c r="B81" s="90" t="s">
        <v>35</v>
      </c>
      <c r="C81" s="91" t="s">
        <v>36</v>
      </c>
      <c r="D81" s="90"/>
      <c r="E81" s="116">
        <f>E82</f>
        <v>113701.59000000001</v>
      </c>
      <c r="F81" s="89"/>
    </row>
    <row r="82" spans="1:8">
      <c r="A82" s="87"/>
      <c r="B82" s="90"/>
      <c r="C82" s="87" t="s">
        <v>37</v>
      </c>
      <c r="D82" s="87" t="s">
        <v>38</v>
      </c>
      <c r="E82" s="111">
        <f>E80*0.27</f>
        <v>113701.59000000001</v>
      </c>
      <c r="F82" s="89"/>
    </row>
    <row r="83" spans="1:8">
      <c r="A83" s="87"/>
      <c r="B83" s="87"/>
      <c r="C83" s="87"/>
      <c r="D83" s="100"/>
      <c r="E83" s="92"/>
      <c r="F83" s="89"/>
    </row>
    <row r="84" spans="1:8" ht="15" customHeight="1">
      <c r="A84" s="93" t="s">
        <v>65</v>
      </c>
      <c r="B84" s="195"/>
      <c r="C84" s="195"/>
      <c r="D84" s="195"/>
      <c r="E84" s="84"/>
      <c r="F84" s="85">
        <f>SUM(F85+F91)</f>
        <v>1099820</v>
      </c>
    </row>
    <row r="85" spans="1:8">
      <c r="A85" s="86" t="s">
        <v>29</v>
      </c>
      <c r="B85" s="86" t="s">
        <v>30</v>
      </c>
      <c r="C85" s="86"/>
      <c r="D85" s="90"/>
      <c r="E85" s="88"/>
      <c r="F85" s="118">
        <f>E86+E89</f>
        <v>462280</v>
      </c>
    </row>
    <row r="86" spans="1:8">
      <c r="A86" s="87"/>
      <c r="B86" s="90" t="s">
        <v>31</v>
      </c>
      <c r="C86" s="91" t="s">
        <v>32</v>
      </c>
      <c r="D86" s="90"/>
      <c r="E86" s="121">
        <f>SUM(E87:E88)</f>
        <v>364000</v>
      </c>
      <c r="F86" s="89"/>
    </row>
    <row r="87" spans="1:8">
      <c r="A87" s="87"/>
      <c r="B87" s="87"/>
      <c r="C87" s="91" t="s">
        <v>56</v>
      </c>
      <c r="D87" s="87" t="s">
        <v>57</v>
      </c>
      <c r="E87" s="111">
        <v>282600</v>
      </c>
      <c r="F87" s="89"/>
      <c r="H87" s="73">
        <v>120000</v>
      </c>
    </row>
    <row r="88" spans="1:8">
      <c r="A88" s="87"/>
      <c r="B88" s="87"/>
      <c r="C88" s="91" t="s">
        <v>43</v>
      </c>
      <c r="D88" s="87" t="s">
        <v>167</v>
      </c>
      <c r="E88" s="111">
        <v>81400</v>
      </c>
      <c r="F88" s="89"/>
      <c r="H88" s="73">
        <v>780000</v>
      </c>
    </row>
    <row r="89" spans="1:8">
      <c r="A89" s="87"/>
      <c r="B89" s="90" t="s">
        <v>35</v>
      </c>
      <c r="C89" s="91" t="s">
        <v>36</v>
      </c>
      <c r="D89" s="87"/>
      <c r="E89" s="121">
        <f>E90</f>
        <v>98280</v>
      </c>
      <c r="F89" s="89"/>
    </row>
    <row r="90" spans="1:8">
      <c r="A90" s="87"/>
      <c r="B90" s="87"/>
      <c r="C90" s="87" t="s">
        <v>37</v>
      </c>
      <c r="D90" s="87" t="s">
        <v>38</v>
      </c>
      <c r="E90" s="111">
        <v>98280</v>
      </c>
      <c r="F90" s="89"/>
    </row>
    <row r="91" spans="1:8">
      <c r="A91" s="101" t="s">
        <v>95</v>
      </c>
      <c r="B91" s="86" t="s">
        <v>96</v>
      </c>
      <c r="C91" s="91"/>
      <c r="D91" s="87"/>
      <c r="E91" s="121"/>
      <c r="F91" s="118">
        <f>SUM(E92:E93)</f>
        <v>637540</v>
      </c>
    </row>
    <row r="92" spans="1:8">
      <c r="A92" s="99"/>
      <c r="B92" s="106" t="s">
        <v>166</v>
      </c>
      <c r="C92" s="94" t="s">
        <v>311</v>
      </c>
      <c r="D92" s="94"/>
      <c r="E92" s="89">
        <v>502000</v>
      </c>
      <c r="F92" s="89"/>
    </row>
    <row r="93" spans="1:8">
      <c r="A93" s="99"/>
      <c r="B93" s="90" t="s">
        <v>111</v>
      </c>
      <c r="C93" s="87" t="s">
        <v>112</v>
      </c>
      <c r="D93" s="87"/>
      <c r="E93" s="111">
        <f>E92*0.27</f>
        <v>135540</v>
      </c>
      <c r="F93" s="89"/>
    </row>
    <row r="94" spans="1:8">
      <c r="A94" s="99"/>
      <c r="B94" s="90"/>
      <c r="C94" s="87"/>
      <c r="D94" s="87"/>
      <c r="E94" s="111"/>
      <c r="F94" s="89"/>
    </row>
    <row r="95" spans="1:8" ht="12.75" customHeight="1">
      <c r="A95" s="93" t="s">
        <v>66</v>
      </c>
      <c r="B95" s="195"/>
      <c r="C95" s="195"/>
      <c r="D95" s="195"/>
      <c r="E95" s="84"/>
      <c r="F95" s="85">
        <f>SUM(F96,F99,F101,F118,F124)</f>
        <v>6015506.7999999998</v>
      </c>
    </row>
    <row r="96" spans="1:8" ht="15.75" customHeight="1">
      <c r="A96" s="86" t="s">
        <v>48</v>
      </c>
      <c r="B96" s="86" t="s">
        <v>14</v>
      </c>
      <c r="C96" s="86"/>
      <c r="D96" s="91"/>
      <c r="E96" s="88"/>
      <c r="F96" s="118">
        <f>E98</f>
        <v>758750</v>
      </c>
      <c r="H96" s="73">
        <v>680000</v>
      </c>
    </row>
    <row r="97" spans="1:8" ht="15.75" customHeight="1">
      <c r="A97" s="87"/>
      <c r="B97" s="90" t="s">
        <v>67</v>
      </c>
      <c r="C97" s="87" t="s">
        <v>68</v>
      </c>
      <c r="D97" s="87"/>
      <c r="E97" s="88"/>
      <c r="F97" s="89"/>
    </row>
    <row r="98" spans="1:8" ht="15.75" customHeight="1">
      <c r="A98" s="87"/>
      <c r="B98" s="87"/>
      <c r="C98" s="87" t="s">
        <v>147</v>
      </c>
      <c r="D98" s="87"/>
      <c r="E98" s="111">
        <v>758750</v>
      </c>
      <c r="F98" s="89"/>
    </row>
    <row r="99" spans="1:8" ht="15.75" customHeight="1">
      <c r="A99" s="86" t="s">
        <v>49</v>
      </c>
      <c r="B99" s="86" t="s">
        <v>9</v>
      </c>
      <c r="C99" s="86"/>
      <c r="D99" s="86"/>
      <c r="E99" s="88"/>
      <c r="F99" s="118">
        <f>E100</f>
        <v>166925</v>
      </c>
    </row>
    <row r="100" spans="1:8" ht="15.75" customHeight="1">
      <c r="A100" s="87"/>
      <c r="B100" s="87"/>
      <c r="C100" s="87" t="s">
        <v>307</v>
      </c>
      <c r="D100" s="87"/>
      <c r="E100" s="111">
        <f>E98*0.22</f>
        <v>166925</v>
      </c>
      <c r="F100" s="89"/>
    </row>
    <row r="101" spans="1:8">
      <c r="A101" s="86" t="s">
        <v>29</v>
      </c>
      <c r="B101" s="86" t="s">
        <v>30</v>
      </c>
      <c r="C101" s="86"/>
      <c r="D101" s="87"/>
      <c r="E101" s="88"/>
      <c r="F101" s="118">
        <f>E102+E116</f>
        <v>2137204.2599999998</v>
      </c>
      <c r="H101" s="73">
        <v>1331000</v>
      </c>
    </row>
    <row r="102" spans="1:8" s="78" customFormat="1">
      <c r="A102" s="91"/>
      <c r="B102" s="90" t="s">
        <v>31</v>
      </c>
      <c r="C102" s="91" t="s">
        <v>11</v>
      </c>
      <c r="D102" s="87"/>
      <c r="E102" s="116">
        <f>E103+E107+E109</f>
        <v>1682838</v>
      </c>
      <c r="F102" s="89"/>
    </row>
    <row r="103" spans="1:8" s="78" customFormat="1">
      <c r="A103" s="91"/>
      <c r="B103" s="87"/>
      <c r="C103" s="91" t="s">
        <v>56</v>
      </c>
      <c r="D103" s="87" t="s">
        <v>57</v>
      </c>
      <c r="E103" s="116">
        <f>SUM(E104:E106)</f>
        <v>99000</v>
      </c>
      <c r="F103" s="89"/>
      <c r="H103" s="78">
        <v>141000</v>
      </c>
    </row>
    <row r="104" spans="1:8">
      <c r="A104" s="87"/>
      <c r="B104" s="87"/>
      <c r="C104" s="87"/>
      <c r="D104" s="91" t="s">
        <v>17</v>
      </c>
      <c r="E104" s="111">
        <v>7800</v>
      </c>
      <c r="F104" s="96"/>
      <c r="H104" s="73">
        <v>38000</v>
      </c>
    </row>
    <row r="105" spans="1:8">
      <c r="A105" s="87"/>
      <c r="B105" s="87"/>
      <c r="C105" s="87"/>
      <c r="D105" s="91" t="s">
        <v>21</v>
      </c>
      <c r="E105" s="111">
        <v>86600</v>
      </c>
      <c r="F105" s="96"/>
      <c r="H105" s="73">
        <v>95000</v>
      </c>
    </row>
    <row r="106" spans="1:8">
      <c r="A106" s="87"/>
      <c r="B106" s="87"/>
      <c r="C106" s="87"/>
      <c r="D106" s="91" t="s">
        <v>69</v>
      </c>
      <c r="E106" s="111">
        <v>4600</v>
      </c>
      <c r="F106" s="96"/>
      <c r="H106" s="73">
        <v>8000</v>
      </c>
    </row>
    <row r="107" spans="1:8">
      <c r="A107" s="87"/>
      <c r="B107" s="87"/>
      <c r="C107" s="94" t="s">
        <v>43</v>
      </c>
      <c r="D107" s="87" t="s">
        <v>141</v>
      </c>
      <c r="E107" s="116">
        <f>SUM(E108:E108)</f>
        <v>160000</v>
      </c>
      <c r="F107" s="89"/>
    </row>
    <row r="108" spans="1:8">
      <c r="A108" s="87"/>
      <c r="B108" s="87"/>
      <c r="C108" s="87"/>
      <c r="D108" s="201" t="s">
        <v>312</v>
      </c>
      <c r="E108" s="111">
        <v>160000</v>
      </c>
      <c r="F108" s="89"/>
      <c r="H108" s="73">
        <v>200000</v>
      </c>
    </row>
    <row r="109" spans="1:8">
      <c r="A109" s="87"/>
      <c r="B109" s="87"/>
      <c r="C109" s="87" t="s">
        <v>33</v>
      </c>
      <c r="D109" s="87" t="s">
        <v>34</v>
      </c>
      <c r="E109" s="116">
        <f>SUM(E110:E115)</f>
        <v>1423838</v>
      </c>
      <c r="F109" s="89"/>
    </row>
    <row r="110" spans="1:8">
      <c r="A110" s="87"/>
      <c r="B110" s="87"/>
      <c r="C110" s="87"/>
      <c r="D110" s="87" t="s">
        <v>321</v>
      </c>
      <c r="E110" s="111">
        <v>300000</v>
      </c>
      <c r="F110" s="89"/>
    </row>
    <row r="111" spans="1:8">
      <c r="A111" s="87"/>
      <c r="B111" s="87"/>
      <c r="C111" s="87"/>
      <c r="D111" s="87" t="s">
        <v>349</v>
      </c>
      <c r="E111" s="111">
        <v>300000</v>
      </c>
      <c r="F111" s="89"/>
      <c r="H111" s="73">
        <v>500000</v>
      </c>
    </row>
    <row r="112" spans="1:8">
      <c r="A112" s="87"/>
      <c r="B112" s="87"/>
      <c r="C112" s="87"/>
      <c r="D112" s="87" t="s">
        <v>168</v>
      </c>
      <c r="E112" s="111">
        <v>157480</v>
      </c>
      <c r="F112" s="89"/>
      <c r="H112" s="73">
        <v>200000</v>
      </c>
    </row>
    <row r="113" spans="1:8">
      <c r="A113" s="87"/>
      <c r="B113" s="87"/>
      <c r="C113" s="87"/>
      <c r="D113" s="87" t="s">
        <v>186</v>
      </c>
      <c r="E113" s="111">
        <v>532500</v>
      </c>
      <c r="F113" s="89"/>
      <c r="H113" s="73">
        <v>676220</v>
      </c>
    </row>
    <row r="114" spans="1:8">
      <c r="A114" s="87"/>
      <c r="B114" s="87"/>
      <c r="C114" s="87"/>
      <c r="D114" s="87" t="s">
        <v>169</v>
      </c>
      <c r="E114" s="111">
        <v>39370</v>
      </c>
      <c r="F114" s="89"/>
      <c r="H114" s="73">
        <v>50000</v>
      </c>
    </row>
    <row r="115" spans="1:8">
      <c r="A115" s="87"/>
      <c r="B115" s="87"/>
      <c r="C115" s="87"/>
      <c r="D115" s="87" t="s">
        <v>170</v>
      </c>
      <c r="E115" s="111">
        <v>94488</v>
      </c>
      <c r="F115" s="89"/>
      <c r="H115" s="73">
        <v>120000</v>
      </c>
    </row>
    <row r="116" spans="1:8" s="78" customFormat="1">
      <c r="A116" s="87"/>
      <c r="B116" s="90" t="s">
        <v>35</v>
      </c>
      <c r="C116" s="91" t="s">
        <v>36</v>
      </c>
      <c r="D116" s="87"/>
      <c r="E116" s="116">
        <f>E117</f>
        <v>454366.26</v>
      </c>
      <c r="F116" s="89"/>
    </row>
    <row r="117" spans="1:8" s="78" customFormat="1">
      <c r="A117" s="87"/>
      <c r="B117" s="87"/>
      <c r="C117" s="87" t="s">
        <v>37</v>
      </c>
      <c r="D117" s="87" t="s">
        <v>38</v>
      </c>
      <c r="E117" s="111">
        <f>E102*0.27</f>
        <v>454366.26</v>
      </c>
      <c r="F117" s="89"/>
    </row>
    <row r="118" spans="1:8" s="78" customFormat="1">
      <c r="A118" s="101" t="s">
        <v>95</v>
      </c>
      <c r="B118" s="86" t="s">
        <v>96</v>
      </c>
      <c r="C118" s="91"/>
      <c r="D118" s="87"/>
      <c r="E118" s="111"/>
      <c r="F118" s="118">
        <f>SUM(E119,E122)</f>
        <v>1952627.54</v>
      </c>
    </row>
    <row r="119" spans="1:8" s="78" customFormat="1">
      <c r="A119" s="101"/>
      <c r="B119" s="90" t="s">
        <v>350</v>
      </c>
      <c r="C119" s="87" t="s">
        <v>351</v>
      </c>
      <c r="D119" s="87"/>
      <c r="E119" s="124">
        <f>SUM(E120:E121)</f>
        <v>1537502</v>
      </c>
      <c r="F119" s="89"/>
    </row>
    <row r="120" spans="1:8" s="78" customFormat="1">
      <c r="A120" s="101"/>
      <c r="B120" s="197"/>
      <c r="C120" s="87" t="s">
        <v>352</v>
      </c>
      <c r="D120" s="87"/>
      <c r="E120" s="111">
        <v>1181102</v>
      </c>
      <c r="F120" s="89"/>
    </row>
    <row r="121" spans="1:8" s="78" customFormat="1">
      <c r="A121" s="87"/>
      <c r="C121" s="87" t="s">
        <v>353</v>
      </c>
      <c r="D121" s="87"/>
      <c r="E121" s="111">
        <v>356400</v>
      </c>
      <c r="F121" s="89"/>
    </row>
    <row r="122" spans="1:8" s="78" customFormat="1">
      <c r="A122" s="87"/>
      <c r="B122" s="90" t="s">
        <v>111</v>
      </c>
      <c r="C122" s="87" t="s">
        <v>112</v>
      </c>
      <c r="D122" s="87"/>
      <c r="E122" s="111">
        <f>E119*0.27</f>
        <v>415125.54000000004</v>
      </c>
      <c r="F122" s="89"/>
    </row>
    <row r="123" spans="1:8" s="78" customFormat="1">
      <c r="A123" s="87"/>
      <c r="B123" s="90"/>
      <c r="C123" s="87"/>
      <c r="D123" s="87"/>
      <c r="E123" s="111"/>
      <c r="F123" s="89"/>
    </row>
    <row r="124" spans="1:8" ht="15.75" customHeight="1">
      <c r="A124" s="101" t="s">
        <v>70</v>
      </c>
      <c r="B124" s="86" t="s">
        <v>71</v>
      </c>
      <c r="C124" s="91"/>
      <c r="D124" s="87"/>
      <c r="E124" s="105"/>
      <c r="F124" s="118">
        <f>SUM(E125:E126)</f>
        <v>1000000</v>
      </c>
      <c r="H124" s="73">
        <v>2000000</v>
      </c>
    </row>
    <row r="125" spans="1:8" ht="15.75" customHeight="1">
      <c r="A125" s="99"/>
      <c r="B125" s="90" t="s">
        <v>72</v>
      </c>
      <c r="C125" s="87" t="s">
        <v>313</v>
      </c>
      <c r="D125" s="87"/>
      <c r="E125" s="111">
        <v>787402</v>
      </c>
      <c r="F125" s="89"/>
    </row>
    <row r="126" spans="1:8" ht="15.75" customHeight="1">
      <c r="A126" s="99"/>
      <c r="B126" s="90" t="s">
        <v>73</v>
      </c>
      <c r="C126" s="87" t="s">
        <v>74</v>
      </c>
      <c r="D126" s="87"/>
      <c r="E126" s="111">
        <v>212598</v>
      </c>
      <c r="F126" s="89"/>
    </row>
    <row r="127" spans="1:8" s="78" customFormat="1">
      <c r="A127" s="195" t="s">
        <v>76</v>
      </c>
      <c r="B127" s="195"/>
      <c r="C127" s="195"/>
      <c r="D127" s="195"/>
      <c r="E127" s="84"/>
      <c r="F127" s="85">
        <f>E129</f>
        <v>37584</v>
      </c>
    </row>
    <row r="128" spans="1:8" s="78" customFormat="1">
      <c r="A128" s="86" t="s">
        <v>75</v>
      </c>
      <c r="B128" s="86"/>
      <c r="C128" s="86"/>
      <c r="D128" s="86"/>
      <c r="E128" s="105"/>
      <c r="F128" s="110"/>
    </row>
    <row r="129" spans="1:6" s="78" customFormat="1">
      <c r="A129" s="87"/>
      <c r="B129" s="98"/>
      <c r="C129" s="87" t="s">
        <v>171</v>
      </c>
      <c r="D129" s="117"/>
      <c r="E129" s="111">
        <v>37584</v>
      </c>
      <c r="F129" s="89"/>
    </row>
    <row r="130" spans="1:6" s="78" customFormat="1">
      <c r="A130" s="87"/>
      <c r="B130" s="98"/>
      <c r="C130" s="87"/>
      <c r="D130" s="87"/>
      <c r="E130" s="88"/>
      <c r="F130" s="89"/>
    </row>
    <row r="131" spans="1:6" s="78" customFormat="1">
      <c r="A131" s="195" t="s">
        <v>77</v>
      </c>
      <c r="B131" s="102"/>
      <c r="C131" s="107"/>
      <c r="D131" s="108"/>
      <c r="E131" s="104"/>
      <c r="F131" s="85">
        <f>F132</f>
        <v>991000</v>
      </c>
    </row>
    <row r="132" spans="1:6" s="78" customFormat="1">
      <c r="A132" s="86" t="s">
        <v>78</v>
      </c>
      <c r="B132" s="86"/>
      <c r="C132" s="86"/>
      <c r="D132" s="86"/>
      <c r="E132" s="92"/>
      <c r="F132" s="118">
        <f>E133</f>
        <v>991000</v>
      </c>
    </row>
    <row r="133" spans="1:6" s="78" customFormat="1">
      <c r="A133" s="91"/>
      <c r="B133" s="87" t="s">
        <v>79</v>
      </c>
      <c r="C133" s="87"/>
      <c r="D133" s="109"/>
      <c r="E133" s="116">
        <f>SUM(E134:E135)</f>
        <v>991000</v>
      </c>
      <c r="F133" s="89"/>
    </row>
    <row r="134" spans="1:6" s="78" customFormat="1">
      <c r="A134" s="91"/>
      <c r="B134" s="87"/>
      <c r="C134" s="87" t="s">
        <v>172</v>
      </c>
      <c r="D134" s="109"/>
      <c r="E134" s="111">
        <v>991000</v>
      </c>
      <c r="F134" s="98"/>
    </row>
    <row r="135" spans="1:6" s="78" customFormat="1">
      <c r="A135" s="91"/>
      <c r="B135" s="87"/>
      <c r="C135" s="87" t="s">
        <v>90</v>
      </c>
      <c r="D135" s="109"/>
      <c r="E135" s="111"/>
      <c r="F135" s="98"/>
    </row>
    <row r="136" spans="1:6" s="77" customFormat="1" ht="15.75" customHeight="1">
      <c r="A136" s="195" t="s">
        <v>80</v>
      </c>
      <c r="B136" s="195"/>
      <c r="C136" s="83"/>
      <c r="D136" s="195"/>
      <c r="E136" s="84"/>
      <c r="F136" s="85">
        <f>SUM(F137)</f>
        <v>185654</v>
      </c>
    </row>
    <row r="137" spans="1:6" s="77" customFormat="1" ht="15.75" customHeight="1">
      <c r="A137" s="86" t="s">
        <v>75</v>
      </c>
      <c r="B137" s="86"/>
      <c r="C137" s="86"/>
      <c r="D137" s="86"/>
      <c r="E137" s="105"/>
      <c r="F137" s="118">
        <f>E138</f>
        <v>185654</v>
      </c>
    </row>
    <row r="138" spans="1:6">
      <c r="A138" s="87"/>
      <c r="B138" s="87"/>
      <c r="C138" s="123" t="s">
        <v>63</v>
      </c>
      <c r="D138" s="117" t="s">
        <v>184</v>
      </c>
      <c r="E138" s="116">
        <f>SUM(E139:E140)</f>
        <v>185654</v>
      </c>
      <c r="F138" s="96"/>
    </row>
    <row r="139" spans="1:6">
      <c r="A139" s="87"/>
      <c r="B139" s="87"/>
      <c r="C139" s="91"/>
      <c r="D139" s="75" t="s">
        <v>314</v>
      </c>
      <c r="E139" s="111">
        <v>185654</v>
      </c>
      <c r="F139" s="89"/>
    </row>
    <row r="140" spans="1:6">
      <c r="A140" s="87"/>
      <c r="B140" s="87"/>
      <c r="C140" s="91"/>
      <c r="D140" s="87" t="s">
        <v>12</v>
      </c>
      <c r="E140" s="97"/>
      <c r="F140" s="89"/>
    </row>
    <row r="141" spans="1:6" ht="15.75" customHeight="1">
      <c r="A141" s="195" t="s">
        <v>81</v>
      </c>
      <c r="B141" s="195"/>
      <c r="C141" s="83"/>
      <c r="D141" s="195"/>
      <c r="E141" s="84"/>
      <c r="F141" s="85">
        <f>F142+F144+F146</f>
        <v>0</v>
      </c>
    </row>
    <row r="142" spans="1:6" ht="15.75" customHeight="1">
      <c r="A142" s="86" t="s">
        <v>48</v>
      </c>
      <c r="B142" s="86" t="s">
        <v>4</v>
      </c>
      <c r="C142" s="86"/>
      <c r="D142" s="87"/>
      <c r="E142" s="88"/>
      <c r="F142" s="118">
        <f>SUM(E143)</f>
        <v>0</v>
      </c>
    </row>
    <row r="143" spans="1:6" ht="15.75" customHeight="1">
      <c r="A143" s="87"/>
      <c r="B143" s="90" t="s">
        <v>67</v>
      </c>
      <c r="C143" s="87"/>
      <c r="D143" s="87" t="s">
        <v>174</v>
      </c>
      <c r="E143" s="111"/>
      <c r="F143" s="89"/>
    </row>
    <row r="144" spans="1:6" ht="15.75" customHeight="1">
      <c r="A144" s="86" t="s">
        <v>49</v>
      </c>
      <c r="B144" s="86" t="s">
        <v>9</v>
      </c>
      <c r="C144" s="86"/>
      <c r="D144" s="86"/>
      <c r="E144" s="92"/>
      <c r="F144" s="118">
        <f>E145</f>
        <v>0</v>
      </c>
    </row>
    <row r="145" spans="1:8" ht="15.75" customHeight="1">
      <c r="A145" s="87"/>
      <c r="B145" s="87"/>
      <c r="C145" s="87" t="s">
        <v>173</v>
      </c>
      <c r="D145" s="87"/>
      <c r="E145" s="111"/>
      <c r="F145" s="89"/>
    </row>
    <row r="146" spans="1:8" ht="15.75" customHeight="1">
      <c r="A146" s="86" t="s">
        <v>29</v>
      </c>
      <c r="B146" s="86" t="s">
        <v>30</v>
      </c>
      <c r="C146" s="86"/>
      <c r="D146" s="87"/>
      <c r="E146" s="92"/>
      <c r="F146" s="118">
        <f>SUM(E147+E149)</f>
        <v>0</v>
      </c>
    </row>
    <row r="147" spans="1:8" ht="15.75" customHeight="1">
      <c r="A147" s="91"/>
      <c r="B147" s="90" t="s">
        <v>39</v>
      </c>
      <c r="C147" s="91" t="s">
        <v>10</v>
      </c>
      <c r="D147" s="87"/>
      <c r="E147" s="116"/>
      <c r="F147" s="119"/>
    </row>
    <row r="148" spans="1:8" ht="15.75" customHeight="1">
      <c r="A148" s="91"/>
      <c r="B148" s="87"/>
      <c r="C148" s="91" t="s">
        <v>40</v>
      </c>
      <c r="D148" s="87" t="s">
        <v>175</v>
      </c>
      <c r="E148" s="111"/>
      <c r="F148" s="94"/>
      <c r="H148" s="73">
        <v>20000</v>
      </c>
    </row>
    <row r="149" spans="1:8" ht="15.75" customHeight="1">
      <c r="A149" s="106"/>
      <c r="B149" s="90" t="s">
        <v>35</v>
      </c>
      <c r="C149" s="91" t="s">
        <v>36</v>
      </c>
      <c r="D149" s="87"/>
      <c r="E149" s="95"/>
      <c r="F149" s="94"/>
    </row>
    <row r="150" spans="1:8" s="77" customFormat="1" ht="15.75" customHeight="1">
      <c r="A150" s="94"/>
      <c r="B150" s="87"/>
      <c r="C150" s="87" t="s">
        <v>37</v>
      </c>
      <c r="D150" s="87" t="s">
        <v>38</v>
      </c>
      <c r="E150" s="92"/>
      <c r="F150" s="94"/>
    </row>
    <row r="151" spans="1:8" s="77" customFormat="1" ht="15.75" customHeight="1">
      <c r="A151" s="113"/>
      <c r="B151" s="114"/>
      <c r="C151" s="114"/>
      <c r="D151" s="114"/>
      <c r="E151" s="113"/>
      <c r="F151" s="113"/>
    </row>
    <row r="152" spans="1:8" ht="15.75" customHeight="1">
      <c r="A152" s="195" t="s">
        <v>176</v>
      </c>
      <c r="B152" s="195"/>
      <c r="C152" s="83"/>
      <c r="D152" s="83"/>
      <c r="E152" s="84"/>
      <c r="F152" s="85">
        <f>F153+F164</f>
        <v>5058804.9000000004</v>
      </c>
    </row>
    <row r="153" spans="1:8" ht="17.25" customHeight="1">
      <c r="A153" s="86" t="s">
        <v>29</v>
      </c>
      <c r="B153" s="86" t="s">
        <v>30</v>
      </c>
      <c r="C153" s="86"/>
      <c r="D153" s="87"/>
      <c r="E153" s="97"/>
      <c r="F153" s="118">
        <f>E154+E157+E162</f>
        <v>600000</v>
      </c>
    </row>
    <row r="154" spans="1:8" ht="17.25" customHeight="1">
      <c r="A154" s="91"/>
      <c r="B154" s="90" t="s">
        <v>39</v>
      </c>
      <c r="C154" s="91" t="s">
        <v>10</v>
      </c>
      <c r="D154" s="87"/>
      <c r="E154" s="121">
        <f>E155</f>
        <v>100000</v>
      </c>
      <c r="F154" s="89"/>
    </row>
    <row r="155" spans="1:8" ht="17.25" customHeight="1">
      <c r="A155" s="91"/>
      <c r="B155" s="87"/>
      <c r="C155" s="91" t="s">
        <v>40</v>
      </c>
      <c r="D155" s="87" t="s">
        <v>185</v>
      </c>
      <c r="E155" s="111">
        <v>100000</v>
      </c>
      <c r="F155" s="89"/>
      <c r="H155" s="73">
        <v>500000</v>
      </c>
    </row>
    <row r="156" spans="1:8" ht="17.25" customHeight="1">
      <c r="A156" s="87"/>
      <c r="B156" s="87"/>
      <c r="C156" s="91"/>
      <c r="E156" s="92"/>
      <c r="F156" s="89"/>
    </row>
    <row r="157" spans="1:8">
      <c r="A157" s="87"/>
      <c r="B157" s="90" t="s">
        <v>31</v>
      </c>
      <c r="C157" s="91" t="s">
        <v>11</v>
      </c>
      <c r="D157" s="87"/>
      <c r="E157" s="121">
        <f>SUM(E158)</f>
        <v>392000</v>
      </c>
      <c r="F157" s="89"/>
    </row>
    <row r="158" spans="1:8">
      <c r="A158" s="87"/>
      <c r="B158" s="87"/>
      <c r="C158" s="87" t="s">
        <v>33</v>
      </c>
      <c r="D158" s="87" t="s">
        <v>177</v>
      </c>
      <c r="E158" s="124">
        <f>SUM(E159:E160)</f>
        <v>392000</v>
      </c>
      <c r="F158" s="89"/>
    </row>
    <row r="159" spans="1:8">
      <c r="A159" s="87"/>
      <c r="B159" s="87"/>
      <c r="C159" s="87"/>
      <c r="D159" s="87" t="s">
        <v>178</v>
      </c>
      <c r="E159" s="111">
        <v>92000</v>
      </c>
      <c r="F159" s="89"/>
      <c r="H159" s="73">
        <v>150000</v>
      </c>
    </row>
    <row r="160" spans="1:8">
      <c r="A160" s="87"/>
      <c r="B160" s="87"/>
      <c r="C160" s="87"/>
      <c r="D160" s="87" t="s">
        <v>179</v>
      </c>
      <c r="E160" s="111">
        <v>300000</v>
      </c>
      <c r="F160" s="89"/>
      <c r="H160" s="73">
        <v>300000</v>
      </c>
    </row>
    <row r="161" spans="1:8">
      <c r="A161" s="87"/>
      <c r="B161" s="87"/>
      <c r="C161" s="87"/>
      <c r="D161" s="87"/>
      <c r="E161" s="92"/>
      <c r="F161" s="89"/>
    </row>
    <row r="162" spans="1:8">
      <c r="A162" s="87"/>
      <c r="B162" s="90" t="s">
        <v>35</v>
      </c>
      <c r="C162" s="91" t="s">
        <v>36</v>
      </c>
      <c r="D162" s="87"/>
      <c r="E162" s="121">
        <f>E163</f>
        <v>108000</v>
      </c>
      <c r="F162" s="89"/>
    </row>
    <row r="163" spans="1:8">
      <c r="A163" s="94"/>
      <c r="B163" s="87"/>
      <c r="C163" s="87" t="s">
        <v>37</v>
      </c>
      <c r="D163" s="87" t="s">
        <v>38</v>
      </c>
      <c r="E163" s="94">
        <f>(E160+E154)*0.27</f>
        <v>108000</v>
      </c>
      <c r="F163" s="94"/>
    </row>
    <row r="164" spans="1:8">
      <c r="A164" s="101" t="s">
        <v>70</v>
      </c>
      <c r="B164" s="86" t="s">
        <v>71</v>
      </c>
      <c r="C164" s="91"/>
      <c r="D164" s="87"/>
      <c r="E164" s="105"/>
      <c r="F164" s="118">
        <f>E165+E168</f>
        <v>4458804.9000000004</v>
      </c>
    </row>
    <row r="165" spans="1:8">
      <c r="A165" s="99"/>
      <c r="B165" s="90" t="s">
        <v>72</v>
      </c>
      <c r="C165" s="87" t="s">
        <v>315</v>
      </c>
      <c r="D165" s="87"/>
      <c r="E165" s="111">
        <v>3510870</v>
      </c>
      <c r="F165" s="94"/>
      <c r="H165" s="73">
        <v>500000</v>
      </c>
    </row>
    <row r="166" spans="1:8">
      <c r="A166" s="99"/>
      <c r="B166" s="90"/>
      <c r="C166" s="87" t="s">
        <v>316</v>
      </c>
      <c r="D166" s="87"/>
      <c r="E166" s="111"/>
      <c r="F166" s="94"/>
    </row>
    <row r="167" spans="1:8">
      <c r="A167" s="99"/>
      <c r="B167" s="90"/>
      <c r="C167" s="87" t="s">
        <v>317</v>
      </c>
      <c r="D167" s="87"/>
      <c r="E167" s="111"/>
      <c r="F167" s="94"/>
    </row>
    <row r="168" spans="1:8">
      <c r="A168" s="94"/>
      <c r="B168" s="90" t="s">
        <v>73</v>
      </c>
      <c r="C168" s="87" t="s">
        <v>112</v>
      </c>
      <c r="D168" s="87"/>
      <c r="E168" s="111">
        <f>(E165+E166+E167)*0.27</f>
        <v>947934.9</v>
      </c>
      <c r="F168" s="94"/>
    </row>
    <row r="169" spans="1:8" s="77" customFormat="1" ht="31.5" customHeight="1">
      <c r="A169" s="213" t="s">
        <v>18</v>
      </c>
      <c r="B169" s="214"/>
      <c r="C169" s="214"/>
      <c r="D169" s="214"/>
      <c r="E169" s="115"/>
      <c r="F169" s="85">
        <f>SUM(F6,F20,F77,F84,F95,F127,F131,F136,F141,F152)</f>
        <v>32975793.729999997</v>
      </c>
    </row>
    <row r="170" spans="1:8">
      <c r="F170" s="76"/>
    </row>
    <row r="171" spans="1:8">
      <c r="F171" s="76"/>
    </row>
    <row r="172" spans="1:8">
      <c r="F172" s="76"/>
    </row>
    <row r="173" spans="1:8">
      <c r="F173" s="76"/>
    </row>
    <row r="174" spans="1:8">
      <c r="F174" s="76"/>
    </row>
    <row r="175" spans="1:8">
      <c r="A175" s="73"/>
      <c r="B175" s="73"/>
      <c r="C175" s="73"/>
      <c r="D175" s="73"/>
      <c r="E175" s="73"/>
      <c r="F175" s="76"/>
    </row>
    <row r="176" spans="1:8">
      <c r="A176" s="73"/>
      <c r="B176" s="73"/>
      <c r="C176" s="73"/>
      <c r="D176" s="73"/>
      <c r="E176" s="73"/>
      <c r="F176" s="76"/>
    </row>
    <row r="177" spans="1:6">
      <c r="A177" s="73"/>
      <c r="B177" s="73"/>
      <c r="C177" s="73"/>
      <c r="D177" s="73"/>
      <c r="E177" s="73"/>
      <c r="F177" s="76"/>
    </row>
    <row r="178" spans="1:6">
      <c r="A178" s="73"/>
      <c r="B178" s="73"/>
      <c r="C178" s="73"/>
      <c r="D178" s="73"/>
      <c r="E178" s="73"/>
      <c r="F178" s="76"/>
    </row>
    <row r="179" spans="1:6">
      <c r="A179" s="73"/>
      <c r="B179" s="73"/>
      <c r="C179" s="73"/>
      <c r="D179" s="73"/>
      <c r="E179" s="73"/>
      <c r="F179" s="76"/>
    </row>
    <row r="180" spans="1:6">
      <c r="A180" s="73"/>
      <c r="B180" s="73"/>
      <c r="C180" s="73"/>
      <c r="D180" s="73"/>
      <c r="E180" s="73"/>
      <c r="F180" s="76"/>
    </row>
    <row r="181" spans="1:6">
      <c r="A181" s="73"/>
      <c r="B181" s="73"/>
      <c r="C181" s="73"/>
      <c r="D181" s="73"/>
      <c r="E181" s="73"/>
      <c r="F181" s="76"/>
    </row>
    <row r="182" spans="1:6">
      <c r="A182" s="73"/>
      <c r="B182" s="73"/>
      <c r="C182" s="73"/>
      <c r="D182" s="73"/>
      <c r="E182" s="73"/>
      <c r="F182" s="76"/>
    </row>
    <row r="183" spans="1:6">
      <c r="A183" s="73"/>
      <c r="B183" s="73"/>
      <c r="C183" s="73"/>
      <c r="D183" s="73"/>
      <c r="E183" s="73"/>
      <c r="F183" s="76"/>
    </row>
    <row r="184" spans="1:6">
      <c r="A184" s="73"/>
      <c r="B184" s="73"/>
      <c r="C184" s="73"/>
      <c r="D184" s="73"/>
      <c r="E184" s="73"/>
      <c r="F184" s="76"/>
    </row>
    <row r="185" spans="1:6">
      <c r="A185" s="73"/>
      <c r="B185" s="73"/>
      <c r="C185" s="73"/>
      <c r="D185" s="73"/>
      <c r="E185" s="73"/>
      <c r="F185" s="76"/>
    </row>
    <row r="186" spans="1:6">
      <c r="A186" s="73"/>
      <c r="B186" s="73"/>
      <c r="C186" s="73"/>
      <c r="D186" s="73"/>
      <c r="E186" s="73"/>
      <c r="F186" s="76"/>
    </row>
    <row r="187" spans="1:6">
      <c r="A187" s="73"/>
      <c r="B187" s="73"/>
      <c r="C187" s="73"/>
      <c r="D187" s="73"/>
      <c r="E187" s="73"/>
      <c r="F187" s="76"/>
    </row>
    <row r="188" spans="1:6">
      <c r="A188" s="73"/>
      <c r="B188" s="73"/>
      <c r="C188" s="73"/>
      <c r="D188" s="73"/>
      <c r="E188" s="73"/>
      <c r="F188" s="76"/>
    </row>
    <row r="189" spans="1:6">
      <c r="A189" s="73"/>
      <c r="B189" s="73"/>
      <c r="C189" s="73"/>
      <c r="D189" s="73"/>
      <c r="E189" s="73"/>
      <c r="F189" s="76"/>
    </row>
    <row r="190" spans="1:6">
      <c r="A190" s="73"/>
      <c r="B190" s="73"/>
      <c r="C190" s="73"/>
      <c r="D190" s="73"/>
      <c r="E190" s="73"/>
      <c r="F190" s="76"/>
    </row>
    <row r="191" spans="1:6">
      <c r="A191" s="73"/>
      <c r="B191" s="73"/>
      <c r="C191" s="73"/>
      <c r="D191" s="73"/>
      <c r="E191" s="73"/>
      <c r="F191" s="76"/>
    </row>
    <row r="192" spans="1:6">
      <c r="A192" s="73"/>
      <c r="B192" s="73"/>
      <c r="C192" s="73"/>
      <c r="D192" s="73"/>
      <c r="E192" s="73"/>
      <c r="F192" s="76"/>
    </row>
    <row r="193" spans="1:6">
      <c r="A193" s="73"/>
      <c r="B193" s="73"/>
      <c r="C193" s="73"/>
      <c r="D193" s="73"/>
      <c r="E193" s="73"/>
      <c r="F193" s="76"/>
    </row>
    <row r="194" spans="1:6">
      <c r="A194" s="73"/>
      <c r="B194" s="73"/>
      <c r="C194" s="73"/>
      <c r="D194" s="73"/>
      <c r="E194" s="73"/>
      <c r="F194" s="76"/>
    </row>
    <row r="195" spans="1:6">
      <c r="A195" s="73"/>
      <c r="B195" s="73"/>
      <c r="C195" s="73"/>
      <c r="D195" s="73"/>
      <c r="E195" s="73"/>
      <c r="F195" s="76"/>
    </row>
    <row r="196" spans="1:6">
      <c r="A196" s="73"/>
      <c r="B196" s="73"/>
      <c r="C196" s="73"/>
      <c r="D196" s="73"/>
      <c r="E196" s="73"/>
      <c r="F196" s="76"/>
    </row>
    <row r="197" spans="1:6">
      <c r="A197" s="73"/>
      <c r="B197" s="73"/>
      <c r="C197" s="73"/>
      <c r="D197" s="73"/>
      <c r="E197" s="73"/>
      <c r="F197" s="76"/>
    </row>
    <row r="198" spans="1:6">
      <c r="A198" s="73"/>
      <c r="B198" s="73"/>
      <c r="C198" s="73"/>
      <c r="D198" s="73"/>
      <c r="E198" s="73"/>
      <c r="F198" s="76"/>
    </row>
    <row r="199" spans="1:6">
      <c r="A199" s="73"/>
      <c r="B199" s="73"/>
      <c r="C199" s="73"/>
      <c r="D199" s="73"/>
      <c r="E199" s="73"/>
      <c r="F199" s="76"/>
    </row>
    <row r="200" spans="1:6">
      <c r="A200" s="73"/>
      <c r="B200" s="73"/>
      <c r="C200" s="73"/>
      <c r="D200" s="73"/>
      <c r="E200" s="73"/>
      <c r="F200" s="76"/>
    </row>
    <row r="201" spans="1:6">
      <c r="A201" s="73"/>
      <c r="B201" s="73"/>
      <c r="C201" s="73"/>
      <c r="D201" s="73"/>
      <c r="E201" s="73"/>
      <c r="F201" s="76"/>
    </row>
    <row r="202" spans="1:6">
      <c r="A202" s="73"/>
      <c r="B202" s="73"/>
      <c r="C202" s="73"/>
      <c r="D202" s="73"/>
      <c r="E202" s="73"/>
      <c r="F202" s="76"/>
    </row>
    <row r="203" spans="1:6">
      <c r="A203" s="73"/>
      <c r="B203" s="73"/>
      <c r="C203" s="73"/>
      <c r="D203" s="73"/>
      <c r="E203" s="73"/>
      <c r="F203" s="76"/>
    </row>
  </sheetData>
  <mergeCells count="5">
    <mergeCell ref="A1:F1"/>
    <mergeCell ref="A2:F2"/>
    <mergeCell ref="A3:F3"/>
    <mergeCell ref="A4:F4"/>
    <mergeCell ref="A169:D169"/>
  </mergeCells>
  <printOptions horizontalCentered="1"/>
  <pageMargins left="0.15748031496062992" right="0.15748031496062992" top="0.78740157480314965" bottom="0.78740157480314965" header="0.51181102362204722" footer="0.51181102362204722"/>
  <pageSetup paperSize="9" scale="95" orientation="portrait" cellComments="atEnd" r:id="rId1"/>
  <headerFooter alignWithMargins="0">
    <oddFooter>&amp;P. oldal, összesen: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E19"/>
  <sheetViews>
    <sheetView zoomScaleSheetLayoutView="75" workbookViewId="0">
      <selection activeCell="G27" sqref="G27"/>
    </sheetView>
  </sheetViews>
  <sheetFormatPr defaultRowHeight="12.75"/>
  <cols>
    <col min="1" max="1" width="82" bestFit="1" customWidth="1"/>
    <col min="2" max="2" width="13.7109375" bestFit="1" customWidth="1"/>
    <col min="3" max="3" width="10" customWidth="1"/>
    <col min="4" max="4" width="11.140625" customWidth="1"/>
    <col min="5" max="5" width="12.28515625" customWidth="1"/>
  </cols>
  <sheetData>
    <row r="1" spans="1:5" ht="15.75">
      <c r="A1" s="208"/>
      <c r="B1" s="208"/>
      <c r="C1" s="208"/>
      <c r="D1" s="208"/>
      <c r="E1" s="208"/>
    </row>
    <row r="2" spans="1:5" ht="15.75">
      <c r="A2" s="208" t="s">
        <v>376</v>
      </c>
      <c r="B2" s="208"/>
      <c r="C2" s="208"/>
      <c r="D2" s="208"/>
      <c r="E2" s="208"/>
    </row>
    <row r="3" spans="1:5" ht="15.75">
      <c r="A3" s="207" t="s">
        <v>115</v>
      </c>
      <c r="B3" s="207"/>
      <c r="C3" s="207"/>
      <c r="D3" s="207"/>
      <c r="E3" s="207"/>
    </row>
    <row r="4" spans="1:5" ht="15.75">
      <c r="A4" s="207" t="s">
        <v>325</v>
      </c>
      <c r="B4" s="207"/>
      <c r="C4" s="207"/>
      <c r="D4" s="207"/>
      <c r="E4" s="207"/>
    </row>
    <row r="5" spans="1:5" ht="15.75">
      <c r="A5" s="1"/>
      <c r="B5" s="1"/>
      <c r="C5" s="1"/>
      <c r="D5" s="1"/>
      <c r="E5" s="1"/>
    </row>
    <row r="6" spans="1:5" ht="47.25">
      <c r="A6" s="58" t="s">
        <v>26</v>
      </c>
      <c r="B6" s="130" t="s">
        <v>27</v>
      </c>
      <c r="C6" s="130" t="s">
        <v>28</v>
      </c>
      <c r="D6" s="130" t="s">
        <v>113</v>
      </c>
      <c r="E6" s="130" t="s">
        <v>18</v>
      </c>
    </row>
    <row r="7" spans="1:5" ht="15.75">
      <c r="A7" s="129" t="s">
        <v>44</v>
      </c>
      <c r="B7" s="60">
        <v>12273609</v>
      </c>
      <c r="C7" s="60"/>
      <c r="D7" s="60">
        <v>3963000</v>
      </c>
      <c r="E7" s="60">
        <f>SUM(B7:D7)</f>
        <v>16236609</v>
      </c>
    </row>
    <row r="8" spans="1:5" ht="15.75">
      <c r="A8" s="129" t="s">
        <v>114</v>
      </c>
      <c r="B8" s="131">
        <v>534819</v>
      </c>
      <c r="C8" s="131"/>
      <c r="D8" s="131"/>
      <c r="E8" s="60">
        <f t="shared" ref="E8:E15" si="0">SUM(B8:D8)</f>
        <v>534819</v>
      </c>
    </row>
    <row r="9" spans="1:5" ht="15.75">
      <c r="A9" s="129" t="s">
        <v>65</v>
      </c>
      <c r="B9" s="131">
        <v>1099820</v>
      </c>
      <c r="C9" s="131"/>
      <c r="D9" s="131"/>
      <c r="E9" s="60">
        <f t="shared" si="0"/>
        <v>1099820</v>
      </c>
    </row>
    <row r="10" spans="1:5" ht="15.75">
      <c r="A10" s="61" t="s">
        <v>42</v>
      </c>
      <c r="B10" s="131">
        <v>2815996</v>
      </c>
      <c r="C10" s="131"/>
      <c r="D10" s="131"/>
      <c r="E10" s="60">
        <f t="shared" si="0"/>
        <v>2815996</v>
      </c>
    </row>
    <row r="11" spans="1:5" ht="15.75">
      <c r="A11" s="129" t="s">
        <v>66</v>
      </c>
      <c r="B11" s="131">
        <v>6015507</v>
      </c>
      <c r="C11" s="131"/>
      <c r="D11" s="131"/>
      <c r="E11" s="60">
        <f t="shared" si="0"/>
        <v>6015507</v>
      </c>
    </row>
    <row r="12" spans="1:5" ht="15.75">
      <c r="A12" s="61" t="s">
        <v>76</v>
      </c>
      <c r="B12" s="131">
        <v>37584</v>
      </c>
      <c r="C12" s="131"/>
      <c r="D12" s="131"/>
      <c r="E12" s="60">
        <f t="shared" si="0"/>
        <v>37584</v>
      </c>
    </row>
    <row r="13" spans="1:5" ht="15.75">
      <c r="A13" s="129" t="s">
        <v>189</v>
      </c>
      <c r="B13" s="131">
        <v>5058805</v>
      </c>
      <c r="C13" s="131"/>
      <c r="D13" s="131"/>
      <c r="E13" s="60">
        <f t="shared" si="0"/>
        <v>5058805</v>
      </c>
    </row>
    <row r="14" spans="1:5" ht="15.75">
      <c r="A14" s="61" t="s">
        <v>80</v>
      </c>
      <c r="B14" s="131">
        <v>185654</v>
      </c>
      <c r="C14" s="131"/>
      <c r="D14" s="131"/>
      <c r="E14" s="60">
        <f t="shared" si="0"/>
        <v>185654</v>
      </c>
    </row>
    <row r="15" spans="1:5" ht="15.75">
      <c r="A15" s="61" t="s">
        <v>77</v>
      </c>
      <c r="B15" s="131">
        <v>991000</v>
      </c>
      <c r="C15" s="131"/>
      <c r="D15" s="131"/>
      <c r="E15" s="60">
        <f t="shared" si="0"/>
        <v>991000</v>
      </c>
    </row>
    <row r="16" spans="1:5" ht="15.75">
      <c r="A16" s="61"/>
      <c r="B16" s="131"/>
      <c r="C16" s="131"/>
      <c r="D16" s="131"/>
      <c r="E16" s="60"/>
    </row>
    <row r="17" spans="1:5" ht="15.75">
      <c r="A17" s="132" t="s">
        <v>24</v>
      </c>
      <c r="B17" s="133">
        <f>SUM(B7:B16)</f>
        <v>29012794</v>
      </c>
      <c r="C17" s="133">
        <f>SUM(C7:C16)</f>
        <v>0</v>
      </c>
      <c r="D17" s="133">
        <f>SUM(D7:D16)</f>
        <v>3963000</v>
      </c>
      <c r="E17" s="133">
        <f>SUM(E7:E16)</f>
        <v>32975794</v>
      </c>
    </row>
    <row r="18" spans="1:5" ht="15.75">
      <c r="B18" s="19"/>
      <c r="C18" s="19"/>
      <c r="D18" s="19"/>
      <c r="E18" s="19"/>
    </row>
    <row r="19" spans="1:5" ht="15.75">
      <c r="B19" s="20"/>
      <c r="C19" s="20"/>
      <c r="D19" s="20"/>
      <c r="E19" s="20"/>
    </row>
  </sheetData>
  <mergeCells count="4">
    <mergeCell ref="A1:E1"/>
    <mergeCell ref="A3:E3"/>
    <mergeCell ref="A4:E4"/>
    <mergeCell ref="A2:E2"/>
  </mergeCells>
  <phoneticPr fontId="33" type="noConversion"/>
  <printOptions headings="1"/>
  <pageMargins left="0.75" right="0.75" top="1" bottom="1" header="0.5" footer="0.5"/>
  <pageSetup paperSize="9" scale="84" orientation="landscape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24"/>
  <sheetViews>
    <sheetView workbookViewId="0">
      <selection activeCell="E3" sqref="E3"/>
    </sheetView>
  </sheetViews>
  <sheetFormatPr defaultColWidth="10.28515625" defaultRowHeight="15.75"/>
  <cols>
    <col min="1" max="1" width="41" style="6" customWidth="1"/>
    <col min="2" max="2" width="33.5703125" style="6" customWidth="1"/>
    <col min="3" max="16384" width="10.28515625" style="6"/>
  </cols>
  <sheetData>
    <row r="1" spans="1:2" s="7" customFormat="1">
      <c r="A1" s="216"/>
      <c r="B1" s="216"/>
    </row>
    <row r="2" spans="1:2" s="7" customFormat="1">
      <c r="A2" s="216" t="s">
        <v>377</v>
      </c>
      <c r="B2" s="216"/>
    </row>
    <row r="3" spans="1:2" s="7" customFormat="1" ht="19.5" customHeight="1">
      <c r="A3" s="215" t="s">
        <v>140</v>
      </c>
      <c r="B3" s="215"/>
    </row>
    <row r="4" spans="1:2" s="7" customFormat="1" ht="20.25" customHeight="1">
      <c r="A4" s="215" t="s">
        <v>326</v>
      </c>
      <c r="B4" s="215"/>
    </row>
    <row r="5" spans="1:2" s="7" customFormat="1" ht="15.75" customHeight="1">
      <c r="A5" s="16"/>
      <c r="B5" s="17"/>
    </row>
    <row r="6" spans="1:2" s="7" customFormat="1">
      <c r="A6" s="24" t="s">
        <v>2</v>
      </c>
      <c r="B6" s="25" t="s">
        <v>327</v>
      </c>
    </row>
    <row r="7" spans="1:2" s="7" customFormat="1" ht="31.5">
      <c r="A7" s="194" t="s">
        <v>331</v>
      </c>
      <c r="B7" s="21">
        <v>900000</v>
      </c>
    </row>
    <row r="8" spans="1:2" s="7" customFormat="1">
      <c r="A8" s="193" t="s">
        <v>335</v>
      </c>
      <c r="B8" s="125">
        <v>787402</v>
      </c>
    </row>
    <row r="9" spans="1:2" s="7" customFormat="1">
      <c r="A9" s="193" t="s">
        <v>336</v>
      </c>
      <c r="B9" s="21">
        <v>3510870</v>
      </c>
    </row>
    <row r="10" spans="1:2" s="7" customFormat="1" ht="31.5">
      <c r="A10" s="117" t="s">
        <v>332</v>
      </c>
      <c r="B10" s="21">
        <v>243000</v>
      </c>
    </row>
    <row r="11" spans="1:2" s="7" customFormat="1" ht="31.5">
      <c r="A11" s="117" t="s">
        <v>337</v>
      </c>
      <c r="B11" s="125">
        <v>212598</v>
      </c>
    </row>
    <row r="12" spans="1:2" s="7" customFormat="1" ht="31.5">
      <c r="A12" s="117" t="s">
        <v>338</v>
      </c>
      <c r="B12" s="21">
        <v>947935</v>
      </c>
    </row>
    <row r="13" spans="1:2" s="7" customFormat="1">
      <c r="A13" s="26" t="s">
        <v>340</v>
      </c>
      <c r="B13" s="29">
        <f>SUM(B7:B12)</f>
        <v>6601805</v>
      </c>
    </row>
    <row r="14" spans="1:2">
      <c r="A14" s="28" t="s">
        <v>339</v>
      </c>
      <c r="B14" s="29">
        <v>0</v>
      </c>
    </row>
    <row r="15" spans="1:2">
      <c r="A15" s="193" t="s">
        <v>328</v>
      </c>
      <c r="B15" s="125">
        <v>1574800</v>
      </c>
    </row>
    <row r="16" spans="1:2" ht="31.5">
      <c r="A16" s="193" t="s">
        <v>330</v>
      </c>
      <c r="B16" s="125">
        <v>3162746</v>
      </c>
    </row>
    <row r="17" spans="1:2">
      <c r="A17" s="193" t="s">
        <v>333</v>
      </c>
      <c r="B17" s="125">
        <v>502000</v>
      </c>
    </row>
    <row r="18" spans="1:2">
      <c r="A18" s="193" t="s">
        <v>354</v>
      </c>
      <c r="B18" s="125">
        <v>1181102</v>
      </c>
    </row>
    <row r="19" spans="1:2" ht="31.5">
      <c r="A19" s="193" t="s">
        <v>355</v>
      </c>
      <c r="B19" s="125">
        <v>356400</v>
      </c>
    </row>
    <row r="20" spans="1:2" ht="31.5">
      <c r="A20" s="117" t="s">
        <v>329</v>
      </c>
      <c r="B20" s="125">
        <v>425200</v>
      </c>
    </row>
    <row r="21" spans="1:2" ht="31.5">
      <c r="A21" s="117" t="s">
        <v>334</v>
      </c>
      <c r="B21" s="125">
        <v>135540</v>
      </c>
    </row>
    <row r="22" spans="1:2" ht="31.5">
      <c r="A22" s="117" t="s">
        <v>356</v>
      </c>
      <c r="B22" s="122">
        <v>415126</v>
      </c>
    </row>
    <row r="23" spans="1:2">
      <c r="A23" s="26" t="s">
        <v>341</v>
      </c>
      <c r="B23" s="27">
        <f>SUM(B15:B22)</f>
        <v>7752914</v>
      </c>
    </row>
    <row r="24" spans="1:2">
      <c r="A24" s="22" t="s">
        <v>25</v>
      </c>
      <c r="B24" s="126">
        <f>SUM(B13+B14+B23)</f>
        <v>14354719</v>
      </c>
    </row>
  </sheetData>
  <mergeCells count="4">
    <mergeCell ref="A3:B3"/>
    <mergeCell ref="A4:B4"/>
    <mergeCell ref="A1:B1"/>
    <mergeCell ref="A2:B2"/>
  </mergeCells>
  <phoneticPr fontId="28" type="noConversion"/>
  <printOptions headings="1"/>
  <pageMargins left="0.74803149606299213" right="0.74803149606299213" top="0.98425196850393704" bottom="0.98425196850393704" header="0.51181102362204722" footer="0.51181102362204722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O25"/>
  <sheetViews>
    <sheetView tabSelected="1" workbookViewId="0">
      <selection activeCell="J31" sqref="J31"/>
    </sheetView>
  </sheetViews>
  <sheetFormatPr defaultRowHeight="15"/>
  <cols>
    <col min="1" max="1" width="36.5703125" style="134" customWidth="1"/>
    <col min="2" max="13" width="6.7109375" style="134" customWidth="1"/>
    <col min="14" max="16384" width="9.140625" style="134"/>
  </cols>
  <sheetData>
    <row r="1" spans="1:15">
      <c r="A1" s="217" t="s">
        <v>379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</row>
    <row r="3" spans="1:15">
      <c r="A3" s="219" t="s">
        <v>357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</row>
    <row r="4" spans="1:15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</row>
    <row r="5" spans="1:15" ht="15.75" thickBot="1">
      <c r="M5" s="220" t="s">
        <v>211</v>
      </c>
      <c r="N5" s="220"/>
    </row>
    <row r="6" spans="1:15">
      <c r="A6" s="147" t="s">
        <v>210</v>
      </c>
      <c r="B6" s="146" t="s">
        <v>209</v>
      </c>
      <c r="C6" s="146" t="s">
        <v>208</v>
      </c>
      <c r="D6" s="146" t="s">
        <v>207</v>
      </c>
      <c r="E6" s="146" t="s">
        <v>206</v>
      </c>
      <c r="F6" s="146" t="s">
        <v>205</v>
      </c>
      <c r="G6" s="146" t="s">
        <v>204</v>
      </c>
      <c r="H6" s="146" t="s">
        <v>203</v>
      </c>
      <c r="I6" s="146" t="s">
        <v>202</v>
      </c>
      <c r="J6" s="146" t="s">
        <v>201</v>
      </c>
      <c r="K6" s="146" t="s">
        <v>200</v>
      </c>
      <c r="L6" s="146" t="s">
        <v>199</v>
      </c>
      <c r="M6" s="146" t="s">
        <v>198</v>
      </c>
      <c r="N6" s="146" t="s">
        <v>197</v>
      </c>
    </row>
    <row r="7" spans="1:15">
      <c r="A7" s="139" t="s">
        <v>196</v>
      </c>
      <c r="B7" s="141">
        <v>870</v>
      </c>
      <c r="C7" s="141">
        <v>870</v>
      </c>
      <c r="D7" s="141">
        <v>871</v>
      </c>
      <c r="E7" s="141">
        <v>880</v>
      </c>
      <c r="F7" s="141">
        <v>871</v>
      </c>
      <c r="G7" s="141">
        <v>836</v>
      </c>
      <c r="H7" s="141">
        <v>871</v>
      </c>
      <c r="I7" s="141">
        <v>871</v>
      </c>
      <c r="J7" s="141">
        <v>871</v>
      </c>
      <c r="K7" s="141">
        <v>871</v>
      </c>
      <c r="L7" s="141">
        <v>871</v>
      </c>
      <c r="M7" s="141">
        <v>906</v>
      </c>
      <c r="N7" s="140">
        <f t="shared" ref="N7:N15" si="0">SUM(B7:M7)</f>
        <v>10459</v>
      </c>
    </row>
    <row r="8" spans="1:15">
      <c r="A8" s="139" t="s">
        <v>195</v>
      </c>
      <c r="B8" s="141">
        <v>0</v>
      </c>
      <c r="C8" s="141">
        <v>0</v>
      </c>
      <c r="D8" s="141">
        <v>0</v>
      </c>
      <c r="E8" s="141">
        <v>0</v>
      </c>
      <c r="F8" s="141">
        <v>0</v>
      </c>
      <c r="G8" s="141">
        <v>0</v>
      </c>
      <c r="H8" s="141">
        <v>0</v>
      </c>
      <c r="I8" s="141">
        <v>0</v>
      </c>
      <c r="J8" s="141">
        <v>0</v>
      </c>
      <c r="K8" s="141">
        <v>0</v>
      </c>
      <c r="L8" s="141">
        <v>0</v>
      </c>
      <c r="M8" s="141">
        <v>0</v>
      </c>
      <c r="N8" s="140">
        <f t="shared" si="0"/>
        <v>0</v>
      </c>
    </row>
    <row r="9" spans="1:15">
      <c r="A9" s="139" t="s">
        <v>89</v>
      </c>
      <c r="B9" s="141">
        <v>160</v>
      </c>
      <c r="C9" s="141">
        <v>160</v>
      </c>
      <c r="D9" s="141">
        <v>1179</v>
      </c>
      <c r="E9" s="141">
        <v>160</v>
      </c>
      <c r="F9" s="141">
        <v>160</v>
      </c>
      <c r="G9" s="141">
        <v>160</v>
      </c>
      <c r="H9" s="141">
        <v>160</v>
      </c>
      <c r="I9" s="141">
        <v>160</v>
      </c>
      <c r="J9" s="141">
        <v>1181</v>
      </c>
      <c r="K9" s="141">
        <v>179</v>
      </c>
      <c r="L9" s="141">
        <v>161</v>
      </c>
      <c r="M9" s="141">
        <v>143</v>
      </c>
      <c r="N9" s="140">
        <f t="shared" si="0"/>
        <v>3963</v>
      </c>
    </row>
    <row r="10" spans="1:15">
      <c r="A10" s="139" t="s">
        <v>84</v>
      </c>
      <c r="B10" s="141">
        <v>0</v>
      </c>
      <c r="C10" s="141">
        <v>0</v>
      </c>
      <c r="D10" s="141">
        <v>1</v>
      </c>
      <c r="E10" s="141">
        <v>0</v>
      </c>
      <c r="F10" s="141">
        <v>0</v>
      </c>
      <c r="G10" s="141">
        <v>0</v>
      </c>
      <c r="H10" s="141">
        <v>0</v>
      </c>
      <c r="I10" s="141">
        <v>0</v>
      </c>
      <c r="J10" s="141">
        <v>0</v>
      </c>
      <c r="K10" s="141">
        <v>0</v>
      </c>
      <c r="L10" s="141">
        <v>0</v>
      </c>
      <c r="M10" s="141">
        <v>0</v>
      </c>
      <c r="N10" s="140">
        <f t="shared" si="0"/>
        <v>1</v>
      </c>
    </row>
    <row r="11" spans="1:15">
      <c r="A11" s="139" t="s">
        <v>103</v>
      </c>
      <c r="B11" s="138">
        <v>0</v>
      </c>
      <c r="C11" s="138">
        <v>0</v>
      </c>
      <c r="D11" s="138">
        <v>0</v>
      </c>
      <c r="E11" s="138">
        <v>0</v>
      </c>
      <c r="F11" s="138">
        <v>0</v>
      </c>
      <c r="G11" s="138">
        <v>0</v>
      </c>
      <c r="H11" s="138">
        <v>0</v>
      </c>
      <c r="I11" s="138">
        <v>0</v>
      </c>
      <c r="J11" s="138">
        <v>0</v>
      </c>
      <c r="K11" s="138">
        <v>0</v>
      </c>
      <c r="L11" s="138">
        <v>0</v>
      </c>
      <c r="M11" s="138">
        <v>0</v>
      </c>
      <c r="N11" s="140">
        <f t="shared" si="0"/>
        <v>0</v>
      </c>
    </row>
    <row r="12" spans="1:15">
      <c r="A12" s="139" t="s">
        <v>105</v>
      </c>
      <c r="B12" s="138">
        <v>0</v>
      </c>
      <c r="C12" s="138">
        <v>0</v>
      </c>
      <c r="D12" s="138">
        <v>0</v>
      </c>
      <c r="E12" s="138">
        <v>0</v>
      </c>
      <c r="F12" s="138">
        <v>0</v>
      </c>
      <c r="G12" s="138">
        <v>0</v>
      </c>
      <c r="H12" s="138">
        <v>0</v>
      </c>
      <c r="I12" s="138">
        <v>0</v>
      </c>
      <c r="J12" s="138">
        <v>0</v>
      </c>
      <c r="K12" s="138">
        <v>0</v>
      </c>
      <c r="L12" s="138">
        <v>0</v>
      </c>
      <c r="M12" s="138">
        <v>0</v>
      </c>
      <c r="N12" s="140">
        <f t="shared" si="0"/>
        <v>0</v>
      </c>
    </row>
    <row r="13" spans="1:15">
      <c r="A13" s="139" t="s">
        <v>107</v>
      </c>
      <c r="B13" s="138">
        <v>0</v>
      </c>
      <c r="C13" s="138">
        <v>0</v>
      </c>
      <c r="D13" s="138">
        <v>0</v>
      </c>
      <c r="E13" s="138">
        <v>0</v>
      </c>
      <c r="F13" s="138">
        <v>0</v>
      </c>
      <c r="G13" s="138">
        <v>0</v>
      </c>
      <c r="H13" s="138">
        <v>0</v>
      </c>
      <c r="I13" s="138">
        <v>0</v>
      </c>
      <c r="J13" s="138">
        <v>0</v>
      </c>
      <c r="K13" s="138">
        <v>0</v>
      </c>
      <c r="L13" s="138">
        <v>0</v>
      </c>
      <c r="M13" s="138">
        <v>0</v>
      </c>
      <c r="N13" s="140">
        <f t="shared" si="0"/>
        <v>0</v>
      </c>
    </row>
    <row r="14" spans="1:15">
      <c r="A14" s="139" t="s">
        <v>91</v>
      </c>
      <c r="B14" s="141">
        <v>5176</v>
      </c>
      <c r="C14" s="141">
        <v>2176</v>
      </c>
      <c r="D14" s="141">
        <v>2176</v>
      </c>
      <c r="E14" s="141">
        <v>2676</v>
      </c>
      <c r="F14" s="141">
        <v>3176</v>
      </c>
      <c r="G14" s="141">
        <v>3173</v>
      </c>
      <c r="H14" s="141"/>
      <c r="I14" s="141"/>
      <c r="J14" s="141"/>
      <c r="K14" s="141"/>
      <c r="L14" s="141"/>
      <c r="M14" s="141"/>
      <c r="N14" s="140">
        <f t="shared" si="0"/>
        <v>18553</v>
      </c>
    </row>
    <row r="15" spans="1:15">
      <c r="A15" s="145" t="s">
        <v>194</v>
      </c>
      <c r="B15" s="144">
        <f t="shared" ref="B15:M15" si="1">SUM(B7:B14)</f>
        <v>6206</v>
      </c>
      <c r="C15" s="144">
        <f t="shared" si="1"/>
        <v>3206</v>
      </c>
      <c r="D15" s="144">
        <f t="shared" si="1"/>
        <v>4227</v>
      </c>
      <c r="E15" s="144">
        <f t="shared" si="1"/>
        <v>3716</v>
      </c>
      <c r="F15" s="144">
        <f t="shared" si="1"/>
        <v>4207</v>
      </c>
      <c r="G15" s="144">
        <f t="shared" si="1"/>
        <v>4169</v>
      </c>
      <c r="H15" s="144">
        <f t="shared" si="1"/>
        <v>1031</v>
      </c>
      <c r="I15" s="144">
        <f t="shared" si="1"/>
        <v>1031</v>
      </c>
      <c r="J15" s="144">
        <f t="shared" si="1"/>
        <v>2052</v>
      </c>
      <c r="K15" s="144">
        <f t="shared" si="1"/>
        <v>1050</v>
      </c>
      <c r="L15" s="144">
        <f t="shared" si="1"/>
        <v>1032</v>
      </c>
      <c r="M15" s="144">
        <f t="shared" si="1"/>
        <v>1049</v>
      </c>
      <c r="N15" s="144">
        <f t="shared" si="0"/>
        <v>32976</v>
      </c>
      <c r="O15" s="143"/>
    </row>
    <row r="16" spans="1:15">
      <c r="A16" s="142" t="s">
        <v>193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</row>
    <row r="17" spans="1:14">
      <c r="A17" s="139" t="s">
        <v>14</v>
      </c>
      <c r="B17" s="141">
        <v>262</v>
      </c>
      <c r="C17" s="141">
        <v>262</v>
      </c>
      <c r="D17" s="141">
        <v>262</v>
      </c>
      <c r="E17" s="141">
        <v>262</v>
      </c>
      <c r="F17" s="141">
        <v>262</v>
      </c>
      <c r="G17" s="141">
        <v>263</v>
      </c>
      <c r="H17" s="141">
        <v>263</v>
      </c>
      <c r="I17" s="141">
        <v>262</v>
      </c>
      <c r="J17" s="141">
        <v>262</v>
      </c>
      <c r="K17" s="141">
        <v>262</v>
      </c>
      <c r="L17" s="141">
        <v>262</v>
      </c>
      <c r="M17" s="141">
        <v>262</v>
      </c>
      <c r="N17" s="140">
        <f t="shared" ref="N17:N25" si="2">SUM(B17:M17)</f>
        <v>3146</v>
      </c>
    </row>
    <row r="18" spans="1:14">
      <c r="A18" s="139" t="s">
        <v>15</v>
      </c>
      <c r="B18" s="138">
        <v>58</v>
      </c>
      <c r="C18" s="138">
        <v>58</v>
      </c>
      <c r="D18" s="138">
        <v>57</v>
      </c>
      <c r="E18" s="138">
        <v>58</v>
      </c>
      <c r="F18" s="138">
        <v>58</v>
      </c>
      <c r="G18" s="138">
        <v>58</v>
      </c>
      <c r="H18" s="138">
        <v>58</v>
      </c>
      <c r="I18" s="138">
        <v>58</v>
      </c>
      <c r="J18" s="138">
        <v>58</v>
      </c>
      <c r="K18" s="138">
        <v>57</v>
      </c>
      <c r="L18" s="138">
        <v>57</v>
      </c>
      <c r="M18" s="138">
        <v>57</v>
      </c>
      <c r="N18" s="140">
        <f t="shared" si="2"/>
        <v>692</v>
      </c>
    </row>
    <row r="19" spans="1:14">
      <c r="A19" s="139" t="s">
        <v>93</v>
      </c>
      <c r="B19" s="141">
        <v>1006</v>
      </c>
      <c r="C19" s="141">
        <v>942</v>
      </c>
      <c r="D19" s="141">
        <v>1035</v>
      </c>
      <c r="E19" s="141">
        <v>745</v>
      </c>
      <c r="F19" s="141">
        <v>745</v>
      </c>
      <c r="G19" s="141">
        <v>632</v>
      </c>
      <c r="H19" s="141">
        <v>598</v>
      </c>
      <c r="I19" s="141">
        <v>599</v>
      </c>
      <c r="J19" s="141">
        <v>858</v>
      </c>
      <c r="K19" s="141">
        <v>601</v>
      </c>
      <c r="L19" s="141">
        <v>583</v>
      </c>
      <c r="M19" s="141">
        <v>600</v>
      </c>
      <c r="N19" s="140">
        <f t="shared" si="2"/>
        <v>8944</v>
      </c>
    </row>
    <row r="20" spans="1:14">
      <c r="A20" s="139" t="s">
        <v>192</v>
      </c>
      <c r="B20" s="141">
        <v>20</v>
      </c>
      <c r="C20" s="141">
        <v>20</v>
      </c>
      <c r="D20" s="141">
        <v>170</v>
      </c>
      <c r="E20" s="141">
        <v>21</v>
      </c>
      <c r="F20" s="141">
        <v>95</v>
      </c>
      <c r="G20" s="141">
        <v>95</v>
      </c>
      <c r="H20" s="141">
        <v>77</v>
      </c>
      <c r="I20" s="141">
        <v>77</v>
      </c>
      <c r="J20" s="141">
        <v>131</v>
      </c>
      <c r="K20" s="141">
        <v>95</v>
      </c>
      <c r="L20" s="141">
        <v>95</v>
      </c>
      <c r="M20" s="141">
        <v>95</v>
      </c>
      <c r="N20" s="137">
        <f t="shared" si="2"/>
        <v>991</v>
      </c>
    </row>
    <row r="21" spans="1:14">
      <c r="A21" s="139" t="s">
        <v>59</v>
      </c>
      <c r="B21" s="141">
        <v>927</v>
      </c>
      <c r="C21" s="141">
        <v>700</v>
      </c>
      <c r="D21" s="141">
        <v>919</v>
      </c>
      <c r="E21" s="141">
        <v>880</v>
      </c>
      <c r="F21" s="141">
        <v>507</v>
      </c>
      <c r="G21" s="141">
        <v>311</v>
      </c>
      <c r="H21" s="141">
        <v>35</v>
      </c>
      <c r="I21" s="141">
        <v>35</v>
      </c>
      <c r="J21" s="141">
        <v>35</v>
      </c>
      <c r="K21" s="141">
        <v>35</v>
      </c>
      <c r="L21" s="141">
        <v>35</v>
      </c>
      <c r="M21" s="141">
        <v>35</v>
      </c>
      <c r="N21" s="140">
        <f t="shared" si="2"/>
        <v>4454</v>
      </c>
    </row>
    <row r="22" spans="1:14">
      <c r="A22" s="139" t="s">
        <v>96</v>
      </c>
      <c r="B22" s="138">
        <v>0</v>
      </c>
      <c r="C22" s="138">
        <v>1224</v>
      </c>
      <c r="D22" s="138">
        <v>1784</v>
      </c>
      <c r="E22" s="138">
        <v>1750</v>
      </c>
      <c r="F22" s="138">
        <v>0</v>
      </c>
      <c r="G22" s="138">
        <v>2810</v>
      </c>
      <c r="H22" s="138">
        <v>0</v>
      </c>
      <c r="I22" s="138">
        <v>0</v>
      </c>
      <c r="J22" s="138">
        <v>185</v>
      </c>
      <c r="K22" s="138">
        <v>0</v>
      </c>
      <c r="L22" s="138">
        <v>0</v>
      </c>
      <c r="M22" s="138">
        <v>0</v>
      </c>
      <c r="N22" s="137">
        <f t="shared" si="2"/>
        <v>7753</v>
      </c>
    </row>
    <row r="23" spans="1:14">
      <c r="A23" s="139" t="s">
        <v>191</v>
      </c>
      <c r="B23" s="138">
        <v>3539</v>
      </c>
      <c r="C23" s="138">
        <v>0</v>
      </c>
      <c r="D23" s="138">
        <v>0</v>
      </c>
      <c r="E23" s="138">
        <v>0</v>
      </c>
      <c r="F23" s="138">
        <v>2540</v>
      </c>
      <c r="G23" s="138">
        <v>0</v>
      </c>
      <c r="H23" s="138">
        <v>0</v>
      </c>
      <c r="I23" s="138">
        <v>0</v>
      </c>
      <c r="J23" s="138">
        <v>523</v>
      </c>
      <c r="K23" s="138">
        <v>0</v>
      </c>
      <c r="L23" s="138">
        <v>0</v>
      </c>
      <c r="M23" s="138">
        <v>0</v>
      </c>
      <c r="N23" s="137">
        <f t="shared" si="2"/>
        <v>6602</v>
      </c>
    </row>
    <row r="24" spans="1:14">
      <c r="A24" s="139" t="s">
        <v>108</v>
      </c>
      <c r="B24" s="138">
        <v>394</v>
      </c>
      <c r="C24" s="138">
        <v>0</v>
      </c>
      <c r="D24" s="138">
        <v>0</v>
      </c>
      <c r="E24" s="138">
        <v>0</v>
      </c>
      <c r="F24" s="138">
        <v>0</v>
      </c>
      <c r="G24" s="138">
        <v>0</v>
      </c>
      <c r="H24" s="138">
        <v>0</v>
      </c>
      <c r="I24" s="138">
        <v>0</v>
      </c>
      <c r="J24" s="138">
        <v>0</v>
      </c>
      <c r="K24" s="138">
        <v>0</v>
      </c>
      <c r="L24" s="138">
        <v>0</v>
      </c>
      <c r="M24" s="138">
        <v>0</v>
      </c>
      <c r="N24" s="137">
        <f t="shared" si="2"/>
        <v>394</v>
      </c>
    </row>
    <row r="25" spans="1:14" ht="15.75" thickBot="1">
      <c r="A25" s="136" t="s">
        <v>190</v>
      </c>
      <c r="B25" s="135">
        <f t="shared" ref="B25:M25" si="3">SUM(B17:B24)</f>
        <v>6206</v>
      </c>
      <c r="C25" s="135">
        <f t="shared" si="3"/>
        <v>3206</v>
      </c>
      <c r="D25" s="135">
        <f t="shared" si="3"/>
        <v>4227</v>
      </c>
      <c r="E25" s="135">
        <f t="shared" si="3"/>
        <v>3716</v>
      </c>
      <c r="F25" s="135">
        <f t="shared" si="3"/>
        <v>4207</v>
      </c>
      <c r="G25" s="135">
        <f t="shared" si="3"/>
        <v>4169</v>
      </c>
      <c r="H25" s="135">
        <f t="shared" si="3"/>
        <v>1031</v>
      </c>
      <c r="I25" s="135">
        <f t="shared" si="3"/>
        <v>1031</v>
      </c>
      <c r="J25" s="135">
        <f t="shared" si="3"/>
        <v>2052</v>
      </c>
      <c r="K25" s="135">
        <f t="shared" si="3"/>
        <v>1050</v>
      </c>
      <c r="L25" s="135">
        <f t="shared" si="3"/>
        <v>1032</v>
      </c>
      <c r="M25" s="135">
        <f t="shared" si="3"/>
        <v>1049</v>
      </c>
      <c r="N25" s="135">
        <f t="shared" si="2"/>
        <v>32976</v>
      </c>
    </row>
  </sheetData>
  <mergeCells count="3">
    <mergeCell ref="A1:N1"/>
    <mergeCell ref="A3:N4"/>
    <mergeCell ref="M5:N5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Q23"/>
  <sheetViews>
    <sheetView workbookViewId="0">
      <selection activeCell="Q11" sqref="Q11"/>
    </sheetView>
  </sheetViews>
  <sheetFormatPr defaultRowHeight="15"/>
  <cols>
    <col min="1" max="1" width="11" style="134" customWidth="1"/>
    <col min="2" max="2" width="9.85546875" style="134" customWidth="1"/>
    <col min="3" max="3" width="9.140625" style="134"/>
    <col min="4" max="13" width="6.7109375" style="134" customWidth="1"/>
    <col min="14" max="16384" width="9.140625" style="134"/>
  </cols>
  <sheetData>
    <row r="1" spans="1:17">
      <c r="A1" s="262" t="s">
        <v>380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</row>
    <row r="4" spans="1:17" ht="19.5" customHeight="1">
      <c r="A4" s="260" t="s">
        <v>222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151"/>
      <c r="O4" s="151"/>
      <c r="P4" s="151"/>
      <c r="Q4" s="151"/>
    </row>
    <row r="5" spans="1:17" ht="19.5" customHeight="1">
      <c r="A5" s="260" t="s">
        <v>322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149"/>
    </row>
    <row r="6" spans="1:17"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</row>
    <row r="7" spans="1:17">
      <c r="C7" s="149"/>
      <c r="D7" s="149"/>
      <c r="E7" s="149"/>
      <c r="F7" s="149"/>
      <c r="G7" s="149"/>
      <c r="H7" s="149"/>
      <c r="I7" s="149"/>
      <c r="J7" s="149"/>
      <c r="K7" s="149"/>
      <c r="L7" s="150"/>
      <c r="M7" s="149"/>
    </row>
    <row r="8" spans="1:17"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</row>
    <row r="9" spans="1:17" ht="15.75" thickBot="1"/>
    <row r="10" spans="1:17">
      <c r="A10" s="274" t="s">
        <v>221</v>
      </c>
      <c r="B10" s="275"/>
      <c r="C10" s="280" t="s">
        <v>220</v>
      </c>
      <c r="D10" s="283" t="s">
        <v>219</v>
      </c>
      <c r="E10" s="275"/>
      <c r="F10" s="283" t="s">
        <v>232</v>
      </c>
      <c r="G10" s="275"/>
      <c r="H10" s="286" t="s">
        <v>218</v>
      </c>
      <c r="I10" s="287"/>
      <c r="J10" s="286" t="s">
        <v>217</v>
      </c>
      <c r="K10" s="287"/>
      <c r="L10" s="268" t="s">
        <v>216</v>
      </c>
      <c r="M10" s="269"/>
    </row>
    <row r="11" spans="1:17">
      <c r="A11" s="276"/>
      <c r="B11" s="277"/>
      <c r="C11" s="281"/>
      <c r="D11" s="284"/>
      <c r="E11" s="277"/>
      <c r="F11" s="284"/>
      <c r="G11" s="277"/>
      <c r="H11" s="288"/>
      <c r="I11" s="289"/>
      <c r="J11" s="288"/>
      <c r="K11" s="289"/>
      <c r="L11" s="270"/>
      <c r="M11" s="271"/>
    </row>
    <row r="12" spans="1:17" ht="15.75" thickBot="1">
      <c r="A12" s="278"/>
      <c r="B12" s="279"/>
      <c r="C12" s="282"/>
      <c r="D12" s="285"/>
      <c r="E12" s="279"/>
      <c r="F12" s="285"/>
      <c r="G12" s="279"/>
      <c r="H12" s="290"/>
      <c r="I12" s="291"/>
      <c r="J12" s="290"/>
      <c r="K12" s="291"/>
      <c r="L12" s="272"/>
      <c r="M12" s="273"/>
    </row>
    <row r="13" spans="1:17" ht="15" customHeight="1">
      <c r="A13" s="292" t="s">
        <v>215</v>
      </c>
      <c r="B13" s="293"/>
      <c r="C13" s="294">
        <f>SUM(D13:M18)</f>
        <v>3</v>
      </c>
      <c r="D13" s="223">
        <f>SUM(D19)</f>
        <v>1</v>
      </c>
      <c r="E13" s="224"/>
      <c r="F13" s="221">
        <f>SUM(F19:G23)</f>
        <v>1</v>
      </c>
      <c r="G13" s="222"/>
      <c r="H13" s="221">
        <f>SUM(H19:I23)</f>
        <v>0</v>
      </c>
      <c r="I13" s="222"/>
      <c r="J13" s="221">
        <f>SUM(J19:K22)</f>
        <v>1</v>
      </c>
      <c r="K13" s="222"/>
      <c r="L13" s="221">
        <f>SUM(L20:M23)</f>
        <v>0</v>
      </c>
      <c r="M13" s="266"/>
    </row>
    <row r="14" spans="1:17" ht="15" customHeight="1">
      <c r="A14" s="292"/>
      <c r="B14" s="293"/>
      <c r="C14" s="294"/>
      <c r="D14" s="223"/>
      <c r="E14" s="224"/>
      <c r="F14" s="223"/>
      <c r="G14" s="224"/>
      <c r="H14" s="223"/>
      <c r="I14" s="224"/>
      <c r="J14" s="223"/>
      <c r="K14" s="224"/>
      <c r="L14" s="223"/>
      <c r="M14" s="267"/>
    </row>
    <row r="15" spans="1:17" ht="15" customHeight="1">
      <c r="A15" s="292"/>
      <c r="B15" s="293"/>
      <c r="C15" s="294"/>
      <c r="D15" s="223"/>
      <c r="E15" s="224"/>
      <c r="F15" s="223"/>
      <c r="G15" s="224"/>
      <c r="H15" s="223"/>
      <c r="I15" s="224"/>
      <c r="J15" s="223"/>
      <c r="K15" s="224"/>
      <c r="L15" s="223"/>
      <c r="M15" s="267"/>
    </row>
    <row r="16" spans="1:17" ht="0.75" customHeight="1">
      <c r="A16" s="292"/>
      <c r="B16" s="293"/>
      <c r="C16" s="294"/>
      <c r="D16" s="223"/>
      <c r="E16" s="224"/>
      <c r="F16" s="223"/>
      <c r="G16" s="224"/>
      <c r="H16" s="223"/>
      <c r="I16" s="224"/>
      <c r="J16" s="223"/>
      <c r="K16" s="224"/>
      <c r="L16" s="223"/>
      <c r="M16" s="267"/>
    </row>
    <row r="17" spans="1:13" ht="15" hidden="1" customHeight="1">
      <c r="A17" s="292"/>
      <c r="B17" s="293"/>
      <c r="C17" s="294"/>
      <c r="D17" s="223"/>
      <c r="E17" s="224"/>
      <c r="F17" s="223"/>
      <c r="G17" s="224"/>
      <c r="H17" s="223"/>
      <c r="I17" s="224"/>
      <c r="J17" s="223"/>
      <c r="K17" s="224"/>
      <c r="L17" s="223"/>
      <c r="M17" s="267"/>
    </row>
    <row r="18" spans="1:13" ht="15" hidden="1" customHeight="1">
      <c r="A18" s="292"/>
      <c r="B18" s="293"/>
      <c r="C18" s="294"/>
      <c r="D18" s="223"/>
      <c r="E18" s="224"/>
      <c r="F18" s="223"/>
      <c r="G18" s="224"/>
      <c r="H18" s="223"/>
      <c r="I18" s="224"/>
      <c r="J18" s="223"/>
      <c r="K18" s="224"/>
      <c r="L18" s="223"/>
      <c r="M18" s="267"/>
    </row>
    <row r="19" spans="1:13" ht="15.75" customHeight="1">
      <c r="A19" s="235" t="s">
        <v>214</v>
      </c>
      <c r="B19" s="236"/>
      <c r="C19" s="264">
        <v>2</v>
      </c>
      <c r="D19" s="239">
        <v>1</v>
      </c>
      <c r="E19" s="245"/>
      <c r="F19" s="239">
        <v>1</v>
      </c>
      <c r="G19" s="240"/>
      <c r="H19" s="239" t="s">
        <v>223</v>
      </c>
      <c r="I19" s="248"/>
      <c r="J19" s="239"/>
      <c r="K19" s="248"/>
      <c r="L19" s="239"/>
      <c r="M19" s="253"/>
    </row>
    <row r="20" spans="1:13" ht="15.75" customHeight="1">
      <c r="A20" s="237"/>
      <c r="B20" s="238"/>
      <c r="C20" s="265"/>
      <c r="D20" s="246"/>
      <c r="E20" s="247"/>
      <c r="F20" s="241"/>
      <c r="G20" s="242"/>
      <c r="H20" s="249"/>
      <c r="I20" s="250"/>
      <c r="J20" s="249"/>
      <c r="K20" s="250"/>
      <c r="L20" s="241"/>
      <c r="M20" s="254"/>
    </row>
    <row r="21" spans="1:13" ht="30" customHeight="1">
      <c r="A21" s="251" t="s">
        <v>213</v>
      </c>
      <c r="B21" s="252"/>
      <c r="C21" s="148">
        <f>SUM(E21:L21)</f>
        <v>1</v>
      </c>
      <c r="D21" s="257"/>
      <c r="E21" s="258"/>
      <c r="F21" s="255"/>
      <c r="G21" s="259"/>
      <c r="H21" s="243"/>
      <c r="I21" s="244"/>
      <c r="J21" s="243">
        <v>1</v>
      </c>
      <c r="K21" s="244"/>
      <c r="L21" s="255"/>
      <c r="M21" s="256"/>
    </row>
    <row r="22" spans="1:13" ht="15" customHeight="1">
      <c r="A22" s="225" t="s">
        <v>212</v>
      </c>
      <c r="B22" s="226"/>
      <c r="C22" s="233">
        <f>SUM(E22:M23)</f>
        <v>0</v>
      </c>
      <c r="D22" s="295"/>
      <c r="E22" s="296"/>
      <c r="F22" s="295"/>
      <c r="G22" s="296"/>
      <c r="H22" s="295"/>
      <c r="I22" s="296"/>
      <c r="J22" s="295"/>
      <c r="K22" s="296"/>
      <c r="L22" s="229"/>
      <c r="M22" s="230"/>
    </row>
    <row r="23" spans="1:13" ht="15.75" thickBot="1">
      <c r="A23" s="227"/>
      <c r="B23" s="228"/>
      <c r="C23" s="234"/>
      <c r="D23" s="297"/>
      <c r="E23" s="298"/>
      <c r="F23" s="297"/>
      <c r="G23" s="298"/>
      <c r="H23" s="297"/>
      <c r="I23" s="298"/>
      <c r="J23" s="297"/>
      <c r="K23" s="298"/>
      <c r="L23" s="231"/>
      <c r="M23" s="232"/>
    </row>
  </sheetData>
  <mergeCells count="37">
    <mergeCell ref="H21:I21"/>
    <mergeCell ref="D22:E23"/>
    <mergeCell ref="F22:G23"/>
    <mergeCell ref="H22:I23"/>
    <mergeCell ref="J22:K23"/>
    <mergeCell ref="A4:M4"/>
    <mergeCell ref="A5:M5"/>
    <mergeCell ref="A1:M1"/>
    <mergeCell ref="C19:C20"/>
    <mergeCell ref="L13:M18"/>
    <mergeCell ref="L10:M12"/>
    <mergeCell ref="A10:B12"/>
    <mergeCell ref="C10:C12"/>
    <mergeCell ref="D10:E12"/>
    <mergeCell ref="F10:G12"/>
    <mergeCell ref="J10:K12"/>
    <mergeCell ref="A13:B18"/>
    <mergeCell ref="C13:C18"/>
    <mergeCell ref="D13:E18"/>
    <mergeCell ref="H10:I12"/>
    <mergeCell ref="J13:K18"/>
    <mergeCell ref="H13:I18"/>
    <mergeCell ref="F13:G18"/>
    <mergeCell ref="A22:B23"/>
    <mergeCell ref="L22:M23"/>
    <mergeCell ref="C22:C23"/>
    <mergeCell ref="A19:B20"/>
    <mergeCell ref="F19:G20"/>
    <mergeCell ref="J21:K21"/>
    <mergeCell ref="D19:E20"/>
    <mergeCell ref="J19:K20"/>
    <mergeCell ref="A21:B21"/>
    <mergeCell ref="H19:I20"/>
    <mergeCell ref="L19:M20"/>
    <mergeCell ref="L21:M21"/>
    <mergeCell ref="D21:E21"/>
    <mergeCell ref="F21:G2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N29"/>
  <sheetViews>
    <sheetView workbookViewId="0">
      <selection activeCell="B2" sqref="B2:N2"/>
    </sheetView>
  </sheetViews>
  <sheetFormatPr defaultRowHeight="12.75"/>
  <cols>
    <col min="1" max="1" width="5.7109375" customWidth="1"/>
    <col min="5" max="5" width="30" customWidth="1"/>
    <col min="6" max="6" width="39.28515625" hidden="1" customWidth="1"/>
    <col min="7" max="7" width="16.85546875" customWidth="1"/>
  </cols>
  <sheetData>
    <row r="1" spans="2:14">
      <c r="B1" s="299">
        <v>11</v>
      </c>
      <c r="C1" s="299"/>
      <c r="D1" s="299"/>
      <c r="E1" s="299"/>
      <c r="F1" s="299"/>
      <c r="G1" s="299"/>
    </row>
    <row r="2" spans="2:14" ht="15">
      <c r="B2" s="311" t="s">
        <v>381</v>
      </c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</row>
    <row r="4" spans="2:14">
      <c r="B4" s="300" t="s">
        <v>231</v>
      </c>
      <c r="C4" s="301"/>
      <c r="D4" s="301"/>
      <c r="E4" s="301"/>
      <c r="F4" s="301"/>
      <c r="G4" s="301"/>
    </row>
    <row r="5" spans="2:14" ht="21.75" customHeight="1">
      <c r="B5" s="301"/>
      <c r="C5" s="301"/>
      <c r="D5" s="301"/>
      <c r="E5" s="301"/>
      <c r="F5" s="301"/>
      <c r="G5" s="301"/>
    </row>
    <row r="6" spans="2:14" s="158" customFormat="1" ht="18">
      <c r="B6" s="300" t="s">
        <v>358</v>
      </c>
      <c r="C6" s="300"/>
      <c r="D6" s="300"/>
      <c r="E6" s="300"/>
      <c r="F6" s="300"/>
      <c r="G6" s="300"/>
    </row>
    <row r="7" spans="2:14">
      <c r="B7" s="314" t="s">
        <v>230</v>
      </c>
      <c r="C7" s="315"/>
      <c r="D7" s="315"/>
      <c r="E7" s="315"/>
      <c r="F7" s="315"/>
      <c r="G7" s="315"/>
    </row>
    <row r="8" spans="2:14">
      <c r="B8" s="315"/>
      <c r="C8" s="315"/>
      <c r="D8" s="315"/>
      <c r="E8" s="315"/>
      <c r="F8" s="315"/>
      <c r="G8" s="315"/>
      <c r="H8" s="158"/>
    </row>
    <row r="9" spans="2:14">
      <c r="B9" s="153"/>
      <c r="C9" s="153"/>
      <c r="D9" s="153"/>
      <c r="E9" s="153"/>
      <c r="F9" s="153"/>
      <c r="G9" s="153"/>
    </row>
    <row r="10" spans="2:14">
      <c r="B10" s="153"/>
      <c r="C10" s="153"/>
      <c r="D10" s="153"/>
      <c r="E10" s="153"/>
      <c r="F10" s="153"/>
      <c r="G10" s="153"/>
    </row>
    <row r="11" spans="2:14">
      <c r="B11" s="153"/>
      <c r="C11" s="153"/>
      <c r="D11" s="153"/>
      <c r="E11" s="153"/>
      <c r="F11" s="153"/>
      <c r="G11" s="153"/>
    </row>
    <row r="12" spans="2:14" ht="13.5" thickBot="1">
      <c r="B12" s="153"/>
      <c r="C12" s="153"/>
      <c r="D12" s="153"/>
      <c r="E12" s="153"/>
      <c r="F12" s="153"/>
      <c r="G12" s="157" t="s">
        <v>229</v>
      </c>
    </row>
    <row r="13" spans="2:14">
      <c r="B13" s="302" t="s">
        <v>2</v>
      </c>
      <c r="C13" s="303"/>
      <c r="D13" s="303"/>
      <c r="E13" s="303"/>
      <c r="F13" s="156"/>
      <c r="G13" s="306" t="s">
        <v>228</v>
      </c>
    </row>
    <row r="14" spans="2:14">
      <c r="B14" s="304"/>
      <c r="C14" s="305"/>
      <c r="D14" s="305"/>
      <c r="E14" s="305"/>
      <c r="F14" s="155"/>
      <c r="G14" s="307"/>
    </row>
    <row r="15" spans="2:14">
      <c r="B15" s="308" t="s">
        <v>372</v>
      </c>
      <c r="C15" s="309"/>
      <c r="D15" s="309"/>
      <c r="E15" s="309"/>
      <c r="F15" s="155"/>
      <c r="G15" s="313">
        <v>348000</v>
      </c>
    </row>
    <row r="16" spans="2:14">
      <c r="B16" s="310"/>
      <c r="C16" s="309"/>
      <c r="D16" s="309"/>
      <c r="E16" s="309"/>
      <c r="F16" s="155"/>
      <c r="G16" s="313"/>
    </row>
    <row r="17" spans="2:7" ht="12" customHeight="1">
      <c r="B17" s="310"/>
      <c r="C17" s="309"/>
      <c r="D17" s="309"/>
      <c r="E17" s="309"/>
      <c r="F17" s="155"/>
      <c r="G17" s="313"/>
    </row>
    <row r="18" spans="2:7" ht="17.25" customHeight="1">
      <c r="B18" s="325" t="s">
        <v>227</v>
      </c>
      <c r="C18" s="326"/>
      <c r="D18" s="326"/>
      <c r="E18" s="327"/>
      <c r="F18" s="153"/>
      <c r="G18" s="334">
        <v>0</v>
      </c>
    </row>
    <row r="19" spans="2:7">
      <c r="B19" s="328"/>
      <c r="C19" s="329"/>
      <c r="D19" s="329"/>
      <c r="E19" s="330"/>
      <c r="F19" s="153"/>
      <c r="G19" s="335"/>
    </row>
    <row r="20" spans="2:7">
      <c r="B20" s="331"/>
      <c r="C20" s="332"/>
      <c r="D20" s="332"/>
      <c r="E20" s="333"/>
      <c r="F20" s="153"/>
      <c r="G20" s="336"/>
    </row>
    <row r="21" spans="2:7">
      <c r="B21" s="325" t="s">
        <v>226</v>
      </c>
      <c r="C21" s="337"/>
      <c r="D21" s="337"/>
      <c r="E21" s="338"/>
      <c r="F21" s="153"/>
      <c r="G21" s="334">
        <v>0</v>
      </c>
    </row>
    <row r="22" spans="2:7">
      <c r="B22" s="339"/>
      <c r="C22" s="340"/>
      <c r="D22" s="340"/>
      <c r="E22" s="341"/>
      <c r="F22" s="153"/>
      <c r="G22" s="335"/>
    </row>
    <row r="23" spans="2:7">
      <c r="B23" s="339"/>
      <c r="C23" s="340"/>
      <c r="D23" s="340"/>
      <c r="E23" s="341"/>
      <c r="F23" s="153"/>
      <c r="G23" s="336"/>
    </row>
    <row r="24" spans="2:7" ht="12.75" customHeight="1">
      <c r="B24" s="325" t="s">
        <v>225</v>
      </c>
      <c r="C24" s="337"/>
      <c r="D24" s="337"/>
      <c r="E24" s="338"/>
      <c r="F24" s="153"/>
      <c r="G24" s="335">
        <v>0</v>
      </c>
    </row>
    <row r="25" spans="2:7">
      <c r="B25" s="339"/>
      <c r="C25" s="340"/>
      <c r="D25" s="340"/>
      <c r="E25" s="341"/>
      <c r="F25" s="153"/>
      <c r="G25" s="335"/>
    </row>
    <row r="26" spans="2:7">
      <c r="B26" s="342"/>
      <c r="C26" s="343"/>
      <c r="D26" s="343"/>
      <c r="E26" s="344"/>
      <c r="F26" s="154"/>
      <c r="G26" s="336"/>
    </row>
    <row r="27" spans="2:7">
      <c r="B27" s="316" t="s">
        <v>224</v>
      </c>
      <c r="C27" s="317"/>
      <c r="D27" s="317"/>
      <c r="E27" s="317"/>
      <c r="F27" s="153"/>
      <c r="G27" s="322">
        <f>SUM(G15:G24)</f>
        <v>348000</v>
      </c>
    </row>
    <row r="28" spans="2:7">
      <c r="B28" s="318"/>
      <c r="C28" s="319"/>
      <c r="D28" s="319"/>
      <c r="E28" s="319"/>
      <c r="F28" s="153"/>
      <c r="G28" s="323"/>
    </row>
    <row r="29" spans="2:7" ht="13.5" thickBot="1">
      <c r="B29" s="320"/>
      <c r="C29" s="321"/>
      <c r="D29" s="321"/>
      <c r="E29" s="321"/>
      <c r="F29" s="152"/>
      <c r="G29" s="324"/>
    </row>
  </sheetData>
  <mergeCells count="17">
    <mergeCell ref="B27:E29"/>
    <mergeCell ref="G27:G29"/>
    <mergeCell ref="B18:E20"/>
    <mergeCell ref="G18:G20"/>
    <mergeCell ref="B21:E23"/>
    <mergeCell ref="G21:G23"/>
    <mergeCell ref="B24:E26"/>
    <mergeCell ref="G24:G26"/>
    <mergeCell ref="B1:G1"/>
    <mergeCell ref="B4:G5"/>
    <mergeCell ref="B13:E14"/>
    <mergeCell ref="G13:G14"/>
    <mergeCell ref="B15:E17"/>
    <mergeCell ref="B2:N2"/>
    <mergeCell ref="G15:G17"/>
    <mergeCell ref="B6:G6"/>
    <mergeCell ref="B7:G8"/>
  </mergeCells>
  <printOptions horizontalCentered="1"/>
  <pageMargins left="0.19685039370078741" right="0.59055118110236227" top="0.98425196850393704" bottom="0.98425196850393704" header="0.51181102362204722" footer="0.51181102362204722"/>
  <pageSetup paperSize="9" scale="12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6</vt:i4>
      </vt:variant>
    </vt:vector>
  </HeadingPairs>
  <TitlesOfParts>
    <vt:vector size="17" baseType="lpstr">
      <vt:lpstr>1.mérleg </vt:lpstr>
      <vt:lpstr>2.bevétel</vt:lpstr>
      <vt:lpstr>3.bev. fel.</vt:lpstr>
      <vt:lpstr>4.kiadás </vt:lpstr>
      <vt:lpstr>5. kiad. fel.</vt:lpstr>
      <vt:lpstr>6. felújítás</vt:lpstr>
      <vt:lpstr>7.Előir.felhaszn.</vt:lpstr>
      <vt:lpstr>8.Lészám</vt:lpstr>
      <vt:lpstr>9.Közvetett tám.</vt:lpstr>
      <vt:lpstr>10. Gördülő tervezés</vt:lpstr>
      <vt:lpstr>11. Több éves</vt:lpstr>
      <vt:lpstr>'2.bevétel'!Nyomtatási_cím</vt:lpstr>
      <vt:lpstr>'4.kiadás '!Nyomtatási_cím</vt:lpstr>
      <vt:lpstr>'6. felújítás'!Nyomtatási_cím</vt:lpstr>
      <vt:lpstr>'1.mérleg '!Nyomtatási_terület</vt:lpstr>
      <vt:lpstr>'2.bevétel'!Nyomtatási_terület</vt:lpstr>
      <vt:lpstr>'4.kiadás '!Nyomtatási_terület</vt:lpstr>
    </vt:vector>
  </TitlesOfParts>
  <Company>Kékkút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Kék Narancs</dc:creator>
  <cp:lastModifiedBy>Iszkaszentgyörgy Önk</cp:lastModifiedBy>
  <cp:lastPrinted>2017-03-01T13:48:46Z</cp:lastPrinted>
  <dcterms:created xsi:type="dcterms:W3CDTF">2007-08-29T05:53:55Z</dcterms:created>
  <dcterms:modified xsi:type="dcterms:W3CDTF">2017-03-01T13:49:02Z</dcterms:modified>
</cp:coreProperties>
</file>