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6.1. sz. mell Kornisné Kp. " sheetId="1" r:id="rId1"/>
  </sheets>
  <definedNames>
    <definedName name="Print_Titles" localSheetId="0">'9.6.1. sz. mell Kornisné Kp. 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8"/>
  <c r="C37" s="1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<sst xmlns="http://schemas.openxmlformats.org/spreadsheetml/2006/main" count="111" uniqueCount="97">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</sst>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topLeftCell="D1" zoomScaleNormal="145" workbookViewId="0">
      <selection activeCell="D3" sqref="D3"/>
    </sheetView>
  </sheetViews>
  <sheetFormatPr defaultRowHeight="12.75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6699387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5275108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1424279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6699387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135445999</v>
      </c>
    </row>
    <row r="38" spans="1:3" s="28" customFormat="1" ht="12" customHeight="1">
      <c r="A38" s="43" t="s">
        <v>73</v>
      </c>
      <c r="B38" s="44" t="s">
        <v>74</v>
      </c>
      <c r="C38" s="45">
        <f>2388345-28</f>
        <v>2388317</v>
      </c>
    </row>
    <row r="39" spans="1:3" s="28" customFormat="1" ht="12" customHeight="1">
      <c r="A39" s="43" t="s">
        <v>75</v>
      </c>
      <c r="B39" s="46" t="s">
        <v>76</v>
      </c>
      <c r="C39" s="53"/>
    </row>
    <row r="40" spans="1:3" s="37" customFormat="1" ht="12" customHeight="1" thickBot="1">
      <c r="A40" s="32" t="s">
        <v>77</v>
      </c>
      <c r="B40" s="48" t="s">
        <v>78</v>
      </c>
      <c r="C40" s="54">
        <f>133674788+28+345880-940400-22614</f>
        <v>133057682</v>
      </c>
    </row>
    <row r="41" spans="1:3" s="37" customFormat="1" ht="15" customHeight="1" thickBot="1">
      <c r="A41" s="52" t="s">
        <v>79</v>
      </c>
      <c r="B41" s="55" t="s">
        <v>80</v>
      </c>
      <c r="C41" s="51">
        <f>+C36+C37</f>
        <v>142145386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1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141200000</v>
      </c>
    </row>
    <row r="46" spans="1:3" ht="12" customHeight="1">
      <c r="A46" s="32" t="s">
        <v>16</v>
      </c>
      <c r="B46" s="39" t="s">
        <v>83</v>
      </c>
      <c r="C46" s="65">
        <f>102376295-800000+450000</f>
        <v>102026295</v>
      </c>
    </row>
    <row r="47" spans="1:3" ht="12" customHeight="1">
      <c r="A47" s="32" t="s">
        <v>18</v>
      </c>
      <c r="B47" s="33" t="s">
        <v>84</v>
      </c>
      <c r="C47" s="66">
        <f>22455001-140400+78975</f>
        <v>22393576</v>
      </c>
    </row>
    <row r="48" spans="1:3" ht="12" customHeight="1">
      <c r="A48" s="32" t="s">
        <v>20</v>
      </c>
      <c r="B48" s="33" t="s">
        <v>85</v>
      </c>
      <c r="C48" s="66">
        <f>16963224+345880-528975</f>
        <v>16780129</v>
      </c>
    </row>
    <row r="49" spans="1:3" ht="12" customHeight="1">
      <c r="A49" s="32" t="s">
        <v>22</v>
      </c>
      <c r="B49" s="33" t="s">
        <v>86</v>
      </c>
      <c r="C49" s="67"/>
    </row>
    <row r="50" spans="1:3" ht="12" customHeight="1" thickBot="1">
      <c r="A50" s="32" t="s">
        <v>24</v>
      </c>
      <c r="B50" s="33" t="s">
        <v>87</v>
      </c>
      <c r="C50" s="67"/>
    </row>
    <row r="51" spans="1:3" ht="12" customHeight="1" thickBot="1">
      <c r="A51" s="40" t="s">
        <v>38</v>
      </c>
      <c r="B51" s="41" t="s">
        <v>88</v>
      </c>
      <c r="C51" s="27">
        <f>SUM(C52:C54)</f>
        <v>945386</v>
      </c>
    </row>
    <row r="52" spans="1:3" s="64" customFormat="1" ht="12" customHeight="1">
      <c r="A52" s="32" t="s">
        <v>40</v>
      </c>
      <c r="B52" s="39" t="s">
        <v>89</v>
      </c>
      <c r="C52" s="68">
        <f>968000-22614</f>
        <v>945386</v>
      </c>
    </row>
    <row r="53" spans="1:3" ht="12" customHeight="1">
      <c r="A53" s="32" t="s">
        <v>42</v>
      </c>
      <c r="B53" s="33" t="s">
        <v>90</v>
      </c>
      <c r="C53" s="67"/>
    </row>
    <row r="54" spans="1:3" ht="12" customHeight="1">
      <c r="A54" s="32" t="s">
        <v>44</v>
      </c>
      <c r="B54" s="33" t="s">
        <v>91</v>
      </c>
      <c r="C54" s="67"/>
    </row>
    <row r="55" spans="1:3" ht="12" customHeight="1" thickBot="1">
      <c r="A55" s="32" t="s">
        <v>46</v>
      </c>
      <c r="B55" s="33" t="s">
        <v>92</v>
      </c>
      <c r="C55" s="67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9" t="s">
        <v>94</v>
      </c>
      <c r="C57" s="27">
        <f>+C45+C51+C56</f>
        <v>142145386</v>
      </c>
    </row>
    <row r="58" spans="1:3" ht="15" customHeight="1" thickBot="1">
      <c r="C58" s="71"/>
    </row>
    <row r="59" spans="1:3" ht="14.25" customHeight="1" thickBot="1">
      <c r="A59" s="72" t="s">
        <v>95</v>
      </c>
      <c r="B59" s="73"/>
      <c r="C59" s="74">
        <v>35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2018-06-04T12:30:37Z</dcterms:created>
  <dcterms:modified xsi:type="dcterms:W3CDTF">2018-06-04T12:30:37Z</dcterms:modified>
</cp:coreProperties>
</file>