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833E7DB1-9A8F-4156-9BF9-6A89494A82A2}" xr6:coauthVersionLast="41" xr6:coauthVersionMax="41" xr10:uidLastSave="{00000000-0000-0000-0000-000000000000}"/>
  <bookViews>
    <workbookView xWindow="-120" yWindow="-120" windowWidth="20730" windowHeight="11160" xr2:uid="{97312504-2E9C-4AE5-9C8A-FCAD154D2551}"/>
  </bookViews>
  <sheets>
    <sheet name="9.3.1. sz. mell EOI" sheetId="1" r:id="rId1"/>
  </sheets>
  <definedNames>
    <definedName name="_xlnm.Print_Titles" localSheetId="0">'9.3.1. sz. mell EOI'!$1:$6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6" i="1" s="1"/>
  <c r="C58" i="1" s="1"/>
  <c r="C47" i="1"/>
  <c r="C41" i="1"/>
  <c r="C38" i="1" s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<sst xmlns="http://schemas.openxmlformats.org/spreadsheetml/2006/main" count="113" uniqueCount="99">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</sst>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6" fillId="0" borderId="0"/>
  </cellStyleXfs>
  <cellXfs count="81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0" fontId="17" fillId="0" borderId="2" xfId="2" applyFont="1" applyBorder="1" applyAlignment="1">
      <alignment horizontal="left" vertical="center" wrapText="1" indent="1"/>
    </xf>
    <xf numFmtId="164" fontId="18" fillId="0" borderId="3" xfId="0" applyNumberFormat="1" applyFont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Border="1" applyAlignment="1">
      <alignment horizontal="center" vertical="center" wrapText="1"/>
    </xf>
    <xf numFmtId="0" fontId="17" fillId="0" borderId="18" xfId="2" applyFont="1" applyBorder="1" applyAlignment="1">
      <alignment horizontal="left" vertical="center" wrapText="1" indent="1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0" fontId="17" fillId="0" borderId="20" xfId="2" applyFont="1" applyBorder="1" applyAlignment="1">
      <alignment horizontal="left" vertical="center" wrapText="1" indent="1"/>
    </xf>
    <xf numFmtId="164" fontId="19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0" xfId="0" applyFont="1" applyAlignment="1">
      <alignment vertical="center" wrapText="1"/>
    </xf>
    <xf numFmtId="164" fontId="19" fillId="0" borderId="22" xfId="0" applyNumberFormat="1" applyFont="1" applyBorder="1" applyAlignment="1" applyProtection="1">
      <alignment horizontal="right" vertical="center" wrapText="1" indent="1"/>
      <protection locked="0"/>
    </xf>
    <xf numFmtId="0" fontId="17" fillId="0" borderId="23" xfId="2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Border="1" applyAlignment="1" applyProtection="1">
      <alignment horizontal="right" vertical="center" wrapText="1" indent="1"/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Border="1" applyAlignment="1">
      <alignment horizontal="center" vertical="center" wrapText="1"/>
    </xf>
    <xf numFmtId="0" fontId="15" fillId="0" borderId="23" xfId="2" applyFont="1" applyBorder="1" applyAlignment="1">
      <alignment horizontal="left" vertical="center" wrapText="1" indent="1"/>
    </xf>
    <xf numFmtId="164" fontId="19" fillId="0" borderId="25" xfId="0" applyNumberFormat="1" applyFont="1" applyBorder="1" applyAlignment="1" applyProtection="1">
      <alignment horizontal="right" vertical="center" wrapText="1" indent="1"/>
      <protection locked="0"/>
    </xf>
    <xf numFmtId="0" fontId="15" fillId="0" borderId="18" xfId="2" applyFont="1" applyBorder="1" applyAlignment="1">
      <alignment horizontal="left" vertical="center" wrapText="1" indent="1"/>
    </xf>
    <xf numFmtId="0" fontId="15" fillId="0" borderId="26" xfId="2" applyFont="1" applyBorder="1" applyAlignment="1">
      <alignment horizontal="left" vertical="center" wrapText="1" indent="1"/>
    </xf>
    <xf numFmtId="164" fontId="19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>
      <alignment horizontal="right" vertical="center" wrapText="1" indent="1"/>
    </xf>
    <xf numFmtId="0" fontId="23" fillId="0" borderId="10" xfId="0" applyFont="1" applyBorder="1" applyAlignment="1">
      <alignment horizontal="center" vertical="center" wrapText="1"/>
    </xf>
    <xf numFmtId="164" fontId="21" fillId="0" borderId="28" xfId="0" applyNumberFormat="1" applyFont="1" applyBorder="1" applyAlignment="1">
      <alignment horizontal="right" vertical="center" wrapText="1" indent="1"/>
    </xf>
    <xf numFmtId="164" fontId="21" fillId="0" borderId="27" xfId="0" applyNumberFormat="1" applyFont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>
      <alignment horizontal="left" wrapText="1" inden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1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 indent="1"/>
    </xf>
    <xf numFmtId="0" fontId="10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164" fontId="11" fillId="0" borderId="28" xfId="0" applyNumberFormat="1" applyFont="1" applyBorder="1" applyAlignment="1">
      <alignment horizontal="right" vertical="center" wrapText="1" indent="1"/>
    </xf>
    <xf numFmtId="0" fontId="25" fillId="0" borderId="0" xfId="0" applyFont="1" applyAlignment="1">
      <alignment vertical="center" wrapText="1"/>
    </xf>
    <xf numFmtId="164" fontId="21" fillId="0" borderId="12" xfId="0" applyNumberFormat="1" applyFont="1" applyBorder="1" applyAlignment="1">
      <alignment horizontal="right" vertical="center" wrapText="1" indent="1"/>
    </xf>
    <xf numFmtId="164" fontId="21" fillId="0" borderId="25" xfId="0" applyNumberFormat="1" applyFont="1" applyBorder="1" applyAlignment="1" applyProtection="1">
      <alignment horizontal="right" vertical="center" wrapText="1" indent="1"/>
      <protection locked="0"/>
    </xf>
    <xf numFmtId="0" fontId="5" fillId="0" borderId="11" xfId="0" applyFont="1" applyBorder="1" applyAlignment="1">
      <alignment horizontal="left" vertical="center" wrapText="1" indent="1"/>
    </xf>
    <xf numFmtId="164" fontId="26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horizontal="right" vertical="center" wrapText="1" indent="1"/>
    </xf>
    <xf numFmtId="0" fontId="9" fillId="0" borderId="16" xfId="0" applyFont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4" fontId="28" fillId="0" borderId="3" xfId="0" applyNumberFormat="1" applyFont="1" applyBorder="1" applyAlignment="1" applyProtection="1">
      <alignment horizontal="right" vertical="center" wrapText="1" indent="1"/>
      <protection locked="0"/>
    </xf>
    <xf numFmtId="0" fontId="29" fillId="0" borderId="3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165" fontId="29" fillId="0" borderId="27" xfId="1" applyFont="1" applyBorder="1" applyAlignment="1">
      <alignment vertical="center" wrapText="1"/>
    </xf>
    <xf numFmtId="0" fontId="27" fillId="0" borderId="0" xfId="0" applyFont="1" applyAlignment="1">
      <alignment vertical="center" wrapText="1"/>
    </xf>
  </cellXfs>
  <cellStyles count="3">
    <cellStyle name="Ezres" xfId="1" builtinId="3"/>
    <cellStyle name="Normál" xfId="0" builtinId="0"/>
    <cellStyle name="Normál_KVRENMUNKA" xfId="2" xr:uid="{45F494AA-B8AB-41E4-B693-802A99F87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F68A-0D9D-4C9A-B408-F09D114A5750}">
  <sheetPr codeName="Munka26">
    <tabColor rgb="FF92D050"/>
  </sheetPr>
  <dimension ref="A1:C61"/>
  <sheetViews>
    <sheetView tabSelected="1" view="pageLayout" zoomScaleNormal="100" workbookViewId="0">
      <selection activeCell="G2" sqref="G2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80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7361159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600000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4200000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862330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1528829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169000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1000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699075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>
        <v>699075</v>
      </c>
    </row>
    <row r="24" spans="1:3" s="37" customFormat="1" ht="12" customHeight="1" thickBot="1" x14ac:dyDescent="0.25">
      <c r="A24" s="32" t="s">
        <v>46</v>
      </c>
      <c r="B24" s="33" t="s">
        <v>47</v>
      </c>
      <c r="C24" s="42">
        <v>699075</v>
      </c>
    </row>
    <row r="25" spans="1:3" s="37" customFormat="1" ht="12" customHeight="1" thickBot="1" x14ac:dyDescent="0.25">
      <c r="A25" s="43" t="s">
        <v>48</v>
      </c>
      <c r="B25" s="44" t="s">
        <v>49</v>
      </c>
      <c r="C25" s="45"/>
    </row>
    <row r="26" spans="1:3" s="37" customFormat="1" ht="12" customHeight="1" thickBot="1" x14ac:dyDescent="0.25">
      <c r="A26" s="43" t="s">
        <v>50</v>
      </c>
      <c r="B26" s="44" t="s">
        <v>51</v>
      </c>
      <c r="C26" s="27">
        <f>+C27+C28+C29</f>
        <v>0</v>
      </c>
    </row>
    <row r="27" spans="1:3" s="37" customFormat="1" ht="12" customHeight="1" x14ac:dyDescent="0.2">
      <c r="A27" s="46" t="s">
        <v>52</v>
      </c>
      <c r="B27" s="47" t="s">
        <v>53</v>
      </c>
      <c r="C27" s="48"/>
    </row>
    <row r="28" spans="1:3" s="37" customFormat="1" ht="12" customHeight="1" x14ac:dyDescent="0.2">
      <c r="A28" s="46" t="s">
        <v>54</v>
      </c>
      <c r="B28" s="47" t="s">
        <v>43</v>
      </c>
      <c r="C28" s="40"/>
    </row>
    <row r="29" spans="1:3" s="37" customFormat="1" ht="12" customHeight="1" x14ac:dyDescent="0.2">
      <c r="A29" s="46" t="s">
        <v>55</v>
      </c>
      <c r="B29" s="49" t="s">
        <v>56</v>
      </c>
      <c r="C29" s="40"/>
    </row>
    <row r="30" spans="1:3" s="37" customFormat="1" ht="12" customHeight="1" thickBot="1" x14ac:dyDescent="0.25">
      <c r="A30" s="32" t="s">
        <v>57</v>
      </c>
      <c r="B30" s="50" t="s">
        <v>58</v>
      </c>
      <c r="C30" s="51"/>
    </row>
    <row r="31" spans="1:3" s="37" customFormat="1" ht="12" customHeight="1" thickBot="1" x14ac:dyDescent="0.25">
      <c r="A31" s="43" t="s">
        <v>59</v>
      </c>
      <c r="B31" s="44" t="s">
        <v>60</v>
      </c>
      <c r="C31" s="27">
        <f>+C32+C33+C34</f>
        <v>0</v>
      </c>
    </row>
    <row r="32" spans="1:3" s="37" customFormat="1" ht="12" customHeight="1" x14ac:dyDescent="0.2">
      <c r="A32" s="46" t="s">
        <v>61</v>
      </c>
      <c r="B32" s="47" t="s">
        <v>62</v>
      </c>
      <c r="C32" s="48"/>
    </row>
    <row r="33" spans="1:3" s="37" customFormat="1" ht="12" customHeight="1" x14ac:dyDescent="0.2">
      <c r="A33" s="46" t="s">
        <v>63</v>
      </c>
      <c r="B33" s="49" t="s">
        <v>64</v>
      </c>
      <c r="C33" s="36"/>
    </row>
    <row r="34" spans="1:3" s="28" customFormat="1" ht="12" customHeight="1" thickBot="1" x14ac:dyDescent="0.25">
      <c r="A34" s="32" t="s">
        <v>65</v>
      </c>
      <c r="B34" s="50" t="s">
        <v>66</v>
      </c>
      <c r="C34" s="51"/>
    </row>
    <row r="35" spans="1:3" s="28" customFormat="1" ht="12" customHeight="1" thickBot="1" x14ac:dyDescent="0.25">
      <c r="A35" s="43" t="s">
        <v>67</v>
      </c>
      <c r="B35" s="44" t="s">
        <v>68</v>
      </c>
      <c r="C35" s="45"/>
    </row>
    <row r="36" spans="1:3" s="28" customFormat="1" ht="12" customHeight="1" thickBot="1" x14ac:dyDescent="0.25">
      <c r="A36" s="43" t="s">
        <v>69</v>
      </c>
      <c r="B36" s="44" t="s">
        <v>70</v>
      </c>
      <c r="C36" s="52"/>
    </row>
    <row r="37" spans="1:3" s="28" customFormat="1" ht="12" customHeight="1" thickBot="1" x14ac:dyDescent="0.25">
      <c r="A37" s="19" t="s">
        <v>71</v>
      </c>
      <c r="B37" s="44" t="s">
        <v>72</v>
      </c>
      <c r="C37" s="53">
        <f>+C8+C20+C25+C26+C31+C35+C36</f>
        <v>8060234</v>
      </c>
    </row>
    <row r="38" spans="1:3" s="28" customFormat="1" ht="12" customHeight="1" thickBot="1" x14ac:dyDescent="0.25">
      <c r="A38" s="54" t="s">
        <v>73</v>
      </c>
      <c r="B38" s="44" t="s">
        <v>74</v>
      </c>
      <c r="C38" s="55">
        <f>+C39+C40+C41</f>
        <v>329162725</v>
      </c>
    </row>
    <row r="39" spans="1:3" s="28" customFormat="1" ht="12" customHeight="1" x14ac:dyDescent="0.2">
      <c r="A39" s="46" t="s">
        <v>75</v>
      </c>
      <c r="B39" s="47" t="s">
        <v>76</v>
      </c>
      <c r="C39" s="48">
        <v>1054835</v>
      </c>
    </row>
    <row r="40" spans="1:3" s="37" customFormat="1" ht="12" customHeight="1" x14ac:dyDescent="0.2">
      <c r="A40" s="46" t="s">
        <v>77</v>
      </c>
      <c r="B40" s="49" t="s">
        <v>78</v>
      </c>
      <c r="C40" s="36"/>
    </row>
    <row r="41" spans="1:3" s="37" customFormat="1" ht="15" customHeight="1" thickBot="1" x14ac:dyDescent="0.25">
      <c r="A41" s="32" t="s">
        <v>79</v>
      </c>
      <c r="B41" s="50" t="s">
        <v>80</v>
      </c>
      <c r="C41" s="56">
        <f>328107890</f>
        <v>328107890</v>
      </c>
    </row>
    <row r="42" spans="1:3" s="37" customFormat="1" ht="15" customHeight="1" thickBot="1" x14ac:dyDescent="0.25">
      <c r="A42" s="54" t="s">
        <v>81</v>
      </c>
      <c r="B42" s="57" t="s">
        <v>82</v>
      </c>
      <c r="C42" s="55">
        <f>+C37+C38</f>
        <v>337222959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3" t="s">
        <v>14</v>
      </c>
      <c r="B46" s="44" t="s">
        <v>84</v>
      </c>
      <c r="C46" s="68">
        <f>SUM(C47:C51)</f>
        <v>334340018</v>
      </c>
    </row>
    <row r="47" spans="1:3" ht="12" customHeight="1" x14ac:dyDescent="0.2">
      <c r="A47" s="32" t="s">
        <v>16</v>
      </c>
      <c r="B47" s="39" t="s">
        <v>85</v>
      </c>
      <c r="C47" s="69">
        <f>208655734+585000</f>
        <v>209240734</v>
      </c>
    </row>
    <row r="48" spans="1:3" ht="12" customHeight="1" x14ac:dyDescent="0.2">
      <c r="A48" s="32" t="s">
        <v>18</v>
      </c>
      <c r="B48" s="33" t="s">
        <v>86</v>
      </c>
      <c r="C48" s="41">
        <f>44850807+114075</f>
        <v>44964882</v>
      </c>
    </row>
    <row r="49" spans="1:3" ht="12" customHeight="1" x14ac:dyDescent="0.2">
      <c r="A49" s="32" t="s">
        <v>20</v>
      </c>
      <c r="B49" s="33" t="s">
        <v>87</v>
      </c>
      <c r="C49" s="41">
        <f>80125553+8849</f>
        <v>80134402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7" customFormat="1" ht="12" customHeight="1" thickBot="1" x14ac:dyDescent="0.25">
      <c r="A52" s="43" t="s">
        <v>38</v>
      </c>
      <c r="B52" s="44" t="s">
        <v>90</v>
      </c>
      <c r="C52" s="27">
        <f>SUM(C53:C55)</f>
        <v>2891790</v>
      </c>
    </row>
    <row r="53" spans="1:3" ht="12" customHeight="1" x14ac:dyDescent="0.2">
      <c r="A53" s="32" t="s">
        <v>40</v>
      </c>
      <c r="B53" s="39" t="s">
        <v>91</v>
      </c>
      <c r="C53" s="48">
        <v>1926590</v>
      </c>
    </row>
    <row r="54" spans="1:3" ht="12" customHeight="1" x14ac:dyDescent="0.2">
      <c r="A54" s="32" t="s">
        <v>42</v>
      </c>
      <c r="B54" s="33" t="s">
        <v>92</v>
      </c>
      <c r="C54" s="34">
        <v>965200</v>
      </c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3" t="s">
        <v>48</v>
      </c>
      <c r="B57" s="44" t="s">
        <v>95</v>
      </c>
      <c r="C57" s="45"/>
    </row>
    <row r="58" spans="1:3" ht="15" customHeight="1" thickBot="1" x14ac:dyDescent="0.25">
      <c r="A58" s="43" t="s">
        <v>50</v>
      </c>
      <c r="B58" s="70" t="s">
        <v>96</v>
      </c>
      <c r="C58" s="71">
        <f>+C46+C52+C57</f>
        <v>337231808</v>
      </c>
    </row>
    <row r="59" spans="1:3" ht="14.25" customHeight="1" thickBot="1" x14ac:dyDescent="0.25">
      <c r="C59" s="73"/>
    </row>
    <row r="60" spans="1:3" x14ac:dyDescent="0.2">
      <c r="A60" s="74" t="s">
        <v>97</v>
      </c>
      <c r="B60" s="75"/>
      <c r="C60" s="76">
        <v>55</v>
      </c>
    </row>
    <row r="61" spans="1:3" ht="15.6" customHeight="1" thickBot="1" x14ac:dyDescent="0.25">
      <c r="A61" s="77" t="s">
        <v>98</v>
      </c>
      <c r="B61" s="78"/>
      <c r="C61" s="79">
        <v>1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16.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2019-03-28T13:32:16Z</dcterms:created>
  <dcterms:modified xsi:type="dcterms:W3CDTF">2019-03-28T13:32:17Z</dcterms:modified>
</cp:coreProperties>
</file>