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9CD48136-9DE2-4CA0-9BBF-1616C3050889}" xr6:coauthVersionLast="31" xr6:coauthVersionMax="31" xr10:uidLastSave="{00000000-0000-0000-0000-000000000000}"/>
  <bookViews>
    <workbookView xWindow="0" yWindow="0" windowWidth="20490" windowHeight="7545" xr2:uid="{E04B6996-D22D-43B8-8FAC-2CC29AFAF01D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<sst xmlns="http://schemas.openxmlformats.org/spreadsheetml/2006/main" count="113" uniqueCount="98">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</sst>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7" fillId="0" borderId="27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0" fontId="29" fillId="2" borderId="31" xfId="0" applyFont="1" applyFill="1" applyBorder="1" applyAlignment="1" applyProtection="1">
      <alignment horizontal="left" vertical="center" wrapText="1"/>
    </xf>
    <xf numFmtId="0" fontId="29" fillId="2" borderId="5" xfId="0" applyFont="1" applyFill="1" applyBorder="1" applyAlignment="1" applyProtection="1">
      <alignment horizontal="left" vertical="center" wrapText="1"/>
    </xf>
    <xf numFmtId="167" fontId="29" fillId="2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</cellXfs>
  <cellStyles count="3">
    <cellStyle name="Ezres 4 2 2" xfId="2" xr:uid="{6CE552FD-BA5D-4727-8D9F-0148525CC7D8}"/>
    <cellStyle name="Normál" xfId="0" builtinId="0"/>
    <cellStyle name="Normál_KVRENMUNKA" xfId="1" xr:uid="{C93D517A-5605-44AE-A50A-08F56A360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7CF8-D756-4708-A169-00E1AD7A6215}">
  <sheetPr codeName="Munka24">
    <tabColor rgb="FF92D050"/>
  </sheetPr>
  <dimension ref="A1:D62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6" customWidth="1"/>
    <col min="4" max="4" width="9.5" style="18" bestFit="1" customWidth="1"/>
    <col min="5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177866886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4964050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157919035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2283801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19512535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v>19512535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v>399535</v>
      </c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48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0"/>
    </row>
    <row r="36" spans="1:3" s="28" customFormat="1" ht="12" customHeight="1" thickBot="1" x14ac:dyDescent="0.25">
      <c r="A36" s="19" t="s">
        <v>68</v>
      </c>
      <c r="B36" s="41" t="s">
        <v>69</v>
      </c>
      <c r="C36" s="51">
        <f>+C8+C20+C25+C26+C30+C34+C35</f>
        <v>197379421</v>
      </c>
    </row>
    <row r="37" spans="1:3" s="28" customFormat="1" ht="12" customHeight="1" thickBot="1" x14ac:dyDescent="0.25">
      <c r="A37" s="52" t="s">
        <v>70</v>
      </c>
      <c r="B37" s="41" t="s">
        <v>71</v>
      </c>
      <c r="C37" s="53">
        <f>+C38+C39+C40</f>
        <v>390573771</v>
      </c>
    </row>
    <row r="38" spans="1:3" s="28" customFormat="1" ht="12" customHeight="1" x14ac:dyDescent="0.2">
      <c r="A38" s="43" t="s">
        <v>72</v>
      </c>
      <c r="B38" s="44" t="s">
        <v>73</v>
      </c>
      <c r="C38" s="45">
        <v>18026960</v>
      </c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48" t="s">
        <v>77</v>
      </c>
      <c r="C40" s="54">
        <f>364496499+308310+192293+4907657+949388+282720+446930+940400+22614</f>
        <v>372546811</v>
      </c>
    </row>
    <row r="41" spans="1:3" s="37" customFormat="1" ht="15" customHeight="1" thickBot="1" x14ac:dyDescent="0.25">
      <c r="A41" s="52" t="s">
        <v>78</v>
      </c>
      <c r="B41" s="55" t="s">
        <v>79</v>
      </c>
      <c r="C41" s="53">
        <f>+C36+C37</f>
        <v>587953192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80</v>
      </c>
      <c r="C44" s="51"/>
    </row>
    <row r="45" spans="1:3" s="65" customFormat="1" ht="12" customHeight="1" thickBot="1" x14ac:dyDescent="0.25">
      <c r="A45" s="40" t="s">
        <v>13</v>
      </c>
      <c r="B45" s="41" t="s">
        <v>81</v>
      </c>
      <c r="C45" s="64">
        <f>SUM(C46:C50)</f>
        <v>576199960</v>
      </c>
    </row>
    <row r="46" spans="1:3" ht="12" customHeight="1" x14ac:dyDescent="0.2">
      <c r="A46" s="32" t="s">
        <v>15</v>
      </c>
      <c r="B46" s="39" t="s">
        <v>82</v>
      </c>
      <c r="C46" s="66">
        <f>330210986+258000+800000+4907657+374000</f>
        <v>336550643</v>
      </c>
    </row>
    <row r="47" spans="1:3" ht="12" customHeight="1" x14ac:dyDescent="0.2">
      <c r="A47" s="32" t="s">
        <v>17</v>
      </c>
      <c r="B47" s="33" t="s">
        <v>83</v>
      </c>
      <c r="C47" s="67">
        <f>68706522+50310+949388+140400+72930</f>
        <v>69919550</v>
      </c>
    </row>
    <row r="48" spans="1:3" ht="12" customHeight="1" x14ac:dyDescent="0.2">
      <c r="A48" s="32" t="s">
        <v>19</v>
      </c>
      <c r="B48" s="33" t="s">
        <v>84</v>
      </c>
      <c r="C48" s="67">
        <f>169254754+192293+282720</f>
        <v>169729767</v>
      </c>
    </row>
    <row r="49" spans="1:4" ht="12" customHeight="1" x14ac:dyDescent="0.2">
      <c r="A49" s="32" t="s">
        <v>21</v>
      </c>
      <c r="B49" s="33" t="s">
        <v>85</v>
      </c>
      <c r="C49" s="68"/>
    </row>
    <row r="50" spans="1:4" ht="12" customHeight="1" thickBot="1" x14ac:dyDescent="0.25">
      <c r="A50" s="32" t="s">
        <v>23</v>
      </c>
      <c r="B50" s="33" t="s">
        <v>86</v>
      </c>
      <c r="C50" s="68"/>
    </row>
    <row r="51" spans="1:4" ht="12" customHeight="1" thickBot="1" x14ac:dyDescent="0.25">
      <c r="A51" s="40" t="s">
        <v>37</v>
      </c>
      <c r="B51" s="41" t="s">
        <v>87</v>
      </c>
      <c r="C51" s="27">
        <f>SUM(C52:C54)</f>
        <v>12352369</v>
      </c>
    </row>
    <row r="52" spans="1:4" s="65" customFormat="1" ht="12" customHeight="1" x14ac:dyDescent="0.2">
      <c r="A52" s="32" t="s">
        <v>39</v>
      </c>
      <c r="B52" s="39" t="s">
        <v>88</v>
      </c>
      <c r="C52" s="66">
        <f>11730618+22614+599137</f>
        <v>12352369</v>
      </c>
    </row>
    <row r="53" spans="1:4" ht="12" customHeight="1" x14ac:dyDescent="0.2">
      <c r="A53" s="32" t="s">
        <v>41</v>
      </c>
      <c r="B53" s="33" t="s">
        <v>89</v>
      </c>
      <c r="C53" s="68"/>
    </row>
    <row r="54" spans="1:4" ht="12" customHeight="1" x14ac:dyDescent="0.2">
      <c r="A54" s="32" t="s">
        <v>43</v>
      </c>
      <c r="B54" s="33" t="s">
        <v>90</v>
      </c>
      <c r="C54" s="68"/>
    </row>
    <row r="55" spans="1:4" ht="12" customHeight="1" thickBot="1" x14ac:dyDescent="0.25">
      <c r="A55" s="32" t="s">
        <v>45</v>
      </c>
      <c r="B55" s="33" t="s">
        <v>91</v>
      </c>
      <c r="C55" s="68"/>
    </row>
    <row r="56" spans="1:4" ht="15" customHeight="1" thickBot="1" x14ac:dyDescent="0.25">
      <c r="A56" s="40" t="s">
        <v>47</v>
      </c>
      <c r="B56" s="41" t="s">
        <v>92</v>
      </c>
      <c r="C56" s="42"/>
    </row>
    <row r="57" spans="1:4" ht="13.5" thickBot="1" x14ac:dyDescent="0.25">
      <c r="A57" s="40" t="s">
        <v>49</v>
      </c>
      <c r="B57" s="69" t="s">
        <v>93</v>
      </c>
      <c r="C57" s="64">
        <f>+C45+C51+C56</f>
        <v>588552329</v>
      </c>
      <c r="D57" s="70"/>
    </row>
    <row r="58" spans="1:4" ht="15" customHeight="1" thickBot="1" x14ac:dyDescent="0.25">
      <c r="C58" s="72"/>
    </row>
    <row r="59" spans="1:4" ht="14.25" customHeight="1" thickBot="1" x14ac:dyDescent="0.25">
      <c r="A59" s="73" t="s">
        <v>94</v>
      </c>
      <c r="B59" s="74"/>
      <c r="C59" s="75">
        <v>108.4</v>
      </c>
    </row>
    <row r="60" spans="1:4" ht="13.5" thickBot="1" x14ac:dyDescent="0.25">
      <c r="A60" s="76" t="s">
        <v>95</v>
      </c>
      <c r="B60" s="77"/>
      <c r="C60" s="78">
        <v>61</v>
      </c>
    </row>
    <row r="61" spans="1:4" ht="13.5" thickBot="1" x14ac:dyDescent="0.25">
      <c r="A61" s="79" t="s">
        <v>96</v>
      </c>
      <c r="B61" s="80"/>
      <c r="C61" s="81">
        <v>2</v>
      </c>
      <c r="D61" s="82"/>
    </row>
    <row r="62" spans="1:4" ht="13.5" thickBot="1" x14ac:dyDescent="0.25">
      <c r="A62" s="83" t="s">
        <v>97</v>
      </c>
      <c r="B62" s="84"/>
      <c r="C62" s="85">
        <v>1.1000000000000001</v>
      </c>
      <c r="D62" s="82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2018-04-27T07:26:58Z</dcterms:created>
  <dcterms:modified xsi:type="dcterms:W3CDTF">2018-04-27T07:26:59Z</dcterms:modified>
</cp:coreProperties>
</file>