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4.1. sz. mell VMK" sheetId="1" r:id="rId1"/>
  </sheets>
  <externalReferences>
    <externalReference r:id="rId4"/>
  </externalReferences>
  <definedNames>
    <definedName name="_xlfn.IFERROR" hidden="1">#NAME?</definedName>
    <definedName name="_xlnm.Print_Titles" localSheetId="0">'9.4.1. sz. mell VMK'!$1:$6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<sst xmlns="http://schemas.openxmlformats.org/spreadsheetml/2006/main" count="111" uniqueCount="97">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</sst>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2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m&#225;s\32_2015.(XII.21.)%20rend.-2015.&#233;vi%20k&#246;lts.%20rend.%20m&#243;d.%20mell&#233;klete-2015.%20december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9.1. sz. mell."/>
      <sheetName val="9.1.1. sz. mell. 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C60"/>
  <sheetViews>
    <sheetView tabSelected="1" zoomScalePageLayoutView="0" workbookViewId="0" topLeftCell="A28">
      <selection activeCell="E43" sqref="E43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13981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8110+1900+2000+500</f>
        <v>12510</v>
      </c>
    </row>
    <row r="11" spans="1:3" s="28" customFormat="1" ht="12" customHeight="1">
      <c r="A11" s="32" t="s">
        <v>20</v>
      </c>
      <c r="B11" s="33" t="s">
        <v>21</v>
      </c>
      <c r="C11" s="34">
        <f>574+897</f>
        <v>1471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5000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5000</v>
      </c>
    </row>
    <row r="24" spans="1:3" s="37" customFormat="1" ht="12" customHeight="1" thickBot="1">
      <c r="A24" s="32" t="s">
        <v>46</v>
      </c>
      <c r="B24" s="33" t="s">
        <v>47</v>
      </c>
      <c r="C24" s="34">
        <v>5000</v>
      </c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78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>
        <v>78</v>
      </c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50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1"/>
    </row>
    <row r="36" spans="1:3" s="28" customFormat="1" ht="12" customHeight="1" thickBot="1">
      <c r="A36" s="19" t="s">
        <v>69</v>
      </c>
      <c r="B36" s="41" t="s">
        <v>70</v>
      </c>
      <c r="C36" s="52">
        <f>+C8+C20+C25+C26+C30+C34+C35</f>
        <v>19059</v>
      </c>
    </row>
    <row r="37" spans="1:3" s="28" customFormat="1" ht="12" customHeight="1" thickBot="1">
      <c r="A37" s="53" t="s">
        <v>71</v>
      </c>
      <c r="B37" s="41" t="s">
        <v>72</v>
      </c>
      <c r="C37" s="52">
        <f>+C38+C39+C40</f>
        <v>399</v>
      </c>
    </row>
    <row r="38" spans="1:3" s="28" customFormat="1" ht="12" customHeight="1">
      <c r="A38" s="43" t="s">
        <v>73</v>
      </c>
      <c r="B38" s="44" t="s">
        <v>74</v>
      </c>
      <c r="C38" s="45">
        <f>283+116</f>
        <v>399</v>
      </c>
    </row>
    <row r="39" spans="1:3" s="28" customFormat="1" ht="12" customHeight="1">
      <c r="A39" s="43" t="s">
        <v>75</v>
      </c>
      <c r="B39" s="46" t="s">
        <v>76</v>
      </c>
      <c r="C39" s="50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3" t="s">
        <v>79</v>
      </c>
      <c r="B41" s="54" t="s">
        <v>80</v>
      </c>
      <c r="C41" s="55">
        <f>+C36+C37</f>
        <v>19458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5"/>
    </row>
    <row r="45" spans="1:3" s="64" customFormat="1" ht="12" customHeight="1" thickBot="1">
      <c r="A45" s="40" t="s">
        <v>14</v>
      </c>
      <c r="B45" s="41" t="s">
        <v>82</v>
      </c>
      <c r="C45" s="27">
        <f>SUM(C46:C50)</f>
        <v>58839</v>
      </c>
    </row>
    <row r="46" spans="1:3" ht="12" customHeight="1">
      <c r="A46" s="32" t="s">
        <v>16</v>
      </c>
      <c r="B46" s="39" t="s">
        <v>83</v>
      </c>
      <c r="C46" s="45">
        <f>19104+451</f>
        <v>19555</v>
      </c>
    </row>
    <row r="47" spans="1:3" ht="12" customHeight="1">
      <c r="A47" s="32" t="s">
        <v>18</v>
      </c>
      <c r="B47" s="33" t="s">
        <v>84</v>
      </c>
      <c r="C47" s="65">
        <f>5100+122</f>
        <v>5222</v>
      </c>
    </row>
    <row r="48" spans="1:3" ht="12" customHeight="1">
      <c r="A48" s="32" t="s">
        <v>20</v>
      </c>
      <c r="B48" s="33" t="s">
        <v>85</v>
      </c>
      <c r="C48" s="65">
        <f>24661-1617+1900+574+5000+108+39+2000+897+500</f>
        <v>34062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40" t="s">
        <v>38</v>
      </c>
      <c r="B51" s="41" t="s">
        <v>88</v>
      </c>
      <c r="C51" s="27">
        <f>SUM(C52:C54)</f>
        <v>3410</v>
      </c>
    </row>
    <row r="52" spans="1:3" s="64" customFormat="1" ht="12" customHeight="1">
      <c r="A52" s="32" t="s">
        <v>40</v>
      </c>
      <c r="B52" s="39" t="s">
        <v>89</v>
      </c>
      <c r="C52" s="66">
        <f>3078+78+254</f>
        <v>3410</v>
      </c>
    </row>
    <row r="53" spans="1:3" ht="12" customHeight="1">
      <c r="A53" s="32" t="s">
        <v>42</v>
      </c>
      <c r="B53" s="33" t="s">
        <v>90</v>
      </c>
      <c r="C53" s="65"/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7" t="s">
        <v>94</v>
      </c>
      <c r="C57" s="68">
        <f>+C45+C51+C56</f>
        <v>62249</v>
      </c>
    </row>
    <row r="58" ht="15" customHeight="1" thickBot="1">
      <c r="C58" s="70"/>
    </row>
    <row r="59" spans="1:3" ht="14.25" customHeight="1" thickBot="1">
      <c r="A59" s="71" t="s">
        <v>95</v>
      </c>
      <c r="B59" s="72"/>
      <c r="C59" s="73">
        <v>9.75</v>
      </c>
    </row>
    <row r="60" spans="1:3" ht="13.5" thickBot="1">
      <c r="A60" s="71" t="s">
        <v>96</v>
      </c>
      <c r="B60" s="72"/>
      <c r="C60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 32/2015.(XII.21.)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2015-12-21T07:58:17Z</dcterms:created>
  <dcterms:modified xsi:type="dcterms:W3CDTF">2015-12-21T07:58:18Z</dcterms:modified>
  <cp:category/>
  <cp:version/>
  <cp:contentType/>
  <cp:contentStatus/>
</cp:coreProperties>
</file>