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5.04.07\2017 RENDELETEK BALATONSZENTGYÖRGY\2016.évi zárszámadás\"/>
    </mc:Choice>
  </mc:AlternateContent>
  <bookViews>
    <workbookView xWindow="480" yWindow="15" windowWidth="11355" windowHeight="8445" tabRatio="601"/>
  </bookViews>
  <sheets>
    <sheet name="önk. kiad." sheetId="20" r:id="rId1"/>
  </sheets>
  <calcPr calcId="152511"/>
</workbook>
</file>

<file path=xl/calcChain.xml><?xml version="1.0" encoding="utf-8"?>
<calcChain xmlns="http://schemas.openxmlformats.org/spreadsheetml/2006/main">
  <c r="G27" i="20" l="1"/>
  <c r="H27" i="20"/>
  <c r="G24" i="20"/>
  <c r="G23" i="20" s="1"/>
  <c r="H24" i="20"/>
  <c r="F27" i="20"/>
  <c r="F24" i="20"/>
  <c r="F23" i="20" s="1"/>
  <c r="H23" i="20" l="1"/>
  <c r="I32" i="20"/>
  <c r="I33" i="20"/>
  <c r="H34" i="20"/>
  <c r="G34" i="20"/>
  <c r="F34" i="20"/>
  <c r="I34" i="20" l="1"/>
  <c r="I24" i="20"/>
  <c r="I28" i="20"/>
  <c r="I27" i="20"/>
  <c r="I26" i="20"/>
  <c r="I25" i="20"/>
  <c r="I21" i="20"/>
  <c r="I19" i="20"/>
  <c r="I15" i="20"/>
  <c r="I14" i="20"/>
  <c r="I13" i="20"/>
  <c r="I12" i="20"/>
  <c r="I11" i="20"/>
  <c r="H22" i="20"/>
  <c r="H16" i="20"/>
  <c r="H10" i="20"/>
  <c r="H9" i="20" l="1"/>
  <c r="H31" i="20" s="1"/>
  <c r="H35" i="20" s="1"/>
  <c r="F16" i="20"/>
  <c r="F10" i="20"/>
  <c r="I23" i="20"/>
  <c r="G16" i="20"/>
  <c r="I16" i="20" s="1"/>
  <c r="G10" i="20"/>
  <c r="F9" i="20" l="1"/>
  <c r="G9" i="20"/>
  <c r="I9" i="20" s="1"/>
  <c r="G22" i="20"/>
  <c r="I22" i="20" s="1"/>
  <c r="I10" i="20"/>
  <c r="G31" i="20" l="1"/>
  <c r="F22" i="20"/>
  <c r="F31" i="20" s="1"/>
  <c r="F35" i="20" s="1"/>
  <c r="I31" i="20" l="1"/>
  <c r="G35" i="20"/>
  <c r="I35" i="20" s="1"/>
</calcChain>
</file>

<file path=xl/sharedStrings.xml><?xml version="1.0" encoding="utf-8"?>
<sst xmlns="http://schemas.openxmlformats.org/spreadsheetml/2006/main" count="35" uniqueCount="27">
  <si>
    <t>Személyi jellegű kiadások</t>
  </si>
  <si>
    <t>Munkaadót terhelő járulékok</t>
  </si>
  <si>
    <t>Dologi jellegű kiadások</t>
  </si>
  <si>
    <t>Ellátottak pénzbeli jutattásai</t>
  </si>
  <si>
    <t>Kötelező feladat</t>
  </si>
  <si>
    <t>Önként vállalt feladat</t>
  </si>
  <si>
    <t>Önkormányzat és költségvetési szervei kiadási előirányzatai</t>
  </si>
  <si>
    <t>Egyéb működéi célú kiadások</t>
  </si>
  <si>
    <t>Munkaadót terhelő járulékok és szociális hozzájár.adó</t>
  </si>
  <si>
    <t>Eredeti előirányzat</t>
  </si>
  <si>
    <t>Módosított előirányzat</t>
  </si>
  <si>
    <t>Teljesítés %</t>
  </si>
  <si>
    <t>2.melléklet</t>
  </si>
  <si>
    <t>I. MŰKÖDÉSI KIADÁSOK</t>
  </si>
  <si>
    <t>II. FELHALMOZÁSI KIADÁSOK</t>
  </si>
  <si>
    <t>KÖLTSÉGVETÉSI KIADÁSOK (I+II)</t>
  </si>
  <si>
    <t>Belföldi értékpapírok kiadásai</t>
  </si>
  <si>
    <t>Államháztartáson belüli megelőlegezések</t>
  </si>
  <si>
    <t>III. FINANSZÍROZÁSI KIADÁSOK</t>
  </si>
  <si>
    <t>KIADÁSOK ÖSSZESEN</t>
  </si>
  <si>
    <t>Adatok forintban!</t>
  </si>
  <si>
    <t>Tény 2016.12.31.</t>
  </si>
  <si>
    <t>Önkormányzat</t>
  </si>
  <si>
    <t>Beruházás</t>
  </si>
  <si>
    <t>Felújítás</t>
  </si>
  <si>
    <t>Közös Hivatal</t>
  </si>
  <si>
    <t>a 6/2017.(V,29.)önkormányzati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</si>
</sst>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6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3" applyNumberFormat="1" applyFont="1" applyFill="1" applyBorder="1" applyAlignment="1" applyProtection="1">
      <alignment horizontal="left" vertical="center"/>
    </xf>
    <xf numFmtId="0" fontId="3" fillId="0" borderId="4" xfId="0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3" fontId="0" fillId="0" borderId="6" xfId="0" applyNumberFormat="1" applyBorder="1" applyAlignment="1">
      <alignment vertical="center"/>
    </xf>
    <xf numFmtId="0" fontId="3" fillId="0" borderId="2" xfId="0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3" fontId="3" fillId="0" borderId="6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164" fontId="2" fillId="0" borderId="8" xfId="0" applyNumberFormat="1" applyFont="1" applyBorder="1" applyAlignment="1">
      <alignment vertical="center"/>
    </xf>
    <xf numFmtId="164" fontId="0" fillId="0" borderId="6" xfId="0" applyNumberFormat="1" applyBorder="1" applyAlignment="1">
      <alignment vertical="center"/>
    </xf>
    <xf numFmtId="164" fontId="0" fillId="0" borderId="6" xfId="0" applyNumberFormat="1" applyBorder="1" applyAlignment="1">
      <alignment vertical="center" wrapText="1"/>
    </xf>
    <xf numFmtId="164" fontId="2" fillId="0" borderId="7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/>
    <xf numFmtId="3" fontId="2" fillId="0" borderId="6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0" fontId="2" fillId="0" borderId="0" xfId="0" applyFont="1"/>
    <xf numFmtId="0" fontId="0" fillId="0" borderId="17" xfId="0" applyBorder="1" applyAlignment="1">
      <alignment vertical="center"/>
    </xf>
    <xf numFmtId="0" fontId="3" fillId="0" borderId="15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3" fillId="0" borderId="21" xfId="0" applyFont="1" applyBorder="1" applyAlignment="1">
      <alignment vertical="center"/>
    </xf>
    <xf numFmtId="3" fontId="2" fillId="0" borderId="32" xfId="0" applyNumberFormat="1" applyFont="1" applyBorder="1" applyAlignment="1">
      <alignment vertical="center"/>
    </xf>
    <xf numFmtId="3" fontId="0" fillId="0" borderId="9" xfId="0" applyNumberFormat="1" applyBorder="1" applyAlignment="1">
      <alignment vertical="center"/>
    </xf>
    <xf numFmtId="164" fontId="0" fillId="0" borderId="30" xfId="0" applyNumberFormat="1" applyBorder="1"/>
    <xf numFmtId="164" fontId="0" fillId="0" borderId="16" xfId="0" applyNumberFormat="1" applyBorder="1"/>
    <xf numFmtId="164" fontId="2" fillId="0" borderId="38" xfId="0" applyNumberFormat="1" applyFont="1" applyBorder="1"/>
    <xf numFmtId="164" fontId="2" fillId="0" borderId="31" xfId="0" applyNumberFormat="1" applyFont="1" applyBorder="1"/>
    <xf numFmtId="0" fontId="2" fillId="0" borderId="1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S21" sqref="S21"/>
    </sheetView>
  </sheetViews>
  <sheetFormatPr defaultRowHeight="12.75" x14ac:dyDescent="0.2"/>
  <cols>
    <col min="1" max="1" width="4" style="9" customWidth="1"/>
    <col min="2" max="5" width="9.140625" style="9"/>
    <col min="6" max="8" width="11.7109375" style="9" customWidth="1"/>
  </cols>
  <sheetData>
    <row r="1" spans="1:10" x14ac:dyDescent="0.2">
      <c r="A1" s="61" t="s">
        <v>12</v>
      </c>
      <c r="B1" s="61"/>
      <c r="C1" s="61"/>
      <c r="D1" s="61"/>
      <c r="E1" s="61"/>
      <c r="F1" s="61"/>
      <c r="G1" s="61"/>
      <c r="H1" s="61"/>
      <c r="I1" s="61"/>
    </row>
    <row r="2" spans="1:10" x14ac:dyDescent="0.2">
      <c r="A2" s="10"/>
      <c r="B2" s="10"/>
      <c r="C2" s="10"/>
      <c r="D2" s="10"/>
      <c r="E2" s="10"/>
      <c r="F2" s="10"/>
      <c r="G2" s="10"/>
    </row>
    <row r="3" spans="1:10" ht="25.5" customHeight="1" x14ac:dyDescent="0.2">
      <c r="A3" s="60" t="s">
        <v>26</v>
      </c>
      <c r="B3" s="60"/>
      <c r="C3" s="60"/>
      <c r="D3" s="60"/>
      <c r="E3" s="60"/>
      <c r="F3" s="60"/>
      <c r="G3" s="60"/>
      <c r="H3" s="60"/>
      <c r="I3" s="60"/>
      <c r="J3" s="2"/>
    </row>
    <row r="4" spans="1:10" ht="12.75" customHeight="1" x14ac:dyDescent="0.2">
      <c r="A4" s="5"/>
      <c r="B4" s="5"/>
      <c r="C4" s="5"/>
      <c r="D4" s="5"/>
      <c r="E4" s="5"/>
      <c r="F4" s="5"/>
      <c r="G4" s="5"/>
      <c r="H4" s="2"/>
      <c r="I4" s="3"/>
      <c r="J4" s="3"/>
    </row>
    <row r="5" spans="1:10" ht="12.75" customHeight="1" x14ac:dyDescent="0.2">
      <c r="A5" s="59" t="s">
        <v>6</v>
      </c>
      <c r="B5" s="59"/>
      <c r="C5" s="59"/>
      <c r="D5" s="59"/>
      <c r="E5" s="59"/>
      <c r="F5" s="59"/>
      <c r="G5" s="59"/>
      <c r="H5" s="59"/>
      <c r="I5" s="59"/>
    </row>
    <row r="6" spans="1:10" ht="12.75" customHeight="1" x14ac:dyDescent="0.2">
      <c r="A6" s="11"/>
      <c r="B6" s="11"/>
      <c r="C6" s="11"/>
      <c r="D6" s="11"/>
      <c r="E6" s="11"/>
      <c r="F6" s="11"/>
      <c r="G6" s="11"/>
    </row>
    <row r="7" spans="1:10" ht="12.75" customHeight="1" thickBot="1" x14ac:dyDescent="0.25">
      <c r="A7" s="11"/>
      <c r="B7" s="11"/>
      <c r="C7" s="11"/>
      <c r="D7" s="11"/>
      <c r="E7" s="11"/>
      <c r="F7" s="62" t="s">
        <v>20</v>
      </c>
      <c r="G7" s="62"/>
      <c r="H7" s="62"/>
      <c r="I7" s="62"/>
    </row>
    <row r="8" spans="1:10" s="1" customFormat="1" ht="29.25" customHeight="1" thickTop="1" thickBot="1" x14ac:dyDescent="0.25">
      <c r="A8" s="57"/>
      <c r="B8" s="58"/>
      <c r="C8" s="58"/>
      <c r="D8" s="58"/>
      <c r="E8" s="58"/>
      <c r="F8" s="4" t="s">
        <v>9</v>
      </c>
      <c r="G8" s="4" t="s">
        <v>10</v>
      </c>
      <c r="H8" s="4" t="s">
        <v>21</v>
      </c>
      <c r="I8" s="4" t="s">
        <v>11</v>
      </c>
    </row>
    <row r="9" spans="1:10" ht="14.25" thickTop="1" thickBot="1" x14ac:dyDescent="0.25">
      <c r="A9" s="12" t="s">
        <v>13</v>
      </c>
      <c r="B9" s="13"/>
      <c r="C9" s="13"/>
      <c r="D9" s="13"/>
      <c r="E9" s="13"/>
      <c r="F9" s="14">
        <f>F10+F16</f>
        <v>287506000</v>
      </c>
      <c r="G9" s="14">
        <f>G10+G16</f>
        <v>311783000</v>
      </c>
      <c r="H9" s="14">
        <f t="shared" ref="H9" si="0">H10+H16</f>
        <v>269220303</v>
      </c>
      <c r="I9" s="23">
        <f>H9/G9</f>
        <v>0.86348615222767122</v>
      </c>
    </row>
    <row r="10" spans="1:10" ht="13.5" thickTop="1" x14ac:dyDescent="0.2">
      <c r="A10" s="45" t="s">
        <v>4</v>
      </c>
      <c r="B10" s="46"/>
      <c r="C10" s="46"/>
      <c r="D10" s="46"/>
      <c r="E10" s="46"/>
      <c r="F10" s="15">
        <f>SUM(F11:F15)</f>
        <v>278956000</v>
      </c>
      <c r="G10" s="15">
        <f>SUM(G11:G15)</f>
        <v>303233000</v>
      </c>
      <c r="H10" s="15">
        <f t="shared" ref="H10" si="1">SUM(H11:H15)</f>
        <v>262152365</v>
      </c>
      <c r="I10" s="24">
        <f t="shared" ref="I10:I35" si="2">H10/G10</f>
        <v>0.86452452404586577</v>
      </c>
    </row>
    <row r="11" spans="1:10" x14ac:dyDescent="0.2">
      <c r="A11" s="34"/>
      <c r="B11" s="54" t="s">
        <v>0</v>
      </c>
      <c r="C11" s="54"/>
      <c r="D11" s="54"/>
      <c r="E11" s="54"/>
      <c r="F11" s="17">
        <v>88575000</v>
      </c>
      <c r="G11" s="17">
        <v>87775000</v>
      </c>
      <c r="H11" s="17">
        <v>85277592</v>
      </c>
      <c r="I11" s="25">
        <f t="shared" si="2"/>
        <v>0.97154761606379947</v>
      </c>
    </row>
    <row r="12" spans="1:10" s="8" customFormat="1" ht="25.5" customHeight="1" x14ac:dyDescent="0.2">
      <c r="A12" s="6"/>
      <c r="B12" s="55" t="s">
        <v>8</v>
      </c>
      <c r="C12" s="55"/>
      <c r="D12" s="55"/>
      <c r="E12" s="55"/>
      <c r="F12" s="7">
        <v>21474000</v>
      </c>
      <c r="G12" s="7">
        <v>22195000</v>
      </c>
      <c r="H12" s="7">
        <v>19779789</v>
      </c>
      <c r="I12" s="26">
        <f t="shared" si="2"/>
        <v>0.89118220319891872</v>
      </c>
    </row>
    <row r="13" spans="1:10" x14ac:dyDescent="0.2">
      <c r="A13" s="16"/>
      <c r="B13" s="18" t="s">
        <v>2</v>
      </c>
      <c r="C13" s="18"/>
      <c r="D13" s="18"/>
      <c r="E13" s="18"/>
      <c r="F13" s="17">
        <v>44972000</v>
      </c>
      <c r="G13" s="17">
        <v>54908000</v>
      </c>
      <c r="H13" s="17">
        <v>48322577</v>
      </c>
      <c r="I13" s="25">
        <f t="shared" si="2"/>
        <v>0.88006441684271874</v>
      </c>
    </row>
    <row r="14" spans="1:10" x14ac:dyDescent="0.2">
      <c r="A14" s="16"/>
      <c r="B14" s="18" t="s">
        <v>3</v>
      </c>
      <c r="C14" s="18"/>
      <c r="D14" s="18"/>
      <c r="E14" s="18"/>
      <c r="F14" s="17">
        <v>5630000</v>
      </c>
      <c r="G14" s="17">
        <v>6130000</v>
      </c>
      <c r="H14" s="17">
        <v>5809943</v>
      </c>
      <c r="I14" s="25">
        <f t="shared" si="2"/>
        <v>0.94778841761827082</v>
      </c>
    </row>
    <row r="15" spans="1:10" x14ac:dyDescent="0.2">
      <c r="A15" s="16"/>
      <c r="B15" s="35" t="s">
        <v>7</v>
      </c>
      <c r="C15" s="35"/>
      <c r="D15" s="35"/>
      <c r="E15" s="35"/>
      <c r="F15" s="17">
        <v>118305000</v>
      </c>
      <c r="G15" s="17">
        <v>132225000</v>
      </c>
      <c r="H15" s="17">
        <v>102962464</v>
      </c>
      <c r="I15" s="25">
        <f t="shared" si="2"/>
        <v>0.77869135186235583</v>
      </c>
    </row>
    <row r="16" spans="1:10" x14ac:dyDescent="0.2">
      <c r="A16" s="47" t="s">
        <v>5</v>
      </c>
      <c r="B16" s="48"/>
      <c r="C16" s="48"/>
      <c r="D16" s="48"/>
      <c r="E16" s="49"/>
      <c r="F16" s="19">
        <f>SUM(F17:F21)</f>
        <v>8550000</v>
      </c>
      <c r="G16" s="19">
        <f>SUM(G17:G21)</f>
        <v>8550000</v>
      </c>
      <c r="H16" s="19">
        <f t="shared" ref="H16" si="3">SUM(H17:H21)</f>
        <v>7067938</v>
      </c>
      <c r="I16" s="27">
        <f t="shared" si="2"/>
        <v>0.82665941520467834</v>
      </c>
    </row>
    <row r="17" spans="1:9" x14ac:dyDescent="0.2">
      <c r="A17" s="16"/>
      <c r="B17" s="36" t="s">
        <v>0</v>
      </c>
      <c r="C17" s="37"/>
      <c r="D17" s="37"/>
      <c r="E17" s="37"/>
      <c r="F17" s="17"/>
      <c r="G17" s="17"/>
      <c r="H17" s="17"/>
      <c r="I17" s="25"/>
    </row>
    <row r="18" spans="1:9" x14ac:dyDescent="0.2">
      <c r="A18" s="16"/>
      <c r="B18" s="18" t="s">
        <v>1</v>
      </c>
      <c r="C18" s="18"/>
      <c r="D18" s="18"/>
      <c r="E18" s="18"/>
      <c r="F18" s="17"/>
      <c r="G18" s="17"/>
      <c r="H18" s="17"/>
      <c r="I18" s="25"/>
    </row>
    <row r="19" spans="1:9" x14ac:dyDescent="0.2">
      <c r="A19" s="16"/>
      <c r="B19" s="18" t="s">
        <v>2</v>
      </c>
      <c r="C19" s="18"/>
      <c r="D19" s="18"/>
      <c r="E19" s="18"/>
      <c r="F19" s="17">
        <v>2550000</v>
      </c>
      <c r="G19" s="17">
        <v>2550000</v>
      </c>
      <c r="H19" s="17">
        <v>2140344</v>
      </c>
      <c r="I19" s="25">
        <f t="shared" si="2"/>
        <v>0.83935058823529407</v>
      </c>
    </row>
    <row r="20" spans="1:9" x14ac:dyDescent="0.2">
      <c r="A20" s="16"/>
      <c r="B20" s="18" t="s">
        <v>3</v>
      </c>
      <c r="C20" s="18"/>
      <c r="D20" s="18"/>
      <c r="E20" s="18"/>
      <c r="F20" s="17"/>
      <c r="G20" s="17"/>
      <c r="H20" s="17"/>
      <c r="I20" s="25"/>
    </row>
    <row r="21" spans="1:9" ht="13.5" thickBot="1" x14ac:dyDescent="0.25">
      <c r="A21" s="16"/>
      <c r="B21" s="18" t="s">
        <v>7</v>
      </c>
      <c r="C21" s="18"/>
      <c r="D21" s="18"/>
      <c r="E21" s="18"/>
      <c r="F21" s="17">
        <v>6000000</v>
      </c>
      <c r="G21" s="17">
        <v>6000000</v>
      </c>
      <c r="H21" s="17">
        <v>4927594</v>
      </c>
      <c r="I21" s="25">
        <f t="shared" si="2"/>
        <v>0.82126566666666667</v>
      </c>
    </row>
    <row r="22" spans="1:9" ht="14.25" thickTop="1" thickBot="1" x14ac:dyDescent="0.25">
      <c r="A22" s="20" t="s">
        <v>14</v>
      </c>
      <c r="B22" s="13"/>
      <c r="C22" s="13"/>
      <c r="D22" s="13"/>
      <c r="E22" s="13"/>
      <c r="F22" s="14">
        <f>F23+F30</f>
        <v>47295000</v>
      </c>
      <c r="G22" s="14">
        <f>G23+G30</f>
        <v>57147000</v>
      </c>
      <c r="H22" s="14">
        <f>H23+H30</f>
        <v>52119429</v>
      </c>
      <c r="I22" s="23">
        <f t="shared" si="2"/>
        <v>0.91202388576828175</v>
      </c>
    </row>
    <row r="23" spans="1:9" ht="13.5" thickTop="1" x14ac:dyDescent="0.2">
      <c r="A23" s="45" t="s">
        <v>4</v>
      </c>
      <c r="B23" s="46"/>
      <c r="C23" s="46"/>
      <c r="D23" s="46"/>
      <c r="E23" s="46"/>
      <c r="F23" s="15">
        <f>F24+F27</f>
        <v>47295000</v>
      </c>
      <c r="G23" s="15">
        <f t="shared" ref="G23:H23" si="4">G24+G27</f>
        <v>57147000</v>
      </c>
      <c r="H23" s="15">
        <f t="shared" si="4"/>
        <v>52119429</v>
      </c>
      <c r="I23" s="24">
        <f t="shared" si="2"/>
        <v>0.91202388576828175</v>
      </c>
    </row>
    <row r="24" spans="1:9" s="33" customFormat="1" x14ac:dyDescent="0.2">
      <c r="A24" s="44"/>
      <c r="B24" s="48" t="s">
        <v>22</v>
      </c>
      <c r="C24" s="48"/>
      <c r="D24" s="48"/>
      <c r="E24" s="49"/>
      <c r="F24" s="19">
        <f>SUM(F25:F26)</f>
        <v>45130000</v>
      </c>
      <c r="G24" s="19">
        <f t="shared" ref="G24:H24" si="5">SUM(G25:G26)</f>
        <v>54308000</v>
      </c>
      <c r="H24" s="19">
        <f t="shared" si="5"/>
        <v>49873343</v>
      </c>
      <c r="I24" s="27">
        <f t="shared" si="2"/>
        <v>0.91834247256389478</v>
      </c>
    </row>
    <row r="25" spans="1:9" x14ac:dyDescent="0.2">
      <c r="A25" s="21"/>
      <c r="B25" s="53" t="s">
        <v>23</v>
      </c>
      <c r="C25" s="53"/>
      <c r="D25" s="53"/>
      <c r="E25" s="53"/>
      <c r="F25" s="22">
        <v>43130000</v>
      </c>
      <c r="G25" s="22">
        <v>43749000</v>
      </c>
      <c r="H25" s="22">
        <v>39314665</v>
      </c>
      <c r="I25" s="28">
        <f t="shared" si="2"/>
        <v>0.89864145466182088</v>
      </c>
    </row>
    <row r="26" spans="1:9" x14ac:dyDescent="0.2">
      <c r="A26" s="21"/>
      <c r="B26" s="53" t="s">
        <v>24</v>
      </c>
      <c r="C26" s="53"/>
      <c r="D26" s="53"/>
      <c r="E26" s="53"/>
      <c r="F26" s="22">
        <v>2000000</v>
      </c>
      <c r="G26" s="22">
        <v>10559000</v>
      </c>
      <c r="H26" s="22">
        <v>10558678</v>
      </c>
      <c r="I26" s="28">
        <f t="shared" si="2"/>
        <v>0.99996950468794399</v>
      </c>
    </row>
    <row r="27" spans="1:9" s="33" customFormat="1" x14ac:dyDescent="0.2">
      <c r="A27" s="21"/>
      <c r="B27" s="48" t="s">
        <v>25</v>
      </c>
      <c r="C27" s="48"/>
      <c r="D27" s="48"/>
      <c r="E27" s="48"/>
      <c r="F27" s="31">
        <f>SUM(F28:F29)</f>
        <v>2165000</v>
      </c>
      <c r="G27" s="31">
        <f t="shared" ref="G27:H27" si="6">SUM(G28:G29)</f>
        <v>2839000</v>
      </c>
      <c r="H27" s="31">
        <f t="shared" si="6"/>
        <v>2246086</v>
      </c>
      <c r="I27" s="32">
        <f t="shared" si="2"/>
        <v>0.79115392743923918</v>
      </c>
    </row>
    <row r="28" spans="1:9" x14ac:dyDescent="0.2">
      <c r="A28" s="21"/>
      <c r="B28" s="53" t="s">
        <v>23</v>
      </c>
      <c r="C28" s="53"/>
      <c r="D28" s="53"/>
      <c r="E28" s="56"/>
      <c r="F28" s="17">
        <v>2165000</v>
      </c>
      <c r="G28" s="17">
        <v>2839000</v>
      </c>
      <c r="H28" s="17">
        <v>2246086</v>
      </c>
      <c r="I28" s="25">
        <f t="shared" si="2"/>
        <v>0.79115392743923918</v>
      </c>
    </row>
    <row r="29" spans="1:9" s="30" customFormat="1" x14ac:dyDescent="0.2">
      <c r="A29" s="29"/>
      <c r="B29" s="53" t="s">
        <v>24</v>
      </c>
      <c r="C29" s="53"/>
      <c r="D29" s="53"/>
      <c r="E29" s="56"/>
      <c r="F29" s="22"/>
      <c r="G29" s="22"/>
      <c r="H29" s="22"/>
      <c r="I29" s="28"/>
    </row>
    <row r="30" spans="1:9" ht="13.5" thickBot="1" x14ac:dyDescent="0.25">
      <c r="A30" s="50" t="s">
        <v>5</v>
      </c>
      <c r="B30" s="51"/>
      <c r="C30" s="51"/>
      <c r="D30" s="51"/>
      <c r="E30" s="52"/>
      <c r="F30" s="15">
        <v>0</v>
      </c>
      <c r="G30" s="15">
        <v>0</v>
      </c>
      <c r="H30" s="15">
        <v>0</v>
      </c>
      <c r="I30" s="24"/>
    </row>
    <row r="31" spans="1:9" s="30" customFormat="1" ht="14.25" thickTop="1" thickBot="1" x14ac:dyDescent="0.25">
      <c r="A31" s="63" t="s">
        <v>15</v>
      </c>
      <c r="B31" s="64"/>
      <c r="C31" s="64"/>
      <c r="D31" s="64"/>
      <c r="E31" s="64"/>
      <c r="F31" s="14">
        <f>F9+F22</f>
        <v>334801000</v>
      </c>
      <c r="G31" s="14">
        <f>G9+G22</f>
        <v>368930000</v>
      </c>
      <c r="H31" s="14">
        <f>H9+H22</f>
        <v>321339732</v>
      </c>
      <c r="I31" s="23">
        <f t="shared" si="2"/>
        <v>0.87100461334128421</v>
      </c>
    </row>
    <row r="32" spans="1:9" ht="13.5" thickTop="1" x14ac:dyDescent="0.2">
      <c r="A32" s="69" t="s">
        <v>16</v>
      </c>
      <c r="B32" s="70"/>
      <c r="C32" s="70"/>
      <c r="D32" s="70"/>
      <c r="E32" s="71"/>
      <c r="F32" s="39">
        <v>67500000</v>
      </c>
      <c r="G32" s="39">
        <v>67500000</v>
      </c>
      <c r="H32" s="39">
        <v>30000000</v>
      </c>
      <c r="I32" s="40">
        <f>H32/G32</f>
        <v>0.44444444444444442</v>
      </c>
    </row>
    <row r="33" spans="1:9" ht="13.5" thickBot="1" x14ac:dyDescent="0.25">
      <c r="A33" s="72" t="s">
        <v>17</v>
      </c>
      <c r="B33" s="73"/>
      <c r="C33" s="73"/>
      <c r="D33" s="73"/>
      <c r="E33" s="74"/>
      <c r="F33" s="17">
        <v>4504000</v>
      </c>
      <c r="G33" s="17">
        <v>4504000</v>
      </c>
      <c r="H33" s="17">
        <v>4503546</v>
      </c>
      <c r="I33" s="41">
        <f t="shared" si="2"/>
        <v>0.99989920071047955</v>
      </c>
    </row>
    <row r="34" spans="1:9" s="33" customFormat="1" ht="14.25" thickTop="1" thickBot="1" x14ac:dyDescent="0.25">
      <c r="A34" s="75" t="s">
        <v>18</v>
      </c>
      <c r="B34" s="76"/>
      <c r="C34" s="76"/>
      <c r="D34" s="76"/>
      <c r="E34" s="77"/>
      <c r="F34" s="14">
        <f>SUM(F32:F33)</f>
        <v>72004000</v>
      </c>
      <c r="G34" s="14">
        <f>SUM(G32:G33)</f>
        <v>72004000</v>
      </c>
      <c r="H34" s="14">
        <f>SUM(H32:H33)</f>
        <v>34503546</v>
      </c>
      <c r="I34" s="42">
        <f t="shared" si="2"/>
        <v>0.47918929503916446</v>
      </c>
    </row>
    <row r="35" spans="1:9" s="33" customFormat="1" ht="14.25" customHeight="1" thickTop="1" thickBot="1" x14ac:dyDescent="0.25">
      <c r="A35" s="65" t="s">
        <v>19</v>
      </c>
      <c r="B35" s="66"/>
      <c r="C35" s="66"/>
      <c r="D35" s="66"/>
      <c r="E35" s="67"/>
      <c r="F35" s="38">
        <f>F31+F34</f>
        <v>406805000</v>
      </c>
      <c r="G35" s="38">
        <f>G31+G34</f>
        <v>440934000</v>
      </c>
      <c r="H35" s="38">
        <f>H31+H34</f>
        <v>355843278</v>
      </c>
      <c r="I35" s="43">
        <f t="shared" si="2"/>
        <v>0.80702163589108578</v>
      </c>
    </row>
    <row r="36" spans="1:9" ht="13.5" thickTop="1" x14ac:dyDescent="0.2">
      <c r="A36" s="68"/>
      <c r="B36" s="68"/>
      <c r="C36" s="68"/>
      <c r="D36" s="68"/>
      <c r="E36" s="68"/>
    </row>
    <row r="37" spans="1:9" x14ac:dyDescent="0.2">
      <c r="A37" s="68"/>
      <c r="B37" s="68"/>
      <c r="C37" s="68"/>
      <c r="D37" s="68"/>
      <c r="E37" s="68"/>
    </row>
  </sheetData>
  <mergeCells count="24">
    <mergeCell ref="A31:E31"/>
    <mergeCell ref="A35:E35"/>
    <mergeCell ref="A36:E36"/>
    <mergeCell ref="A37:E37"/>
    <mergeCell ref="A32:E32"/>
    <mergeCell ref="A33:E33"/>
    <mergeCell ref="A34:E34"/>
    <mergeCell ref="A8:E8"/>
    <mergeCell ref="A5:I5"/>
    <mergeCell ref="A3:I3"/>
    <mergeCell ref="A1:I1"/>
    <mergeCell ref="F7:I7"/>
    <mergeCell ref="A10:E10"/>
    <mergeCell ref="A16:E16"/>
    <mergeCell ref="A23:E23"/>
    <mergeCell ref="A30:E30"/>
    <mergeCell ref="B25:E25"/>
    <mergeCell ref="B26:E26"/>
    <mergeCell ref="B27:E27"/>
    <mergeCell ref="B11:E11"/>
    <mergeCell ref="B12:E12"/>
    <mergeCell ref="B24:E24"/>
    <mergeCell ref="B29:E29"/>
    <mergeCell ref="B28:E28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önk. kiad.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2014-11-25T07:17:47Z</cp:lastPrinted>
  <dcterms:created xsi:type="dcterms:W3CDTF">2006-01-17T11:47:21Z</dcterms:created>
  <dcterms:modified xsi:type="dcterms:W3CDTF">2017-05-29T20:42:10Z</dcterms:modified>
</cp:coreProperties>
</file>