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szlopi ovi" sheetId="1" r:id="rId1"/>
    <sheet name="doba ovi " sheetId="2" r:id="rId2"/>
  </sheets>
  <externalReferences>
    <externalReference r:id="rId5"/>
  </externalReferences>
  <definedNames>
    <definedName name="_xlnm.Print_Area" localSheetId="0">'Noszlopi ovi'!$A$1:$H$107</definedName>
    <definedName name="_xlnm.Print_Area" localSheetId="1">'doba ovi '!$A$1:$H$103</definedName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<sst xmlns="http://schemas.openxmlformats.org/spreadsheetml/2006/main" count="284" uniqueCount="133">
  <si>
    <t>A</t>
  </si>
  <si>
    <t>B</t>
  </si>
  <si>
    <t>C</t>
  </si>
  <si>
    <t>Főkvi számla</t>
  </si>
  <si>
    <t xml:space="preserve">Szakfeladat száma: 8510111                                                                        Szakfeladat megnevezése:      Óvodai nevelés, ellátás  </t>
  </si>
  <si>
    <t>2013.évi eredeti</t>
  </si>
  <si>
    <t>közalkalmazottak alapilletménye</t>
  </si>
  <si>
    <t>élelmiszer</t>
  </si>
  <si>
    <t>közalkalmazottak nyelvpótléka</t>
  </si>
  <si>
    <t>gyógyszer beszerzés</t>
  </si>
  <si>
    <t>Közalkalmazottak egyéb kötelező illetménypótléka (vezetői)</t>
  </si>
  <si>
    <t>irodaszer,nyomtatvány beszerzés</t>
  </si>
  <si>
    <t>Közalkalmazottak egyéb feltételtől függő  pótlékokai és juttatásai</t>
  </si>
  <si>
    <t xml:space="preserve">könyv beszerzés </t>
  </si>
  <si>
    <t>közalkalmazottak  normatív  jutalma</t>
  </si>
  <si>
    <t>közalk.-ak  kiem.m.ker.kieg.4fő/5250Ft/12hó</t>
  </si>
  <si>
    <t>folyóirat beszerzés (szaklap)</t>
  </si>
  <si>
    <t>Közalkalmazottak túlóra díja</t>
  </si>
  <si>
    <t>egyéb információhordozó beszerzés</t>
  </si>
  <si>
    <t>közalkalmazottak készenléti,ügyeleti, helyettesítési díja</t>
  </si>
  <si>
    <t>hajtó- és kenőanyag beszerzés</t>
  </si>
  <si>
    <t>közalk.egyéb munkavégzéshez kapcsolodó juttatása</t>
  </si>
  <si>
    <t>szakmai  anyag beszerzés</t>
  </si>
  <si>
    <t>közalkalmazottak végkielégítése</t>
  </si>
  <si>
    <t>kisértékű tárgyi eszköz, szellemi termék beszerzés</t>
  </si>
  <si>
    <t xml:space="preserve">közalkalmazottak jubileumi jutalma </t>
  </si>
  <si>
    <t>munkaruha beszerzés</t>
  </si>
  <si>
    <t>közalkalmazottak ruházati költségtérítése</t>
  </si>
  <si>
    <t>tisztitószer beszerzése</t>
  </si>
  <si>
    <t>közalkalmazottak egyéb sajátos juttatásai</t>
  </si>
  <si>
    <t>egyéb (karbantartási) anyag beszerzése</t>
  </si>
  <si>
    <t>közalkalmazottak közlekedési költségtérítése</t>
  </si>
  <si>
    <t>Készletbeszerzések</t>
  </si>
  <si>
    <t>közalkalmazottak étkezési hozzájárulása (6 fő / 5000 Ft / 12 hó)</t>
  </si>
  <si>
    <t>nem adatátviteli célú távközlési díjak (telefon)</t>
  </si>
  <si>
    <t>közalkalmazottak egyéb költségtérítése / továbbképzés /3fő/6300Ft/év</t>
  </si>
  <si>
    <t>adatátviteli célú távközlési díjak (Internet)</t>
  </si>
  <si>
    <t>részmunkaidős közalkalmazottak alapilletménye</t>
  </si>
  <si>
    <t>egyéb kommunikációs szolgáltatás</t>
  </si>
  <si>
    <t>részmunkaidős közalk.munkavégzéshez kapcs.juttatása</t>
  </si>
  <si>
    <t xml:space="preserve">szállítási szolgáltatások </t>
  </si>
  <si>
    <t>részmunkaidős közalk.sajátos juttatása</t>
  </si>
  <si>
    <t>iskolabusz költségei(óvodabusz)19 fő</t>
  </si>
  <si>
    <t>részmunkaidős közalk.személyhez kapcsolódó költségtérítése</t>
  </si>
  <si>
    <t>gázenergia szolgáltatás</t>
  </si>
  <si>
    <t>részmunkaidős közalk.szociális jell. Juttatása</t>
  </si>
  <si>
    <t>vllamosenergia szolgáltatás</t>
  </si>
  <si>
    <t>egyéb bérrendszer hatálya alá tartozók munkabére</t>
  </si>
  <si>
    <t>víz- és csatornadíj</t>
  </si>
  <si>
    <t>egyéb bérrendszer hatálya alá tartozók nyelvpótléka</t>
  </si>
  <si>
    <t>karbantartási, kisjavítási szolgáltatások</t>
  </si>
  <si>
    <t>egyéb bérrendszer hatálya alá tartozók egyéb kötelező bérpótléka</t>
  </si>
  <si>
    <t>rendezvényekkel kapcsolatos kiadás</t>
  </si>
  <si>
    <t>egyéb bérrendszer hatálya alá tartozók egyéb juttatása</t>
  </si>
  <si>
    <t>postaköltségek</t>
  </si>
  <si>
    <t>egyéb bérrendszer hatálya alá tartozók túlóra díja</t>
  </si>
  <si>
    <t>szemétszállítás, kéményseprés része</t>
  </si>
  <si>
    <t>egyéb bérr.hat. alá tartozók készenléti,ügyeleti, helyettesítési díja</t>
  </si>
  <si>
    <t>foglalkozás-egészségügyi ellátás díja</t>
  </si>
  <si>
    <t>egyéb bérr.hat. alá tart. egyéb munkavégzéshez kapcs.juttatása</t>
  </si>
  <si>
    <t>szennyvíz elszállítás</t>
  </si>
  <si>
    <t>egyéb bérr.hat. alá tart. egyéb sajátos juttatása</t>
  </si>
  <si>
    <t>pénézügyi szolgáltatások</t>
  </si>
  <si>
    <t>egyéb bérr.hat. alá tart. ruházati költségtérítése</t>
  </si>
  <si>
    <t>szakmai szolgáltatások</t>
  </si>
  <si>
    <t>Állományba nem tartozók megbízási díja</t>
  </si>
  <si>
    <t>Szolgáltatások</t>
  </si>
  <si>
    <t>Belföldi kiküldetés</t>
  </si>
  <si>
    <t>Személyi juttatások összesen</t>
  </si>
  <si>
    <t>Reprezentáció</t>
  </si>
  <si>
    <t>Egyéb dologi kiadások</t>
  </si>
  <si>
    <t>Szociális hozzájárulási adó 27 %</t>
  </si>
  <si>
    <t>Vásárolt termékeke ÁFA-ja</t>
  </si>
  <si>
    <t>Étkezési hj. EHO</t>
  </si>
  <si>
    <t>Különféle dologi kiadások</t>
  </si>
  <si>
    <t>Táppénz-hozzájárulás</t>
  </si>
  <si>
    <t>Munkáltató által fizetett szja</t>
  </si>
  <si>
    <t>Munkaadókat terhelő járulékok összesen</t>
  </si>
  <si>
    <t>Dologi kiadások összesen</t>
  </si>
  <si>
    <t>Szakfeladat összesen</t>
  </si>
  <si>
    <t xml:space="preserve">Szakfeladat száma: 562912.                                                                          Óvodai étkezés - Noszlop  </t>
  </si>
  <si>
    <t>2013.évi terv</t>
  </si>
  <si>
    <t>Állományba nem tartozók juttatásai</t>
  </si>
  <si>
    <t>,</t>
  </si>
  <si>
    <t>tüzelőanyag beszerzés</t>
  </si>
  <si>
    <t>vásárolt élelmezés</t>
  </si>
  <si>
    <t>egyéb üzemeltetési,fenntartási szolgáltatás</t>
  </si>
  <si>
    <t>vásárolt közszolgáltatás</t>
  </si>
  <si>
    <t>Különféle adók, díjak,egyéb kiadások</t>
  </si>
  <si>
    <t>18. melléklet a  3/2013.(II.27.) önkormányzati rendelethez</t>
  </si>
  <si>
    <t>NOSZLOPI óvoda összesen:</t>
  </si>
  <si>
    <t>NOSZLOP ÓVODA KIADÁSAI ÖSSZESEN</t>
  </si>
  <si>
    <t>DOBA ÓVODA KIADÁSAI ÖSSZESEN:</t>
  </si>
  <si>
    <t>ÓVODA KIADÁSAI ÖSSZESEN:</t>
  </si>
  <si>
    <t>Noszlop óvodai élelmezés bevételei:</t>
  </si>
  <si>
    <t>Doba óvoda élelmezés bevétele:</t>
  </si>
  <si>
    <t>Óvoda bevételei összesen:</t>
  </si>
  <si>
    <t>INTÉZMÉNYFINANSZÍROZÁS ÖSSZEGE:</t>
  </si>
  <si>
    <t>FŐK.VI SZÁMLA</t>
  </si>
  <si>
    <t>Szakfeladat száma: 851011                                                 Szakfeladat megnevezése: Óvodai nevelés, ellátás Doba</t>
  </si>
  <si>
    <t>2013. évi eredeti</t>
  </si>
  <si>
    <t>Közalkalmazottak egyéb kötelező illetménypótléka</t>
  </si>
  <si>
    <t xml:space="preserve">tankönyv beszerzés </t>
  </si>
  <si>
    <t>közalk.-ak  kiem.m.ker.kieg. 1fő/5250Ft/12hó</t>
  </si>
  <si>
    <t xml:space="preserve">folyóirat beszerzés </t>
  </si>
  <si>
    <t>közalkalmazottak jubileumi jutalma</t>
  </si>
  <si>
    <t>közalkalmazottak étkezési hozzájárulása (2 fő / 5000 Ft / 12 hó)</t>
  </si>
  <si>
    <t>közalkalmazottak egyéb költségtérítése / továbbképzés /1fő/6300Ft/év</t>
  </si>
  <si>
    <r>
      <t>részmunkaidős</t>
    </r>
    <r>
      <rPr>
        <sz val="10"/>
        <rFont val="Arial CE"/>
        <family val="2"/>
      </rPr>
      <t xml:space="preserve"> közalkalmazottak alapilletménye   11 hó</t>
    </r>
  </si>
  <si>
    <r>
      <t>részmunkaidős</t>
    </r>
    <r>
      <rPr>
        <sz val="10"/>
        <rFont val="Arial CE"/>
        <family val="2"/>
      </rPr>
      <t xml:space="preserve"> közalk.étkez. (1 fő / 2500Ft / 11 hó)</t>
    </r>
  </si>
  <si>
    <t>szállítási szolgáltatások</t>
  </si>
  <si>
    <t>tűzvédelmi szolgáltatás</t>
  </si>
  <si>
    <t>pénzügyi szolg. kiadásai</t>
  </si>
  <si>
    <t>egyéb bérr.hat. alá tart. üdülési hozzájárulása</t>
  </si>
  <si>
    <t>egyéb bérr.hat. alá tart. közlekedési költségtérítése</t>
  </si>
  <si>
    <t>egyéb bérr.hat. alá tart. egyéb költségtér.és hozzájárulása</t>
  </si>
  <si>
    <t>Egyéb dologi kiadások / diáksport</t>
  </si>
  <si>
    <t>Étk.hj. Utáni EHO</t>
  </si>
  <si>
    <t>Munkáltató által fizetett szja.</t>
  </si>
  <si>
    <t>Díjak, egyéb fefizetések</t>
  </si>
  <si>
    <t>Szakfeladat száma: 562912                                                Szakfeladat megnevezése: Óvodai étkeztetés Doba</t>
  </si>
  <si>
    <t>állományba nemtartözók megb. Díja</t>
  </si>
  <si>
    <t>Személyi juttatások összesen:</t>
  </si>
  <si>
    <t>Szociális hozzájárulási adó</t>
  </si>
  <si>
    <t>Munkaadókat terhelő járulékok összesen:</t>
  </si>
  <si>
    <t>pénzügyi szolgáltatások kiadásai</t>
  </si>
  <si>
    <t>Reklám és propaganda</t>
  </si>
  <si>
    <t>Munk.által fizetett szja.</t>
  </si>
  <si>
    <t>Dobai tagintézmény összesen:</t>
  </si>
  <si>
    <t>Óvoda kiadásai összesen:</t>
  </si>
  <si>
    <t>Óvodai étkezés bevétele:</t>
  </si>
  <si>
    <t>Óvoda finanszírozása</t>
  </si>
  <si>
    <t>ÓVODA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</si>
</sst>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0"/>
    <numFmt numFmtId="168" formatCode="#,##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CE"/>
      <family val="2"/>
    </font>
    <font>
      <sz val="12"/>
      <color indexed="8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8" fillId="16" borderId="5" applyNumberFormat="0" applyAlignment="0" applyProtection="0"/>
    <xf numFmtId="165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24" borderId="1" applyNumberFormat="0" applyAlignment="0" applyProtection="0"/>
    <xf numFmtId="166" fontId="0" fillId="0" borderId="0" applyFill="0" applyBorder="0" applyAlignment="0" applyProtection="0"/>
    <xf numFmtId="164" fontId="19" fillId="0" borderId="9" applyNumberFormat="0" applyFill="0" applyAlignment="0" applyProtection="0"/>
  </cellStyleXfs>
  <cellXfs count="141">
    <xf numFmtId="164" fontId="0" fillId="0" borderId="0" xfId="0" applyAlignment="1">
      <alignment/>
    </xf>
    <xf numFmtId="164" fontId="20" fillId="0" borderId="0" xfId="61" applyFont="1">
      <alignment/>
      <protection/>
    </xf>
    <xf numFmtId="164" fontId="21" fillId="0" borderId="0" xfId="61" applyFont="1">
      <alignment/>
      <protection/>
    </xf>
    <xf numFmtId="164" fontId="21" fillId="0" borderId="0" xfId="61" applyFont="1" applyAlignment="1">
      <alignment horizontal="right"/>
      <protection/>
    </xf>
    <xf numFmtId="164" fontId="22" fillId="0" borderId="0" xfId="61" applyFont="1" applyAlignment="1">
      <alignment horizontal="left"/>
      <protection/>
    </xf>
    <xf numFmtId="167" fontId="23" fillId="0" borderId="0" xfId="61" applyNumberFormat="1" applyFont="1" applyBorder="1" applyAlignment="1" applyProtection="1">
      <alignment horizontal="right" vertical="center"/>
      <protection locked="0"/>
    </xf>
    <xf numFmtId="167" fontId="23" fillId="0" borderId="0" xfId="61" applyNumberFormat="1" applyFont="1" applyBorder="1" applyAlignment="1" applyProtection="1">
      <alignment horizontal="left" vertical="center" wrapText="1"/>
      <protection locked="0"/>
    </xf>
    <xf numFmtId="164" fontId="23" fillId="0" borderId="0" xfId="61" applyFont="1">
      <alignment/>
      <protection/>
    </xf>
    <xf numFmtId="164" fontId="20" fillId="0" borderId="0" xfId="61" applyFont="1" applyFill="1">
      <alignment/>
      <protection/>
    </xf>
    <xf numFmtId="164" fontId="22" fillId="0" borderId="0" xfId="63" applyFont="1" applyFill="1" applyBorder="1" applyAlignment="1">
      <alignment horizontal="left"/>
      <protection/>
    </xf>
    <xf numFmtId="168" fontId="22" fillId="0" borderId="0" xfId="63" applyNumberFormat="1" applyFont="1" applyFill="1" applyBorder="1" applyAlignment="1">
      <alignment horizontal="right"/>
      <protection/>
    </xf>
    <xf numFmtId="164" fontId="23" fillId="0" borderId="0" xfId="63" applyFont="1" applyFill="1">
      <alignment/>
      <protection/>
    </xf>
    <xf numFmtId="164" fontId="22" fillId="0" borderId="0" xfId="63" applyFont="1" applyFill="1" applyBorder="1" applyAlignment="1">
      <alignment horizontal="center" vertical="center"/>
      <protection/>
    </xf>
    <xf numFmtId="168" fontId="22" fillId="0" borderId="0" xfId="63" applyNumberFormat="1" applyFont="1" applyFill="1" applyBorder="1" applyAlignment="1">
      <alignment horizontal="right" vertical="center"/>
      <protection/>
    </xf>
    <xf numFmtId="164" fontId="22" fillId="0" borderId="0" xfId="63" applyFont="1" applyAlignment="1">
      <alignment horizontal="left"/>
      <protection/>
    </xf>
    <xf numFmtId="164" fontId="22" fillId="0" borderId="0" xfId="63" applyFont="1" applyAlignment="1">
      <alignment horizontal="left" wrapText="1"/>
      <protection/>
    </xf>
    <xf numFmtId="164" fontId="22" fillId="0" borderId="0" xfId="63" applyFont="1" applyAlignment="1">
      <alignment horizontal="right" wrapText="1"/>
      <protection/>
    </xf>
    <xf numFmtId="164" fontId="22" fillId="0" borderId="10" xfId="63" applyFont="1" applyFill="1" applyBorder="1" applyAlignment="1">
      <alignment horizontal="center"/>
      <protection/>
    </xf>
    <xf numFmtId="164" fontId="23" fillId="0" borderId="10" xfId="61" applyFont="1" applyBorder="1" applyAlignment="1">
      <alignment horizontal="center" wrapText="1"/>
      <protection/>
    </xf>
    <xf numFmtId="164" fontId="23" fillId="0" borderId="11" xfId="61" applyFont="1" applyBorder="1" applyAlignment="1">
      <alignment horizontal="right" wrapText="1"/>
      <protection/>
    </xf>
    <xf numFmtId="164" fontId="23" fillId="0" borderId="0" xfId="63" applyFont="1">
      <alignment/>
      <protection/>
    </xf>
    <xf numFmtId="164" fontId="22" fillId="0" borderId="10" xfId="63" applyFont="1" applyFill="1" applyBorder="1" applyAlignment="1">
      <alignment horizontal="center" vertical="center" wrapText="1"/>
      <protection/>
    </xf>
    <xf numFmtId="164" fontId="22" fillId="0" borderId="10" xfId="61" applyFont="1" applyBorder="1" applyAlignment="1">
      <alignment horizontal="left" wrapText="1"/>
      <protection/>
    </xf>
    <xf numFmtId="164" fontId="23" fillId="0" borderId="12" xfId="61" applyFont="1" applyBorder="1" applyAlignment="1">
      <alignment horizontal="center" wrapText="1"/>
      <protection/>
    </xf>
    <xf numFmtId="164" fontId="23" fillId="0" borderId="10" xfId="63" applyFont="1" applyFill="1" applyBorder="1">
      <alignment/>
      <protection/>
    </xf>
    <xf numFmtId="164" fontId="23" fillId="0" borderId="10" xfId="63" applyFont="1" applyBorder="1" applyAlignment="1">
      <alignment horizontal="left"/>
      <protection/>
    </xf>
    <xf numFmtId="168" fontId="23" fillId="0" borderId="11" xfId="63" applyNumberFormat="1" applyFont="1" applyBorder="1" applyAlignment="1">
      <alignment horizontal="right"/>
      <protection/>
    </xf>
    <xf numFmtId="164" fontId="23" fillId="0" borderId="12" xfId="63" applyFont="1" applyFill="1" applyBorder="1">
      <alignment/>
      <protection/>
    </xf>
    <xf numFmtId="168" fontId="22" fillId="0" borderId="10" xfId="63" applyNumberFormat="1" applyFont="1" applyBorder="1">
      <alignment/>
      <protection/>
    </xf>
    <xf numFmtId="164" fontId="23" fillId="0" borderId="10" xfId="63" applyFont="1" applyBorder="1">
      <alignment/>
      <protection/>
    </xf>
    <xf numFmtId="168" fontId="23" fillId="0" borderId="10" xfId="63" applyNumberFormat="1" applyFont="1" applyBorder="1">
      <alignment/>
      <protection/>
    </xf>
    <xf numFmtId="168" fontId="23" fillId="0" borderId="11" xfId="63" applyNumberFormat="1" applyFont="1" applyFill="1" applyBorder="1" applyAlignment="1">
      <alignment horizontal="right"/>
      <protection/>
    </xf>
    <xf numFmtId="164" fontId="22" fillId="25" borderId="10" xfId="63" applyFont="1" applyFill="1" applyBorder="1" applyAlignment="1">
      <alignment horizontal="left"/>
      <protection/>
    </xf>
    <xf numFmtId="168" fontId="22" fillId="25" borderId="10" xfId="63" applyNumberFormat="1" applyFont="1" applyFill="1" applyBorder="1">
      <alignment/>
      <protection/>
    </xf>
    <xf numFmtId="164" fontId="23" fillId="0" borderId="10" xfId="61" applyFont="1" applyBorder="1" applyAlignment="1">
      <alignment horizontal="left"/>
      <protection/>
    </xf>
    <xf numFmtId="164" fontId="23" fillId="0" borderId="10" xfId="63" applyFont="1" applyFill="1" applyBorder="1" applyAlignment="1">
      <alignment horizontal="left"/>
      <protection/>
    </xf>
    <xf numFmtId="168" fontId="23" fillId="0" borderId="10" xfId="63" applyNumberFormat="1" applyFont="1" applyFill="1" applyBorder="1">
      <alignment/>
      <protection/>
    </xf>
    <xf numFmtId="164" fontId="23" fillId="0" borderId="11" xfId="63" applyFont="1" applyFill="1" applyBorder="1" applyAlignment="1">
      <alignment horizontal="right"/>
      <protection/>
    </xf>
    <xf numFmtId="164" fontId="23" fillId="11" borderId="10" xfId="63" applyFont="1" applyFill="1" applyBorder="1" applyAlignment="1">
      <alignment horizontal="left"/>
      <protection/>
    </xf>
    <xf numFmtId="168" fontId="22" fillId="25" borderId="11" xfId="63" applyNumberFormat="1" applyFont="1" applyFill="1" applyBorder="1" applyAlignment="1">
      <alignment horizontal="right"/>
      <protection/>
    </xf>
    <xf numFmtId="164" fontId="23" fillId="0" borderId="0" xfId="63" applyFont="1" applyBorder="1">
      <alignment/>
      <protection/>
    </xf>
    <xf numFmtId="164" fontId="23" fillId="0" borderId="0" xfId="63" applyFont="1" applyBorder="1" applyAlignment="1">
      <alignment horizontal="right"/>
      <protection/>
    </xf>
    <xf numFmtId="164" fontId="23" fillId="0" borderId="13" xfId="63" applyFont="1" applyBorder="1">
      <alignment/>
      <protection/>
    </xf>
    <xf numFmtId="164" fontId="22" fillId="25" borderId="10" xfId="63" applyFont="1" applyFill="1" applyBorder="1" applyAlignment="1">
      <alignment horizontal="center" vertical="center"/>
      <protection/>
    </xf>
    <xf numFmtId="168" fontId="22" fillId="25" borderId="10" xfId="63" applyNumberFormat="1" applyFont="1" applyFill="1" applyBorder="1" applyAlignment="1">
      <alignment horizontal="right" vertical="center"/>
      <protection/>
    </xf>
    <xf numFmtId="164" fontId="23" fillId="0" borderId="14" xfId="63" applyFont="1" applyBorder="1">
      <alignment/>
      <protection/>
    </xf>
    <xf numFmtId="164" fontId="23" fillId="0" borderId="15" xfId="63" applyFont="1" applyBorder="1">
      <alignment/>
      <protection/>
    </xf>
    <xf numFmtId="164" fontId="22" fillId="0" borderId="15" xfId="63" applyFont="1" applyFill="1" applyBorder="1" applyAlignment="1">
      <alignment horizontal="left"/>
      <protection/>
    </xf>
    <xf numFmtId="168" fontId="22" fillId="0" borderId="15" xfId="63" applyNumberFormat="1" applyFont="1" applyFill="1" applyBorder="1" applyAlignment="1">
      <alignment horizontal="right"/>
      <protection/>
    </xf>
    <xf numFmtId="164" fontId="23" fillId="0" borderId="0" xfId="63" applyFont="1" applyFill="1" applyBorder="1" applyAlignment="1">
      <alignment horizontal="right" vertical="center"/>
      <protection/>
    </xf>
    <xf numFmtId="164" fontId="23" fillId="0" borderId="0" xfId="63" applyFont="1" applyAlignment="1">
      <alignment horizontal="right"/>
      <protection/>
    </xf>
    <xf numFmtId="164" fontId="23" fillId="0" borderId="10" xfId="61" applyFont="1" applyBorder="1" applyAlignment="1">
      <alignment horizontal="right" wrapText="1"/>
      <protection/>
    </xf>
    <xf numFmtId="164" fontId="22" fillId="25" borderId="10" xfId="63" applyFont="1" applyFill="1" applyBorder="1" applyAlignment="1">
      <alignment horizontal="right"/>
      <protection/>
    </xf>
    <xf numFmtId="168" fontId="23" fillId="0" borderId="10" xfId="63" applyNumberFormat="1" applyFont="1" applyBorder="1" applyAlignment="1">
      <alignment horizontal="right"/>
      <protection/>
    </xf>
    <xf numFmtId="168" fontId="23" fillId="0" borderId="10" xfId="63" applyNumberFormat="1" applyFont="1" applyFill="1" applyBorder="1" applyAlignment="1">
      <alignment horizontal="right"/>
      <protection/>
    </xf>
    <xf numFmtId="168" fontId="22" fillId="25" borderId="10" xfId="63" applyNumberFormat="1" applyFont="1" applyFill="1" applyBorder="1" applyAlignment="1">
      <alignment horizontal="right"/>
      <protection/>
    </xf>
    <xf numFmtId="168" fontId="23" fillId="0" borderId="0" xfId="63" applyNumberFormat="1" applyFont="1" applyFill="1">
      <alignment/>
      <protection/>
    </xf>
    <xf numFmtId="168" fontId="23" fillId="25" borderId="10" xfId="63" applyNumberFormat="1" applyFont="1" applyFill="1" applyBorder="1" applyAlignment="1">
      <alignment horizontal="right"/>
      <protection/>
    </xf>
    <xf numFmtId="164" fontId="23" fillId="0" borderId="0" xfId="63" applyFont="1" applyBorder="1" applyAlignment="1">
      <alignment horizontal="center"/>
      <protection/>
    </xf>
    <xf numFmtId="164" fontId="23" fillId="0" borderId="0" xfId="63" applyFont="1" applyAlignment="1">
      <alignment horizontal="center"/>
      <protection/>
    </xf>
    <xf numFmtId="164" fontId="22" fillId="0" borderId="10" xfId="63" applyFont="1" applyBorder="1" applyAlignment="1">
      <alignment horizontal="center"/>
      <protection/>
    </xf>
    <xf numFmtId="164" fontId="24" fillId="0" borderId="0" xfId="61" applyFont="1" applyBorder="1" applyAlignment="1">
      <alignment horizontal="center"/>
      <protection/>
    </xf>
    <xf numFmtId="168" fontId="21" fillId="0" borderId="10" xfId="61" applyNumberFormat="1" applyFont="1" applyBorder="1" applyAlignment="1">
      <alignment horizontal="right"/>
      <protection/>
    </xf>
    <xf numFmtId="168" fontId="23" fillId="0" borderId="0" xfId="63" applyNumberFormat="1" applyFont="1">
      <alignment/>
      <protection/>
    </xf>
    <xf numFmtId="164" fontId="20" fillId="0" borderId="10" xfId="61" applyFont="1" applyBorder="1">
      <alignment/>
      <protection/>
    </xf>
    <xf numFmtId="164" fontId="24" fillId="25" borderId="10" xfId="61" applyFont="1" applyFill="1" applyBorder="1">
      <alignment/>
      <protection/>
    </xf>
    <xf numFmtId="168" fontId="21" fillId="25" borderId="10" xfId="61" applyNumberFormat="1" applyFont="1" applyFill="1" applyBorder="1" applyAlignment="1">
      <alignment horizontal="right"/>
      <protection/>
    </xf>
    <xf numFmtId="164" fontId="22" fillId="25" borderId="10" xfId="63" applyFont="1" applyFill="1" applyBorder="1">
      <alignment/>
      <protection/>
    </xf>
    <xf numFmtId="168" fontId="24" fillId="25" borderId="10" xfId="61" applyNumberFormat="1" applyFont="1" applyFill="1" applyBorder="1" applyAlignment="1">
      <alignment horizontal="right"/>
      <protection/>
    </xf>
    <xf numFmtId="164" fontId="20" fillId="0" borderId="0" xfId="61" applyFont="1" applyBorder="1">
      <alignment/>
      <protection/>
    </xf>
    <xf numFmtId="164" fontId="20" fillId="0" borderId="0" xfId="61" applyFont="1" applyFill="1" applyBorder="1">
      <alignment/>
      <protection/>
    </xf>
    <xf numFmtId="164" fontId="24" fillId="0" borderId="0" xfId="61" applyFont="1" applyFill="1" applyBorder="1">
      <alignment/>
      <protection/>
    </xf>
    <xf numFmtId="168" fontId="21" fillId="0" borderId="0" xfId="61" applyNumberFormat="1" applyFont="1" applyBorder="1" applyAlignment="1">
      <alignment horizontal="right"/>
      <protection/>
    </xf>
    <xf numFmtId="164" fontId="0" fillId="0" borderId="0" xfId="0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left" vertical="center" wrapText="1"/>
    </xf>
    <xf numFmtId="167" fontId="14" fillId="0" borderId="10" xfId="0" applyNumberFormat="1" applyFont="1" applyBorder="1" applyAlignment="1" applyProtection="1">
      <alignment horizontal="left" vertical="center" wrapText="1"/>
      <protection locked="0"/>
    </xf>
    <xf numFmtId="164" fontId="26" fillId="0" borderId="16" xfId="0" applyFont="1" applyBorder="1" applyAlignment="1">
      <alignment horizontal="left" vertical="center" wrapText="1"/>
    </xf>
    <xf numFmtId="164" fontId="14" fillId="0" borderId="16" xfId="0" applyFont="1" applyBorder="1" applyAlignment="1">
      <alignment vertical="center" wrapText="1"/>
    </xf>
    <xf numFmtId="164" fontId="25" fillId="0" borderId="10" xfId="0" applyFont="1" applyBorder="1" applyAlignment="1">
      <alignment horizontal="left" wrapText="1"/>
    </xf>
    <xf numFmtId="164" fontId="14" fillId="0" borderId="10" xfId="0" applyFont="1" applyBorder="1" applyAlignment="1">
      <alignment horizontal="left"/>
    </xf>
    <xf numFmtId="168" fontId="14" fillId="0" borderId="10" xfId="0" applyNumberFormat="1" applyFont="1" applyBorder="1" applyAlignment="1">
      <alignment/>
    </xf>
    <xf numFmtId="164" fontId="14" fillId="0" borderId="10" xfId="0" applyFont="1" applyBorder="1" applyAlignment="1">
      <alignment/>
    </xf>
    <xf numFmtId="164" fontId="14" fillId="0" borderId="12" xfId="0" applyFont="1" applyBorder="1" applyAlignment="1">
      <alignment/>
    </xf>
    <xf numFmtId="164" fontId="14" fillId="0" borderId="10" xfId="0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164" fontId="25" fillId="25" borderId="10" xfId="0" applyFont="1" applyFill="1" applyBorder="1" applyAlignment="1">
      <alignment horizontal="left"/>
    </xf>
    <xf numFmtId="168" fontId="25" fillId="25" borderId="10" xfId="0" applyNumberFormat="1" applyFont="1" applyFill="1" applyBorder="1" applyAlignment="1">
      <alignment/>
    </xf>
    <xf numFmtId="164" fontId="14" fillId="0" borderId="10" xfId="62" applyFont="1" applyBorder="1" applyAlignment="1">
      <alignment horizontal="left"/>
      <protection/>
    </xf>
    <xf numFmtId="164" fontId="14" fillId="0" borderId="10" xfId="0" applyFont="1" applyFill="1" applyBorder="1" applyAlignment="1">
      <alignment horizontal="left"/>
    </xf>
    <xf numFmtId="164" fontId="25" fillId="0" borderId="10" xfId="0" applyFont="1" applyFill="1" applyBorder="1" applyAlignment="1">
      <alignment horizontal="left"/>
    </xf>
    <xf numFmtId="164" fontId="25" fillId="0" borderId="10" xfId="0" applyFont="1" applyBorder="1" applyAlignment="1">
      <alignment horizontal="left"/>
    </xf>
    <xf numFmtId="164" fontId="0" fillId="25" borderId="10" xfId="0" applyFill="1" applyBorder="1" applyAlignment="1">
      <alignment horizontal="center"/>
    </xf>
    <xf numFmtId="168" fontId="25" fillId="25" borderId="11" xfId="0" applyNumberFormat="1" applyFont="1" applyFill="1" applyBorder="1" applyAlignment="1">
      <alignment/>
    </xf>
    <xf numFmtId="164" fontId="0" fillId="0" borderId="13" xfId="0" applyBorder="1" applyAlignment="1">
      <alignment horizontal="center"/>
    </xf>
    <xf numFmtId="164" fontId="0" fillId="0" borderId="0" xfId="0" applyBorder="1" applyAlignment="1">
      <alignment horizontal="center"/>
    </xf>
    <xf numFmtId="164" fontId="25" fillId="0" borderId="0" xfId="0" applyFont="1" applyFill="1" applyBorder="1" applyAlignment="1">
      <alignment horizontal="left"/>
    </xf>
    <xf numFmtId="168" fontId="25" fillId="0" borderId="0" xfId="0" applyNumberFormat="1" applyFont="1" applyFill="1" applyBorder="1" applyAlignment="1">
      <alignment/>
    </xf>
    <xf numFmtId="164" fontId="14" fillId="0" borderId="10" xfId="0" applyFont="1" applyBorder="1" applyAlignment="1">
      <alignment horizontal="right" vertical="center"/>
    </xf>
    <xf numFmtId="164" fontId="25" fillId="25" borderId="10" xfId="0" applyFont="1" applyFill="1" applyBorder="1" applyAlignment="1">
      <alignment horizontal="center" vertical="center"/>
    </xf>
    <xf numFmtId="168" fontId="25" fillId="25" borderId="10" xfId="0" applyNumberFormat="1" applyFont="1" applyFill="1" applyBorder="1" applyAlignment="1">
      <alignment horizontal="right" vertical="center"/>
    </xf>
    <xf numFmtId="164" fontId="14" fillId="0" borderId="0" xfId="0" applyFont="1" applyBorder="1" applyAlignment="1">
      <alignment horizontal="right" vertical="center"/>
    </xf>
    <xf numFmtId="164" fontId="14" fillId="0" borderId="0" xfId="0" applyFont="1" applyFill="1" applyBorder="1" applyAlignment="1">
      <alignment horizontal="right" vertical="center"/>
    </xf>
    <xf numFmtId="164" fontId="25" fillId="0" borderId="0" xfId="0" applyFont="1" applyFill="1" applyBorder="1" applyAlignment="1">
      <alignment horizontal="center" vertical="center"/>
    </xf>
    <xf numFmtId="168" fontId="25" fillId="25" borderId="0" xfId="0" applyNumberFormat="1" applyFont="1" applyFill="1" applyBorder="1" applyAlignment="1">
      <alignment horizontal="right" vertical="center"/>
    </xf>
    <xf numFmtId="164" fontId="0" fillId="0" borderId="16" xfId="0" applyBorder="1" applyAlignment="1">
      <alignment horizontal="center" vertical="center" wrapText="1"/>
    </xf>
    <xf numFmtId="164" fontId="0" fillId="0" borderId="16" xfId="0" applyFont="1" applyBorder="1" applyAlignment="1">
      <alignment horizontal="center" vertical="center" wrapText="1"/>
    </xf>
    <xf numFmtId="164" fontId="25" fillId="0" borderId="16" xfId="0" applyFont="1" applyBorder="1" applyAlignment="1">
      <alignment horizontal="left" vertical="center" wrapText="1"/>
    </xf>
    <xf numFmtId="164" fontId="23" fillId="0" borderId="16" xfId="61" applyFont="1" applyBorder="1" applyAlignment="1">
      <alignment horizontal="center" wrapText="1"/>
      <protection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164" fontId="0" fillId="0" borderId="10" xfId="0" applyFont="1" applyBorder="1" applyAlignment="1">
      <alignment horizontal="left" vertical="center" wrapText="1"/>
    </xf>
    <xf numFmtId="164" fontId="0" fillId="25" borderId="10" xfId="0" applyFill="1" applyBorder="1" applyAlignment="1">
      <alignment horizontal="center" vertical="center" wrapText="1"/>
    </xf>
    <xf numFmtId="164" fontId="19" fillId="25" borderId="10" xfId="0" applyFont="1" applyFill="1" applyBorder="1" applyAlignment="1">
      <alignment horizontal="center" vertical="center" wrapText="1"/>
    </xf>
    <xf numFmtId="164" fontId="19" fillId="25" borderId="10" xfId="0" applyFont="1" applyFill="1" applyBorder="1" applyAlignment="1">
      <alignment horizontal="left" vertical="center" wrapText="1"/>
    </xf>
    <xf numFmtId="164" fontId="19" fillId="25" borderId="10" xfId="0" applyFont="1" applyFill="1" applyBorder="1" applyAlignment="1">
      <alignment horizontal="center"/>
    </xf>
    <xf numFmtId="164" fontId="0" fillId="0" borderId="10" xfId="0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left" vertical="center" wrapText="1"/>
    </xf>
    <xf numFmtId="164" fontId="19" fillId="0" borderId="1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27" fillId="0" borderId="0" xfId="62" applyFont="1">
      <alignment/>
      <protection/>
    </xf>
    <xf numFmtId="164" fontId="0" fillId="25" borderId="17" xfId="0" applyFill="1" applyBorder="1" applyAlignment="1">
      <alignment horizontal="center"/>
    </xf>
    <xf numFmtId="164" fontId="0" fillId="25" borderId="16" xfId="0" applyFill="1" applyBorder="1" applyAlignment="1">
      <alignment horizontal="center"/>
    </xf>
    <xf numFmtId="164" fontId="25" fillId="0" borderId="15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14" fillId="0" borderId="10" xfId="0" applyFont="1" applyFill="1" applyBorder="1" applyAlignment="1">
      <alignment horizont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/>
    </xf>
    <xf numFmtId="164" fontId="23" fillId="0" borderId="10" xfId="0" applyFont="1" applyFill="1" applyBorder="1" applyAlignment="1">
      <alignment horizontal="left"/>
    </xf>
    <xf numFmtId="168" fontId="21" fillId="0" borderId="10" xfId="62" applyNumberFormat="1" applyFont="1" applyBorder="1">
      <alignment/>
      <protection/>
    </xf>
    <xf numFmtId="164" fontId="23" fillId="25" borderId="10" xfId="0" applyFont="1" applyFill="1" applyBorder="1" applyAlignment="1">
      <alignment horizontal="left"/>
    </xf>
    <xf numFmtId="168" fontId="21" fillId="25" borderId="10" xfId="62" applyNumberFormat="1" applyFont="1" applyFill="1" applyBorder="1">
      <alignment/>
      <protection/>
    </xf>
    <xf numFmtId="168" fontId="21" fillId="0" borderId="0" xfId="62" applyNumberFormat="1" applyFont="1" applyBorder="1">
      <alignment/>
      <protection/>
    </xf>
    <xf numFmtId="164" fontId="24" fillId="25" borderId="10" xfId="62" applyFont="1" applyFill="1" applyBorder="1">
      <alignment/>
      <protection/>
    </xf>
    <xf numFmtId="168" fontId="24" fillId="25" borderId="10" xfId="62" applyNumberFormat="1" applyFont="1" applyFill="1" applyBorder="1">
      <alignment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llenőrzőcella 2" xfId="45"/>
    <cellStyle name="Ezres 2" xfId="46"/>
    <cellStyle name="Figyelmeztetés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3 2" xfId="62"/>
    <cellStyle name="Normál_2012.költségvetés-Noszlop KIADÁSOK" xfId="63"/>
    <cellStyle name="Rossz" xfId="64"/>
    <cellStyle name="Semleges" xfId="65"/>
    <cellStyle name="Számítás" xfId="66"/>
    <cellStyle name="Számítás 2" xfId="67"/>
    <cellStyle name="Százalék 2" xfId="68"/>
    <cellStyle name="Összes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75" zoomScaleNormal="75" zoomScaleSheetLayoutView="75" workbookViewId="0" topLeftCell="A67">
      <selection activeCell="C69" sqref="C69"/>
    </sheetView>
  </sheetViews>
  <sheetFormatPr defaultColWidth="9.140625" defaultRowHeight="29.25" customHeight="1"/>
  <cols>
    <col min="1" max="1" width="5.140625" style="1" customWidth="1"/>
    <col min="2" max="2" width="9.28125" style="1" customWidth="1"/>
    <col min="3" max="3" width="73.140625" style="2" customWidth="1"/>
    <col min="4" max="4" width="13.140625" style="3" customWidth="1"/>
    <col min="5" max="5" width="14.140625" style="1" customWidth="1"/>
    <col min="6" max="6" width="13.140625" style="1" customWidth="1"/>
    <col min="7" max="7" width="52.57421875" style="2" customWidth="1"/>
    <col min="8" max="8" width="12.7109375" style="2" customWidth="1"/>
    <col min="9" max="9" width="10.28125" style="2" customWidth="1"/>
    <col min="10" max="10" width="10.7109375" style="2" customWidth="1"/>
    <col min="11" max="16384" width="9.140625" style="2" customWidth="1"/>
  </cols>
  <sheetData>
    <row r="1" spans="3:8" ht="15.75" customHeight="1">
      <c r="C1" s="4"/>
      <c r="D1" s="5"/>
      <c r="E1" s="6"/>
      <c r="F1" s="6"/>
      <c r="G1" s="7"/>
      <c r="H1" s="7"/>
    </row>
    <row r="2" spans="1:8" ht="15.75" customHeight="1">
      <c r="A2" s="8"/>
      <c r="B2" s="8"/>
      <c r="C2" s="9"/>
      <c r="D2" s="10"/>
      <c r="E2" s="11"/>
      <c r="F2" s="11"/>
      <c r="G2" s="12"/>
      <c r="H2" s="13"/>
    </row>
    <row r="3" spans="1:8" ht="15.75" customHeight="1">
      <c r="A3" s="11"/>
      <c r="B3" s="11"/>
      <c r="C3" s="9"/>
      <c r="D3" s="10"/>
      <c r="E3" s="11"/>
      <c r="F3" s="11"/>
      <c r="G3" s="12"/>
      <c r="H3" s="13"/>
    </row>
    <row r="4" spans="1:8" ht="15.75" customHeight="1">
      <c r="A4" s="11"/>
      <c r="B4" s="11"/>
      <c r="C4" s="14"/>
      <c r="D4" s="5"/>
      <c r="E4" s="11"/>
      <c r="F4" s="11"/>
      <c r="G4" s="12"/>
      <c r="H4" s="13"/>
    </row>
    <row r="5" spans="1:8" ht="16.5" customHeight="1">
      <c r="A5" s="11"/>
      <c r="B5" s="11"/>
      <c r="C5" s="15"/>
      <c r="D5" s="16"/>
      <c r="E5" s="11"/>
      <c r="F5" s="11"/>
      <c r="G5" s="12"/>
      <c r="H5" s="13"/>
    </row>
    <row r="6" spans="1:8" s="20" customFormat="1" ht="15.75" customHeight="1">
      <c r="A6" s="17"/>
      <c r="B6" s="17" t="s">
        <v>0</v>
      </c>
      <c r="C6" s="18" t="s">
        <v>1</v>
      </c>
      <c r="D6" s="19" t="s">
        <v>2</v>
      </c>
      <c r="E6" s="18"/>
      <c r="F6" s="17" t="s">
        <v>0</v>
      </c>
      <c r="G6" s="18" t="s">
        <v>1</v>
      </c>
      <c r="H6" s="18" t="s">
        <v>2</v>
      </c>
    </row>
    <row r="7" spans="1:8" s="20" customFormat="1" ht="47.25" customHeight="1">
      <c r="A7" s="17"/>
      <c r="B7" s="21" t="s">
        <v>3</v>
      </c>
      <c r="C7" s="22" t="s">
        <v>4</v>
      </c>
      <c r="D7" s="19" t="s">
        <v>5</v>
      </c>
      <c r="E7" s="18"/>
      <c r="F7" s="21" t="s">
        <v>3</v>
      </c>
      <c r="G7" s="22" t="s">
        <v>4</v>
      </c>
      <c r="H7" s="18" t="s">
        <v>5</v>
      </c>
    </row>
    <row r="8" spans="1:8" s="20" customFormat="1" ht="15.75" customHeight="1">
      <c r="A8" s="17"/>
      <c r="B8" s="17"/>
      <c r="C8" s="18"/>
      <c r="D8" s="19"/>
      <c r="E8" s="18"/>
      <c r="F8" s="23"/>
      <c r="G8" s="18"/>
      <c r="H8" s="18"/>
    </row>
    <row r="9" spans="1:8" s="20" customFormat="1" ht="15.75" customHeight="1">
      <c r="A9" s="24">
        <v>1</v>
      </c>
      <c r="B9" s="24">
        <v>511113</v>
      </c>
      <c r="C9" s="25" t="s">
        <v>6</v>
      </c>
      <c r="D9" s="26">
        <v>10225000</v>
      </c>
      <c r="E9" s="24">
        <v>39</v>
      </c>
      <c r="F9" s="27"/>
      <c r="G9" s="25" t="s">
        <v>7</v>
      </c>
      <c r="H9" s="28"/>
    </row>
    <row r="10" spans="1:8" s="20" customFormat="1" ht="15" customHeight="1">
      <c r="A10" s="29">
        <v>2</v>
      </c>
      <c r="B10" s="29"/>
      <c r="C10" s="25" t="s">
        <v>8</v>
      </c>
      <c r="D10" s="26"/>
      <c r="E10" s="24">
        <v>40</v>
      </c>
      <c r="F10" s="27">
        <v>54211</v>
      </c>
      <c r="G10" s="25" t="s">
        <v>9</v>
      </c>
      <c r="H10" s="30">
        <v>8000</v>
      </c>
    </row>
    <row r="11" spans="1:8" s="20" customFormat="1" ht="15" customHeight="1">
      <c r="A11" s="29">
        <v>3</v>
      </c>
      <c r="B11" s="29">
        <v>511143</v>
      </c>
      <c r="C11" s="25" t="s">
        <v>10</v>
      </c>
      <c r="D11" s="26">
        <v>466000</v>
      </c>
      <c r="E11" s="24">
        <v>41</v>
      </c>
      <c r="F11" s="27">
        <v>5431</v>
      </c>
      <c r="G11" s="25" t="s">
        <v>11</v>
      </c>
      <c r="H11" s="30">
        <v>20000</v>
      </c>
    </row>
    <row r="12" spans="1:8" s="20" customFormat="1" ht="15" customHeight="1">
      <c r="A12" s="24">
        <v>4</v>
      </c>
      <c r="B12" s="24"/>
      <c r="C12" s="25" t="s">
        <v>12</v>
      </c>
      <c r="D12" s="26"/>
      <c r="E12" s="24">
        <v>42</v>
      </c>
      <c r="F12" s="27">
        <v>54411</v>
      </c>
      <c r="G12" s="25" t="s">
        <v>13</v>
      </c>
      <c r="H12" s="30">
        <v>20000</v>
      </c>
    </row>
    <row r="13" spans="1:8" s="20" customFormat="1" ht="15" customHeight="1">
      <c r="A13" s="29">
        <v>5</v>
      </c>
      <c r="B13" s="29"/>
      <c r="C13" s="25" t="s">
        <v>14</v>
      </c>
      <c r="D13" s="26"/>
      <c r="E13" s="24">
        <v>43</v>
      </c>
      <c r="F13" s="27"/>
      <c r="G13" s="25"/>
      <c r="H13" s="30"/>
    </row>
    <row r="14" spans="1:8" s="20" customFormat="1" ht="15" customHeight="1">
      <c r="A14" s="29">
        <v>6</v>
      </c>
      <c r="B14" s="29">
        <v>512173</v>
      </c>
      <c r="C14" s="25" t="s">
        <v>15</v>
      </c>
      <c r="D14" s="26">
        <v>252000</v>
      </c>
      <c r="E14" s="24">
        <v>44</v>
      </c>
      <c r="F14" s="27">
        <v>54412</v>
      </c>
      <c r="G14" s="25" t="s">
        <v>16</v>
      </c>
      <c r="H14" s="30">
        <v>40000</v>
      </c>
    </row>
    <row r="15" spans="1:8" s="20" customFormat="1" ht="15" customHeight="1">
      <c r="A15" s="24">
        <v>7</v>
      </c>
      <c r="B15" s="24">
        <v>512133</v>
      </c>
      <c r="C15" s="25" t="s">
        <v>17</v>
      </c>
      <c r="D15" s="26">
        <v>150000</v>
      </c>
      <c r="E15" s="24">
        <v>45</v>
      </c>
      <c r="F15" s="27"/>
      <c r="G15" s="25" t="s">
        <v>18</v>
      </c>
      <c r="H15" s="30"/>
    </row>
    <row r="16" spans="1:8" s="20" customFormat="1" ht="15" customHeight="1">
      <c r="A16" s="29">
        <v>8</v>
      </c>
      <c r="B16" s="29">
        <v>512143</v>
      </c>
      <c r="C16" s="25" t="s">
        <v>19</v>
      </c>
      <c r="D16" s="26"/>
      <c r="E16" s="24">
        <v>46</v>
      </c>
      <c r="F16" s="27">
        <v>5461</v>
      </c>
      <c r="G16" s="25" t="s">
        <v>20</v>
      </c>
      <c r="H16" s="30"/>
    </row>
    <row r="17" spans="1:8" s="20" customFormat="1" ht="15" customHeight="1">
      <c r="A17" s="29">
        <v>9</v>
      </c>
      <c r="B17" s="29">
        <v>513193</v>
      </c>
      <c r="C17" s="25" t="s">
        <v>21</v>
      </c>
      <c r="D17" s="26"/>
      <c r="E17" s="24">
        <v>47</v>
      </c>
      <c r="F17" s="27">
        <v>54711</v>
      </c>
      <c r="G17" s="25" t="s">
        <v>22</v>
      </c>
      <c r="H17" s="30">
        <v>120000</v>
      </c>
    </row>
    <row r="18" spans="1:8" s="20" customFormat="1" ht="15" customHeight="1">
      <c r="A18" s="24">
        <v>10</v>
      </c>
      <c r="B18" s="24"/>
      <c r="C18" s="25" t="s">
        <v>23</v>
      </c>
      <c r="D18" s="26"/>
      <c r="E18" s="24">
        <v>48</v>
      </c>
      <c r="F18" s="27">
        <v>54712</v>
      </c>
      <c r="G18" s="25" t="s">
        <v>24</v>
      </c>
      <c r="H18" s="30">
        <v>80000</v>
      </c>
    </row>
    <row r="19" spans="1:8" s="20" customFormat="1" ht="15" customHeight="1">
      <c r="A19" s="29">
        <v>11</v>
      </c>
      <c r="B19" s="29"/>
      <c r="C19" s="25" t="s">
        <v>25</v>
      </c>
      <c r="D19" s="26"/>
      <c r="E19" s="24">
        <v>49</v>
      </c>
      <c r="F19" s="27">
        <v>5481</v>
      </c>
      <c r="G19" s="25" t="s">
        <v>26</v>
      </c>
      <c r="H19" s="30">
        <v>70000</v>
      </c>
    </row>
    <row r="20" spans="1:8" s="20" customFormat="1" ht="15" customHeight="1">
      <c r="A20" s="29">
        <v>12</v>
      </c>
      <c r="B20" s="29"/>
      <c r="C20" s="29" t="s">
        <v>27</v>
      </c>
      <c r="D20" s="26"/>
      <c r="E20" s="24">
        <v>50</v>
      </c>
      <c r="F20" s="27">
        <v>54921</v>
      </c>
      <c r="G20" s="25" t="s">
        <v>28</v>
      </c>
      <c r="H20" s="30">
        <v>35000</v>
      </c>
    </row>
    <row r="21" spans="1:8" s="20" customFormat="1" ht="15" customHeight="1">
      <c r="A21" s="24">
        <v>13</v>
      </c>
      <c r="B21" s="24">
        <v>513193</v>
      </c>
      <c r="C21" s="29" t="s">
        <v>29</v>
      </c>
      <c r="D21" s="26"/>
      <c r="E21" s="24">
        <v>51</v>
      </c>
      <c r="F21" s="27">
        <v>549112</v>
      </c>
      <c r="G21" s="25" t="s">
        <v>30</v>
      </c>
      <c r="H21" s="30">
        <v>35000</v>
      </c>
    </row>
    <row r="22" spans="1:8" s="20" customFormat="1" ht="15.75" customHeight="1">
      <c r="A22" s="29">
        <v>14</v>
      </c>
      <c r="B22" s="29">
        <v>514133</v>
      </c>
      <c r="C22" s="24" t="s">
        <v>31</v>
      </c>
      <c r="D22" s="31">
        <v>207000</v>
      </c>
      <c r="E22" s="24">
        <v>52</v>
      </c>
      <c r="F22" s="27"/>
      <c r="G22" s="32" t="s">
        <v>32</v>
      </c>
      <c r="H22" s="33">
        <f>SUM(H9:H21)</f>
        <v>428000</v>
      </c>
    </row>
    <row r="23" spans="1:8" s="20" customFormat="1" ht="15" customHeight="1">
      <c r="A23" s="29">
        <v>15</v>
      </c>
      <c r="B23" s="29">
        <v>514143</v>
      </c>
      <c r="C23" s="34" t="s">
        <v>33</v>
      </c>
      <c r="D23" s="31">
        <v>360000</v>
      </c>
      <c r="E23" s="24">
        <v>53</v>
      </c>
      <c r="F23" s="27">
        <v>55111</v>
      </c>
      <c r="G23" s="35" t="s">
        <v>34</v>
      </c>
      <c r="H23" s="36">
        <v>50000</v>
      </c>
    </row>
    <row r="24" spans="1:8" s="20" customFormat="1" ht="15" customHeight="1">
      <c r="A24" s="24">
        <v>16</v>
      </c>
      <c r="B24" s="24">
        <v>514193</v>
      </c>
      <c r="C24" s="35" t="s">
        <v>35</v>
      </c>
      <c r="D24" s="31">
        <v>150000</v>
      </c>
      <c r="E24" s="24">
        <v>54</v>
      </c>
      <c r="F24" s="27">
        <v>55112</v>
      </c>
      <c r="G24" s="35" t="s">
        <v>36</v>
      </c>
      <c r="H24" s="36">
        <v>50000</v>
      </c>
    </row>
    <row r="25" spans="1:8" s="20" customFormat="1" ht="15" customHeight="1">
      <c r="A25" s="29">
        <v>17</v>
      </c>
      <c r="B25" s="29"/>
      <c r="C25" s="35" t="s">
        <v>37</v>
      </c>
      <c r="D25" s="31"/>
      <c r="E25" s="24">
        <v>55</v>
      </c>
      <c r="F25" s="27">
        <v>55119</v>
      </c>
      <c r="G25" s="35" t="s">
        <v>38</v>
      </c>
      <c r="H25" s="36"/>
    </row>
    <row r="26" spans="1:8" s="20" customFormat="1" ht="15" customHeight="1">
      <c r="A26" s="29">
        <v>18</v>
      </c>
      <c r="B26" s="29"/>
      <c r="C26" s="35" t="s">
        <v>39</v>
      </c>
      <c r="D26" s="37"/>
      <c r="E26" s="24">
        <v>56</v>
      </c>
      <c r="F26" s="27">
        <v>55123</v>
      </c>
      <c r="G26" s="35" t="s">
        <v>40</v>
      </c>
      <c r="H26" s="36">
        <v>30000</v>
      </c>
    </row>
    <row r="27" spans="1:8" s="20" customFormat="1" ht="15" customHeight="1">
      <c r="A27" s="24">
        <v>19</v>
      </c>
      <c r="B27" s="24"/>
      <c r="C27" s="35" t="s">
        <v>41</v>
      </c>
      <c r="D27" s="31"/>
      <c r="E27" s="24">
        <v>57</v>
      </c>
      <c r="F27" s="27"/>
      <c r="G27" s="38" t="s">
        <v>42</v>
      </c>
      <c r="H27" s="36">
        <v>1470000</v>
      </c>
    </row>
    <row r="28" spans="1:8" s="20" customFormat="1" ht="15" customHeight="1">
      <c r="A28" s="29">
        <v>20</v>
      </c>
      <c r="B28" s="29"/>
      <c r="C28" s="35" t="s">
        <v>43</v>
      </c>
      <c r="D28" s="31"/>
      <c r="E28" s="24">
        <v>58</v>
      </c>
      <c r="F28" s="27">
        <v>55214</v>
      </c>
      <c r="G28" s="35" t="s">
        <v>44</v>
      </c>
      <c r="H28" s="36">
        <v>700000</v>
      </c>
    </row>
    <row r="29" spans="1:8" s="20" customFormat="1" ht="15" customHeight="1">
      <c r="A29" s="29">
        <v>21</v>
      </c>
      <c r="B29" s="29"/>
      <c r="C29" s="35" t="s">
        <v>45</v>
      </c>
      <c r="D29" s="31"/>
      <c r="E29" s="24">
        <v>59</v>
      </c>
      <c r="F29" s="27">
        <v>55215</v>
      </c>
      <c r="G29" s="35" t="s">
        <v>46</v>
      </c>
      <c r="H29" s="36">
        <v>100000</v>
      </c>
    </row>
    <row r="30" spans="1:8" s="20" customFormat="1" ht="15" customHeight="1">
      <c r="A30" s="24">
        <v>22</v>
      </c>
      <c r="B30" s="24"/>
      <c r="C30" s="24" t="s">
        <v>47</v>
      </c>
      <c r="D30" s="31"/>
      <c r="E30" s="24">
        <v>60</v>
      </c>
      <c r="F30" s="27">
        <v>55217</v>
      </c>
      <c r="G30" s="35" t="s">
        <v>48</v>
      </c>
      <c r="H30" s="36">
        <v>50000</v>
      </c>
    </row>
    <row r="31" spans="1:8" s="20" customFormat="1" ht="15" customHeight="1">
      <c r="A31" s="29">
        <v>23</v>
      </c>
      <c r="B31" s="29"/>
      <c r="C31" s="24" t="s">
        <v>49</v>
      </c>
      <c r="D31" s="31"/>
      <c r="E31" s="24">
        <v>61</v>
      </c>
      <c r="F31" s="27">
        <v>55218</v>
      </c>
      <c r="G31" s="35" t="s">
        <v>50</v>
      </c>
      <c r="H31" s="36">
        <v>50000</v>
      </c>
    </row>
    <row r="32" spans="1:8" s="20" customFormat="1" ht="15" customHeight="1">
      <c r="A32" s="29">
        <v>24</v>
      </c>
      <c r="B32" s="29"/>
      <c r="C32" s="24" t="s">
        <v>51</v>
      </c>
      <c r="D32" s="31"/>
      <c r="E32" s="24">
        <v>62</v>
      </c>
      <c r="F32" s="27"/>
      <c r="G32" s="35" t="s">
        <v>52</v>
      </c>
      <c r="H32" s="36">
        <v>10000</v>
      </c>
    </row>
    <row r="33" spans="1:8" s="20" customFormat="1" ht="15" customHeight="1">
      <c r="A33" s="24">
        <v>25</v>
      </c>
      <c r="B33" s="24"/>
      <c r="C33" s="24" t="s">
        <v>53</v>
      </c>
      <c r="D33" s="31"/>
      <c r="E33" s="24">
        <v>63</v>
      </c>
      <c r="F33" s="27"/>
      <c r="G33" s="35" t="s">
        <v>54</v>
      </c>
      <c r="H33" s="36"/>
    </row>
    <row r="34" spans="1:8" s="20" customFormat="1" ht="15" customHeight="1">
      <c r="A34" s="29">
        <v>26</v>
      </c>
      <c r="B34" s="29"/>
      <c r="C34" s="24" t="s">
        <v>55</v>
      </c>
      <c r="D34" s="31"/>
      <c r="E34" s="24">
        <v>64</v>
      </c>
      <c r="F34" s="27"/>
      <c r="G34" s="35" t="s">
        <v>56</v>
      </c>
      <c r="H34" s="36"/>
    </row>
    <row r="35" spans="1:8" s="20" customFormat="1" ht="15" customHeight="1">
      <c r="A35" s="29">
        <v>27</v>
      </c>
      <c r="B35" s="29"/>
      <c r="C35" s="24" t="s">
        <v>57</v>
      </c>
      <c r="D35" s="31"/>
      <c r="E35" s="24">
        <v>65</v>
      </c>
      <c r="F35" s="27"/>
      <c r="G35" s="35" t="s">
        <v>58</v>
      </c>
      <c r="H35" s="36"/>
    </row>
    <row r="36" spans="1:8" s="20" customFormat="1" ht="15" customHeight="1">
      <c r="A36" s="24">
        <v>28</v>
      </c>
      <c r="B36" s="24"/>
      <c r="C36" s="24" t="s">
        <v>59</v>
      </c>
      <c r="D36" s="31"/>
      <c r="E36" s="24">
        <v>66</v>
      </c>
      <c r="F36" s="27"/>
      <c r="G36" s="35" t="s">
        <v>60</v>
      </c>
      <c r="H36" s="36"/>
    </row>
    <row r="37" spans="1:8" s="20" customFormat="1" ht="15" customHeight="1">
      <c r="A37" s="29">
        <v>29</v>
      </c>
      <c r="B37" s="29"/>
      <c r="C37" s="24" t="s">
        <v>61</v>
      </c>
      <c r="D37" s="31"/>
      <c r="E37" s="24">
        <v>67</v>
      </c>
      <c r="F37" s="27">
        <v>5562</v>
      </c>
      <c r="G37" s="35" t="s">
        <v>62</v>
      </c>
      <c r="H37" s="36">
        <v>20000</v>
      </c>
    </row>
    <row r="38" spans="1:8" s="20" customFormat="1" ht="15" customHeight="1">
      <c r="A38" s="29">
        <v>30</v>
      </c>
      <c r="B38" s="29"/>
      <c r="C38" s="24" t="s">
        <v>63</v>
      </c>
      <c r="D38" s="31"/>
      <c r="E38" s="24">
        <v>68</v>
      </c>
      <c r="F38" s="27">
        <v>55219</v>
      </c>
      <c r="G38" s="35" t="s">
        <v>64</v>
      </c>
      <c r="H38" s="36">
        <v>100000</v>
      </c>
    </row>
    <row r="39" spans="1:8" s="20" customFormat="1" ht="15.75" customHeight="1">
      <c r="A39" s="24">
        <v>31</v>
      </c>
      <c r="B39" s="24">
        <v>52211</v>
      </c>
      <c r="C39" s="24" t="s">
        <v>65</v>
      </c>
      <c r="D39" s="31"/>
      <c r="E39" s="24">
        <v>69</v>
      </c>
      <c r="F39" s="27"/>
      <c r="G39" s="32" t="s">
        <v>66</v>
      </c>
      <c r="H39" s="33">
        <f>SUM(H23:H38)</f>
        <v>2630000</v>
      </c>
    </row>
    <row r="40" spans="1:8" s="20" customFormat="1" ht="15" customHeight="1">
      <c r="A40" s="29">
        <v>32</v>
      </c>
      <c r="B40" s="29"/>
      <c r="C40" s="24"/>
      <c r="D40" s="31"/>
      <c r="E40" s="24">
        <v>70</v>
      </c>
      <c r="F40" s="27">
        <v>56211</v>
      </c>
      <c r="G40" s="35" t="s">
        <v>67</v>
      </c>
      <c r="H40" s="36">
        <v>15000</v>
      </c>
    </row>
    <row r="41" spans="1:8" s="20" customFormat="1" ht="15.75" customHeight="1">
      <c r="A41" s="29">
        <v>33</v>
      </c>
      <c r="B41" s="29"/>
      <c r="C41" s="32" t="s">
        <v>68</v>
      </c>
      <c r="D41" s="39">
        <f>SUM(D7:D40)</f>
        <v>11810000</v>
      </c>
      <c r="E41" s="24">
        <v>71</v>
      </c>
      <c r="F41" s="27">
        <v>562131</v>
      </c>
      <c r="G41" s="35" t="s">
        <v>69</v>
      </c>
      <c r="H41" s="36">
        <v>10000</v>
      </c>
    </row>
    <row r="42" spans="1:8" s="20" customFormat="1" ht="15" customHeight="1">
      <c r="A42" s="24">
        <v>34</v>
      </c>
      <c r="B42" s="24"/>
      <c r="C42" s="24"/>
      <c r="D42" s="31"/>
      <c r="E42" s="24">
        <v>72</v>
      </c>
      <c r="F42" s="27">
        <v>56319</v>
      </c>
      <c r="G42" s="35" t="s">
        <v>70</v>
      </c>
      <c r="H42" s="36">
        <v>5000</v>
      </c>
    </row>
    <row r="43" spans="1:8" s="20" customFormat="1" ht="15" customHeight="1">
      <c r="A43" s="29">
        <v>35</v>
      </c>
      <c r="B43" s="29">
        <v>53115</v>
      </c>
      <c r="C43" s="34" t="s">
        <v>71</v>
      </c>
      <c r="D43" s="31">
        <v>2995000</v>
      </c>
      <c r="E43" s="24">
        <v>73</v>
      </c>
      <c r="F43" s="27">
        <v>5611111</v>
      </c>
      <c r="G43" s="35" t="s">
        <v>72</v>
      </c>
      <c r="H43" s="36">
        <v>820000</v>
      </c>
    </row>
    <row r="44" spans="1:8" s="20" customFormat="1" ht="15.75" customHeight="1">
      <c r="A44" s="29">
        <v>36</v>
      </c>
      <c r="B44" s="29">
        <v>5331</v>
      </c>
      <c r="C44" s="34" t="s">
        <v>73</v>
      </c>
      <c r="D44" s="31">
        <v>91000</v>
      </c>
      <c r="E44" s="24">
        <v>74</v>
      </c>
      <c r="F44" s="27"/>
      <c r="G44" s="32" t="s">
        <v>74</v>
      </c>
      <c r="H44" s="33">
        <f>SUM(H40:H43)</f>
        <v>850000</v>
      </c>
    </row>
    <row r="45" spans="1:8" s="20" customFormat="1" ht="15.75" customHeight="1">
      <c r="A45" s="24">
        <v>37</v>
      </c>
      <c r="B45" s="24">
        <v>5341</v>
      </c>
      <c r="C45" s="40" t="s">
        <v>75</v>
      </c>
      <c r="D45" s="41"/>
      <c r="E45" s="24">
        <v>75</v>
      </c>
      <c r="F45" s="27">
        <v>57211</v>
      </c>
      <c r="G45" s="35" t="s">
        <v>76</v>
      </c>
      <c r="H45" s="36">
        <v>104000</v>
      </c>
    </row>
    <row r="46" spans="1:8" s="20" customFormat="1" ht="15.75" customHeight="1">
      <c r="A46" s="29">
        <v>38</v>
      </c>
      <c r="B46" s="29"/>
      <c r="C46" s="32" t="s">
        <v>77</v>
      </c>
      <c r="D46" s="39">
        <f>SUM(D43:D45)</f>
        <v>3086000</v>
      </c>
      <c r="E46" s="24">
        <v>76</v>
      </c>
      <c r="F46" s="27"/>
      <c r="G46" s="32" t="s">
        <v>78</v>
      </c>
      <c r="H46" s="33">
        <f>H22+H39+H44+H45</f>
        <v>4012000</v>
      </c>
    </row>
    <row r="47" spans="1:8" s="20" customFormat="1" ht="15.75" customHeight="1">
      <c r="A47" s="42"/>
      <c r="B47" s="40"/>
      <c r="C47" s="9"/>
      <c r="D47" s="10"/>
      <c r="E47" s="24">
        <v>77</v>
      </c>
      <c r="F47" s="27"/>
      <c r="G47" s="43" t="s">
        <v>79</v>
      </c>
      <c r="H47" s="44">
        <f>H46+D46+D41</f>
        <v>18908000</v>
      </c>
    </row>
    <row r="48" spans="1:8" s="20" customFormat="1" ht="15.75" customHeight="1">
      <c r="A48" s="45"/>
      <c r="B48" s="46"/>
      <c r="C48" s="47"/>
      <c r="D48" s="48"/>
      <c r="E48" s="24">
        <v>78</v>
      </c>
      <c r="F48" s="24"/>
      <c r="G48" s="43"/>
      <c r="H48" s="44"/>
    </row>
    <row r="49" spans="3:6" s="20" customFormat="1" ht="15.75" customHeight="1">
      <c r="C49" s="9"/>
      <c r="D49" s="10"/>
      <c r="E49" s="49"/>
      <c r="F49" s="49"/>
    </row>
    <row r="50" spans="1:8" ht="16.5" customHeight="1">
      <c r="A50" s="11"/>
      <c r="B50" s="11"/>
      <c r="C50" s="20"/>
      <c r="D50" s="50"/>
      <c r="E50" s="11"/>
      <c r="F50" s="11"/>
      <c r="G50" s="12"/>
      <c r="H50" s="13"/>
    </row>
    <row r="51" spans="1:8" ht="15.75" customHeight="1">
      <c r="A51" s="17"/>
      <c r="B51" s="17" t="s">
        <v>0</v>
      </c>
      <c r="C51" s="18" t="s">
        <v>1</v>
      </c>
      <c r="D51" s="51" t="s">
        <v>2</v>
      </c>
      <c r="E51" s="11"/>
      <c r="F51" s="11"/>
      <c r="G51" s="12"/>
      <c r="H51" s="13"/>
    </row>
    <row r="52" spans="1:8" ht="31.5" customHeight="1">
      <c r="A52" s="17"/>
      <c r="B52" s="17"/>
      <c r="C52" s="22" t="s">
        <v>80</v>
      </c>
      <c r="D52" s="51" t="s">
        <v>81</v>
      </c>
      <c r="E52" s="11"/>
      <c r="F52" s="11"/>
      <c r="G52" s="12"/>
      <c r="H52" s="13"/>
    </row>
    <row r="53" spans="1:8" ht="15.75" customHeight="1">
      <c r="A53" s="17"/>
      <c r="B53" s="17">
        <v>52211</v>
      </c>
      <c r="C53" s="22" t="s">
        <v>82</v>
      </c>
      <c r="D53" s="51">
        <v>150000</v>
      </c>
      <c r="E53" s="11"/>
      <c r="F53" s="11"/>
      <c r="G53" s="12"/>
      <c r="H53" s="13"/>
    </row>
    <row r="54" spans="1:8" ht="15.75" customHeight="1">
      <c r="A54" s="17"/>
      <c r="B54" s="17"/>
      <c r="C54" s="32" t="s">
        <v>68</v>
      </c>
      <c r="D54" s="52">
        <f>SUM(D53)</f>
        <v>150000</v>
      </c>
      <c r="E54" s="11" t="s">
        <v>83</v>
      </c>
      <c r="F54" s="11"/>
      <c r="G54" s="12"/>
      <c r="H54" s="13"/>
    </row>
    <row r="55" spans="1:8" ht="15.75" customHeight="1">
      <c r="A55" s="17"/>
      <c r="B55" s="17">
        <v>53115</v>
      </c>
      <c r="C55" s="34" t="s">
        <v>71</v>
      </c>
      <c r="D55" s="51">
        <v>36000</v>
      </c>
      <c r="E55" s="11"/>
      <c r="F55" s="11"/>
      <c r="G55" s="12"/>
      <c r="H55" s="13"/>
    </row>
    <row r="56" spans="1:8" ht="15.75" customHeight="1">
      <c r="A56" s="17"/>
      <c r="B56" s="17"/>
      <c r="C56" s="34"/>
      <c r="D56" s="51"/>
      <c r="E56" s="11"/>
      <c r="F56" s="11"/>
      <c r="G56" s="12"/>
      <c r="H56" s="13"/>
    </row>
    <row r="57" spans="1:8" ht="15.75" customHeight="1">
      <c r="A57" s="17"/>
      <c r="B57" s="17"/>
      <c r="C57" s="32" t="s">
        <v>77</v>
      </c>
      <c r="D57" s="52">
        <f>SUM(D55:D56)</f>
        <v>36000</v>
      </c>
      <c r="E57" s="11"/>
      <c r="F57" s="11"/>
      <c r="G57" s="12"/>
      <c r="H57" s="13"/>
    </row>
    <row r="58" spans="1:8" ht="15.75" customHeight="1">
      <c r="A58" s="29">
        <v>1</v>
      </c>
      <c r="B58" s="29">
        <v>5411</v>
      </c>
      <c r="C58" s="25" t="s">
        <v>7</v>
      </c>
      <c r="D58" s="53">
        <v>924000</v>
      </c>
      <c r="E58" s="20"/>
      <c r="F58" s="20"/>
      <c r="G58" s="12"/>
      <c r="H58" s="13"/>
    </row>
    <row r="59" spans="1:8" ht="15.75" customHeight="1">
      <c r="A59" s="29">
        <v>8</v>
      </c>
      <c r="B59" s="29">
        <v>5451</v>
      </c>
      <c r="C59" s="25" t="s">
        <v>84</v>
      </c>
      <c r="D59" s="53"/>
      <c r="E59" s="11"/>
      <c r="F59" s="11"/>
      <c r="G59" s="20"/>
      <c r="H59" s="20"/>
    </row>
    <row r="60" spans="1:8" ht="15.75" customHeight="1">
      <c r="A60" s="29">
        <v>9</v>
      </c>
      <c r="B60" s="29">
        <v>54711</v>
      </c>
      <c r="C60" s="25" t="s">
        <v>22</v>
      </c>
      <c r="D60" s="53">
        <v>30000</v>
      </c>
      <c r="E60" s="11"/>
      <c r="F60" s="11"/>
      <c r="G60" s="20"/>
      <c r="H60" s="20"/>
    </row>
    <row r="61" spans="1:8" ht="15.75" customHeight="1">
      <c r="A61" s="29">
        <v>10</v>
      </c>
      <c r="B61" s="29">
        <v>54712</v>
      </c>
      <c r="C61" s="25" t="s">
        <v>24</v>
      </c>
      <c r="D61" s="53">
        <v>30000</v>
      </c>
      <c r="E61" s="11"/>
      <c r="F61" s="11"/>
      <c r="G61" s="20"/>
      <c r="H61" s="20"/>
    </row>
    <row r="62" spans="1:8" ht="15.75" customHeight="1">
      <c r="A62" s="29">
        <v>11</v>
      </c>
      <c r="B62" s="29">
        <v>54911</v>
      </c>
      <c r="C62" s="25" t="s">
        <v>26</v>
      </c>
      <c r="D62" s="53"/>
      <c r="E62" s="11"/>
      <c r="F62" s="11"/>
      <c r="G62" s="20"/>
      <c r="H62" s="20"/>
    </row>
    <row r="63" spans="1:8" ht="15.75" customHeight="1">
      <c r="A63" s="29">
        <v>12</v>
      </c>
      <c r="B63" s="29"/>
      <c r="C63" s="25" t="s">
        <v>28</v>
      </c>
      <c r="D63" s="53">
        <v>50000</v>
      </c>
      <c r="E63" s="11"/>
      <c r="F63" s="11"/>
      <c r="G63" s="20"/>
      <c r="H63" s="20"/>
    </row>
    <row r="64" spans="1:8" ht="15.75" customHeight="1">
      <c r="A64" s="29">
        <v>13</v>
      </c>
      <c r="B64" s="29"/>
      <c r="C64" s="35" t="s">
        <v>30</v>
      </c>
      <c r="D64" s="54">
        <v>20000</v>
      </c>
      <c r="E64" s="11"/>
      <c r="F64" s="11"/>
      <c r="G64" s="20"/>
      <c r="H64" s="20"/>
    </row>
    <row r="65" spans="1:8" ht="15.75" customHeight="1">
      <c r="A65" s="29">
        <v>14</v>
      </c>
      <c r="B65" s="29"/>
      <c r="C65" s="32" t="s">
        <v>32</v>
      </c>
      <c r="D65" s="55">
        <f>SUM(D58:D64)</f>
        <v>1054000</v>
      </c>
      <c r="E65" s="11"/>
      <c r="F65" s="11"/>
      <c r="G65" s="20"/>
      <c r="H65" s="20"/>
    </row>
    <row r="66" spans="1:8" ht="15.75" customHeight="1">
      <c r="A66" s="29">
        <v>17</v>
      </c>
      <c r="B66" s="29">
        <v>55211</v>
      </c>
      <c r="C66" s="35" t="s">
        <v>85</v>
      </c>
      <c r="D66" s="54">
        <v>3124000</v>
      </c>
      <c r="E66" s="11"/>
      <c r="F66" s="11"/>
      <c r="G66" s="20"/>
      <c r="H66" s="20"/>
    </row>
    <row r="67" spans="1:8" ht="15.75" customHeight="1">
      <c r="A67" s="29">
        <v>19</v>
      </c>
      <c r="B67" s="29">
        <v>55214</v>
      </c>
      <c r="C67" s="35" t="s">
        <v>44</v>
      </c>
      <c r="D67" s="54">
        <v>140000</v>
      </c>
      <c r="E67" s="11"/>
      <c r="F67" s="11"/>
      <c r="G67" s="20"/>
      <c r="H67" s="20"/>
    </row>
    <row r="68" spans="1:6" ht="15.75" customHeight="1">
      <c r="A68" s="29">
        <v>20</v>
      </c>
      <c r="B68" s="29">
        <v>55215</v>
      </c>
      <c r="C68" s="35" t="s">
        <v>46</v>
      </c>
      <c r="D68" s="54">
        <v>50000</v>
      </c>
      <c r="E68" s="11"/>
      <c r="F68" s="11"/>
    </row>
    <row r="69" spans="1:6" ht="15.75" customHeight="1">
      <c r="A69" s="29">
        <v>21</v>
      </c>
      <c r="B69" s="29">
        <v>55217</v>
      </c>
      <c r="C69" s="35" t="s">
        <v>48</v>
      </c>
      <c r="D69" s="54">
        <v>20000</v>
      </c>
      <c r="E69" s="11"/>
      <c r="F69" s="11"/>
    </row>
    <row r="70" spans="1:6" ht="15.75" customHeight="1">
      <c r="A70" s="29">
        <v>22</v>
      </c>
      <c r="B70" s="29">
        <v>55219</v>
      </c>
      <c r="C70" s="35" t="s">
        <v>50</v>
      </c>
      <c r="D70" s="54">
        <v>30000</v>
      </c>
      <c r="E70" s="11"/>
      <c r="F70" s="11"/>
    </row>
    <row r="71" spans="1:6" ht="15.75" customHeight="1">
      <c r="A71" s="29">
        <v>23</v>
      </c>
      <c r="B71" s="29"/>
      <c r="C71" s="35" t="s">
        <v>86</v>
      </c>
      <c r="D71" s="54">
        <v>20000</v>
      </c>
      <c r="E71" s="11"/>
      <c r="F71" s="11"/>
    </row>
    <row r="72" spans="1:6" ht="15.75" customHeight="1">
      <c r="A72" s="29">
        <v>24</v>
      </c>
      <c r="B72" s="29"/>
      <c r="C72" s="35" t="s">
        <v>56</v>
      </c>
      <c r="D72" s="54"/>
      <c r="E72" s="11"/>
      <c r="F72" s="11"/>
    </row>
    <row r="73" spans="1:6" ht="15.75" customHeight="1">
      <c r="A73" s="29">
        <v>25</v>
      </c>
      <c r="B73" s="29"/>
      <c r="C73" s="35" t="s">
        <v>58</v>
      </c>
      <c r="D73" s="54"/>
      <c r="E73" s="56"/>
      <c r="F73" s="56"/>
    </row>
    <row r="74" spans="1:6" ht="15.75" customHeight="1">
      <c r="A74" s="29">
        <v>26</v>
      </c>
      <c r="B74" s="29"/>
      <c r="C74" s="35" t="s">
        <v>60</v>
      </c>
      <c r="D74" s="54"/>
      <c r="E74" s="11"/>
      <c r="F74" s="11"/>
    </row>
    <row r="75" spans="1:6" ht="15.75" customHeight="1">
      <c r="A75" s="29">
        <v>27</v>
      </c>
      <c r="B75" s="29"/>
      <c r="C75" s="35" t="s">
        <v>87</v>
      </c>
      <c r="D75" s="54"/>
      <c r="E75" s="11"/>
      <c r="F75" s="11"/>
    </row>
    <row r="76" spans="1:6" ht="15.75" customHeight="1">
      <c r="A76" s="29">
        <v>28</v>
      </c>
      <c r="B76" s="29"/>
      <c r="C76" s="32" t="s">
        <v>66</v>
      </c>
      <c r="D76" s="55">
        <f>SUM(D66:D75)</f>
        <v>3384000</v>
      </c>
      <c r="E76" s="11"/>
      <c r="F76" s="11"/>
    </row>
    <row r="77" spans="1:6" ht="15.75" customHeight="1">
      <c r="A77" s="29">
        <v>32</v>
      </c>
      <c r="B77" s="29">
        <v>56319</v>
      </c>
      <c r="C77" s="35" t="s">
        <v>70</v>
      </c>
      <c r="D77" s="54"/>
      <c r="E77" s="11"/>
      <c r="F77" s="11"/>
    </row>
    <row r="78" spans="1:6" ht="15.75" customHeight="1">
      <c r="A78" s="29">
        <v>34</v>
      </c>
      <c r="B78" s="29">
        <v>561111</v>
      </c>
      <c r="C78" s="35" t="s">
        <v>72</v>
      </c>
      <c r="D78" s="54">
        <v>1198000</v>
      </c>
      <c r="E78" s="20"/>
      <c r="F78" s="20"/>
    </row>
    <row r="79" spans="1:6" ht="15.75" customHeight="1">
      <c r="A79" s="29">
        <v>35</v>
      </c>
      <c r="B79" s="29"/>
      <c r="C79" s="32" t="s">
        <v>74</v>
      </c>
      <c r="D79" s="57">
        <f>SUM(D77:D78)</f>
        <v>1198000</v>
      </c>
      <c r="E79" s="20"/>
      <c r="F79" s="20"/>
    </row>
    <row r="80" spans="1:6" ht="15.75" customHeight="1">
      <c r="A80" s="29">
        <v>36</v>
      </c>
      <c r="B80" s="29"/>
      <c r="C80" s="35" t="s">
        <v>88</v>
      </c>
      <c r="D80" s="54"/>
      <c r="E80" s="20"/>
      <c r="F80" s="20"/>
    </row>
    <row r="81" spans="1:6" ht="15.75" customHeight="1">
      <c r="A81" s="29">
        <v>37</v>
      </c>
      <c r="B81" s="29"/>
      <c r="C81" s="32" t="s">
        <v>78</v>
      </c>
      <c r="D81" s="55">
        <f>SUM(D80+D79+D76+D65)</f>
        <v>5636000</v>
      </c>
      <c r="E81" s="20"/>
      <c r="F81" s="20"/>
    </row>
    <row r="82" spans="1:6" ht="15.75" customHeight="1">
      <c r="A82" s="29">
        <v>38</v>
      </c>
      <c r="B82" s="29"/>
      <c r="C82" s="43" t="s">
        <v>79</v>
      </c>
      <c r="D82" s="44">
        <f>SUM(D81+D57+D54)</f>
        <v>5822000</v>
      </c>
      <c r="E82" s="20"/>
      <c r="F82" s="20"/>
    </row>
    <row r="83" spans="1:6" ht="16.5" customHeight="1">
      <c r="A83" s="29">
        <v>39</v>
      </c>
      <c r="B83" s="29"/>
      <c r="C83" s="43"/>
      <c r="D83" s="44"/>
      <c r="E83" s="20"/>
      <c r="F83" s="20"/>
    </row>
    <row r="84" spans="1:6" ht="15.75" customHeight="1">
      <c r="A84" s="20"/>
      <c r="B84" s="20"/>
      <c r="E84" s="20"/>
      <c r="F84" s="20"/>
    </row>
    <row r="85" spans="1:6" ht="15.75" customHeight="1">
      <c r="A85" s="20"/>
      <c r="B85" s="20"/>
      <c r="E85" s="20"/>
      <c r="F85" s="20"/>
    </row>
    <row r="86" spans="1:6" ht="15.75" customHeight="1">
      <c r="A86" s="58" t="s">
        <v>89</v>
      </c>
      <c r="B86" s="58"/>
      <c r="C86" s="58"/>
      <c r="D86" s="58"/>
      <c r="E86" s="59"/>
      <c r="F86" s="59"/>
    </row>
    <row r="87" spans="1:6" ht="15.75" customHeight="1">
      <c r="A87" s="58"/>
      <c r="B87" s="58"/>
      <c r="C87" s="58"/>
      <c r="D87" s="58"/>
      <c r="E87" s="59"/>
      <c r="F87" s="59"/>
    </row>
    <row r="88" spans="1:6" ht="15.75" customHeight="1">
      <c r="A88" s="58"/>
      <c r="B88" s="58"/>
      <c r="C88" s="58"/>
      <c r="D88" s="58"/>
      <c r="E88" s="59"/>
      <c r="F88" s="59"/>
    </row>
    <row r="89" spans="1:6" ht="15.75" customHeight="1">
      <c r="A89" s="58"/>
      <c r="B89" s="58"/>
      <c r="C89" s="58"/>
      <c r="D89" s="58"/>
      <c r="E89" s="59"/>
      <c r="F89" s="59"/>
    </row>
    <row r="90" spans="1:6" ht="15.75" customHeight="1">
      <c r="A90" s="29"/>
      <c r="B90" s="17" t="s">
        <v>0</v>
      </c>
      <c r="C90" s="18" t="s">
        <v>1</v>
      </c>
      <c r="D90" s="51" t="s">
        <v>2</v>
      </c>
      <c r="E90" s="20"/>
      <c r="F90" s="20"/>
    </row>
    <row r="91" spans="1:6" ht="30.75" customHeight="1">
      <c r="A91" s="60"/>
      <c r="B91" s="60"/>
      <c r="C91" s="61" t="s">
        <v>90</v>
      </c>
      <c r="D91" s="51" t="s">
        <v>81</v>
      </c>
      <c r="E91" s="20"/>
      <c r="F91" s="20"/>
    </row>
    <row r="92" spans="1:6" ht="15.75" customHeight="1">
      <c r="A92" s="29"/>
      <c r="B92" s="29">
        <v>1</v>
      </c>
      <c r="C92" s="35" t="s">
        <v>68</v>
      </c>
      <c r="D92" s="62">
        <f>D41+D54</f>
        <v>11960000</v>
      </c>
      <c r="E92" s="63"/>
      <c r="F92" s="20"/>
    </row>
    <row r="93" spans="1:8" s="20" customFormat="1" ht="15.75" customHeight="1">
      <c r="A93" s="64"/>
      <c r="B93" s="64">
        <v>2</v>
      </c>
      <c r="C93" s="35" t="s">
        <v>77</v>
      </c>
      <c r="D93" s="62">
        <f>D57+D46</f>
        <v>3122000</v>
      </c>
      <c r="E93" s="63"/>
      <c r="G93" s="2"/>
      <c r="H93" s="2"/>
    </row>
    <row r="94" spans="1:8" s="20" customFormat="1" ht="15.75" customHeight="1">
      <c r="A94" s="29"/>
      <c r="B94" s="29">
        <v>3</v>
      </c>
      <c r="C94" s="35" t="s">
        <v>78</v>
      </c>
      <c r="D94" s="62">
        <f>D81+H46</f>
        <v>9648000</v>
      </c>
      <c r="G94" s="2"/>
      <c r="H94" s="2"/>
    </row>
    <row r="95" spans="1:8" s="20" customFormat="1" ht="15.75" customHeight="1">
      <c r="A95" s="64"/>
      <c r="B95" s="64">
        <v>4</v>
      </c>
      <c r="C95" s="65" t="s">
        <v>91</v>
      </c>
      <c r="D95" s="66">
        <f>SUM(D92:D94)</f>
        <v>24730000</v>
      </c>
      <c r="G95" s="2"/>
      <c r="H95" s="2"/>
    </row>
    <row r="96" spans="1:8" s="20" customFormat="1" ht="15.75" customHeight="1">
      <c r="A96" s="29"/>
      <c r="B96" s="29">
        <v>5</v>
      </c>
      <c r="C96" s="35" t="s">
        <v>68</v>
      </c>
      <c r="D96" s="62">
        <v>3962000</v>
      </c>
      <c r="E96" s="63"/>
      <c r="G96" s="2"/>
      <c r="H96" s="2"/>
    </row>
    <row r="97" spans="1:8" s="20" customFormat="1" ht="15.75" customHeight="1">
      <c r="A97" s="64"/>
      <c r="B97" s="64">
        <v>6</v>
      </c>
      <c r="C97" s="35" t="s">
        <v>77</v>
      </c>
      <c r="D97" s="62">
        <v>975000</v>
      </c>
      <c r="E97" s="63"/>
      <c r="G97" s="2"/>
      <c r="H97" s="2"/>
    </row>
    <row r="98" spans="1:8" s="20" customFormat="1" ht="15.75" customHeight="1">
      <c r="A98" s="29"/>
      <c r="B98" s="29">
        <v>7</v>
      </c>
      <c r="C98" s="35" t="s">
        <v>78</v>
      </c>
      <c r="D98" s="62">
        <v>1223000</v>
      </c>
      <c r="E98" s="63"/>
      <c r="G98" s="2"/>
      <c r="H98" s="2"/>
    </row>
    <row r="99" spans="1:8" s="20" customFormat="1" ht="15.75" customHeight="1">
      <c r="A99" s="64"/>
      <c r="B99" s="64">
        <v>8</v>
      </c>
      <c r="C99" s="65" t="s">
        <v>92</v>
      </c>
      <c r="D99" s="66">
        <f>SUM(D96:D98)</f>
        <v>6160000</v>
      </c>
      <c r="G99" s="2"/>
      <c r="H99" s="2"/>
    </row>
    <row r="100" spans="1:8" s="20" customFormat="1" ht="15.75" customHeight="1">
      <c r="A100" s="29"/>
      <c r="B100" s="29">
        <v>9</v>
      </c>
      <c r="C100" s="65" t="s">
        <v>93</v>
      </c>
      <c r="D100" s="66">
        <f>D99+D95</f>
        <v>30890000</v>
      </c>
      <c r="G100" s="2"/>
      <c r="H100" s="2"/>
    </row>
    <row r="101" spans="1:8" s="20" customFormat="1" ht="15.75" customHeight="1">
      <c r="A101" s="64"/>
      <c r="B101" s="64">
        <v>10</v>
      </c>
      <c r="C101" s="35" t="s">
        <v>94</v>
      </c>
      <c r="D101" s="62">
        <v>1605000</v>
      </c>
      <c r="G101" s="2"/>
      <c r="H101" s="2"/>
    </row>
    <row r="102" spans="1:8" s="20" customFormat="1" ht="15.75" customHeight="1">
      <c r="A102" s="29"/>
      <c r="B102" s="29">
        <v>11</v>
      </c>
      <c r="C102" s="35" t="s">
        <v>95</v>
      </c>
      <c r="D102" s="62">
        <v>220000</v>
      </c>
      <c r="G102" s="2"/>
      <c r="H102" s="2"/>
    </row>
    <row r="103" spans="1:8" s="20" customFormat="1" ht="15.75" customHeight="1">
      <c r="A103" s="64"/>
      <c r="B103" s="64">
        <v>12</v>
      </c>
      <c r="C103" s="67" t="s">
        <v>96</v>
      </c>
      <c r="D103" s="55">
        <f>SUM(D101:D102)</f>
        <v>1825000</v>
      </c>
      <c r="G103" s="2"/>
      <c r="H103" s="2"/>
    </row>
    <row r="104" spans="1:8" s="20" customFormat="1" ht="15.75" customHeight="1">
      <c r="A104" s="29"/>
      <c r="B104" s="29">
        <v>13</v>
      </c>
      <c r="C104" s="65" t="s">
        <v>97</v>
      </c>
      <c r="D104" s="68">
        <f>D100-D103</f>
        <v>29065000</v>
      </c>
      <c r="G104" s="2"/>
      <c r="H104" s="2"/>
    </row>
    <row r="105" spans="1:8" s="20" customFormat="1" ht="15.75" customHeight="1">
      <c r="A105" s="69"/>
      <c r="B105" s="70"/>
      <c r="C105" s="71"/>
      <c r="D105" s="72">
        <f>SUM(D103:D104)</f>
        <v>30890000</v>
      </c>
      <c r="G105" s="2"/>
      <c r="H105" s="2"/>
    </row>
  </sheetData>
  <sheetProtection selectLockedCells="1" selectUnlockedCells="1"/>
  <mergeCells count="5">
    <mergeCell ref="G47:G48"/>
    <mergeCell ref="H47:H48"/>
    <mergeCell ref="C82:C83"/>
    <mergeCell ref="D82:D83"/>
    <mergeCell ref="A86:D86"/>
  </mergeCells>
  <printOptions horizontalCentered="1"/>
  <pageMargins left="1.1020833333333333" right="0.7479166666666667" top="0.6784722222222223" bottom="0.15763888888888888" header="0.5118055555555555" footer="0.5118055555555555"/>
  <pageSetup horizontalDpi="300" verticalDpi="300" orientation="portrait" paperSize="9" scale="80"/>
  <rowBreaks count="6" manualBreakCount="6">
    <brk id="48" max="255" man="1"/>
    <brk id="84" max="255" man="1"/>
    <brk id="271" max="255" man="1"/>
    <brk id="315" max="255" man="1"/>
    <brk id="361" max="255" man="1"/>
    <brk id="4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SheetLayoutView="100" workbookViewId="0" topLeftCell="A22">
      <pane ySplit="65535" topLeftCell="A22" activePane="topLeft" state="split"/>
      <selection pane="topLeft" activeCell="F46" sqref="F46"/>
      <selection pane="bottomLeft" activeCell="A22" sqref="A22"/>
    </sheetView>
  </sheetViews>
  <sheetFormatPr defaultColWidth="9.140625" defaultRowHeight="15"/>
  <cols>
    <col min="1" max="1" width="4.00390625" style="73" customWidth="1"/>
    <col min="2" max="2" width="10.28125" style="73" customWidth="1"/>
    <col min="3" max="3" width="60.7109375" style="0" customWidth="1"/>
    <col min="4" max="4" width="13.00390625" style="0" customWidth="1"/>
    <col min="5" max="5" width="8.421875" style="0" customWidth="1"/>
    <col min="6" max="6" width="8.140625" style="0" customWidth="1"/>
    <col min="7" max="7" width="51.8515625" style="0" customWidth="1"/>
    <col min="8" max="8" width="15.8515625" style="0" customWidth="1"/>
  </cols>
  <sheetData>
    <row r="1" spans="1:8" ht="15">
      <c r="A1" s="74"/>
      <c r="B1" s="75" t="s">
        <v>0</v>
      </c>
      <c r="C1" s="75" t="s">
        <v>1</v>
      </c>
      <c r="D1" s="75" t="s">
        <v>2</v>
      </c>
      <c r="E1" s="75"/>
      <c r="F1" s="75" t="s">
        <v>0</v>
      </c>
      <c r="G1" s="75" t="s">
        <v>1</v>
      </c>
      <c r="H1" s="76" t="s">
        <v>2</v>
      </c>
    </row>
    <row r="2" spans="1:8" ht="15" customHeight="1">
      <c r="A2" s="77"/>
      <c r="B2" s="78" t="s">
        <v>98</v>
      </c>
      <c r="C2" s="79" t="s">
        <v>99</v>
      </c>
      <c r="D2" s="18" t="s">
        <v>5</v>
      </c>
      <c r="E2" s="80"/>
      <c r="F2" s="81" t="s">
        <v>98</v>
      </c>
      <c r="G2" s="81" t="s">
        <v>99</v>
      </c>
      <c r="H2" s="82" t="s">
        <v>100</v>
      </c>
    </row>
    <row r="3" spans="1:8" ht="15">
      <c r="A3" s="77"/>
      <c r="B3" s="78"/>
      <c r="C3" s="79"/>
      <c r="D3" s="18"/>
      <c r="E3" s="83"/>
      <c r="F3" s="81"/>
      <c r="G3" s="81"/>
      <c r="H3" s="82"/>
    </row>
    <row r="4" spans="1:8" ht="15">
      <c r="A4" s="74">
        <v>1</v>
      </c>
      <c r="B4" s="74">
        <v>511113</v>
      </c>
      <c r="C4" s="84" t="s">
        <v>6</v>
      </c>
      <c r="D4" s="85">
        <v>3356000</v>
      </c>
      <c r="E4" s="86">
        <v>39</v>
      </c>
      <c r="F4" s="87">
        <v>5411</v>
      </c>
      <c r="G4" s="84" t="s">
        <v>7</v>
      </c>
      <c r="H4" s="84"/>
    </row>
    <row r="5" spans="1:8" ht="15">
      <c r="A5" s="74">
        <v>2</v>
      </c>
      <c r="B5" s="74"/>
      <c r="C5" s="84" t="s">
        <v>8</v>
      </c>
      <c r="D5" s="85"/>
      <c r="E5" s="86">
        <v>40</v>
      </c>
      <c r="F5" s="87">
        <v>54211</v>
      </c>
      <c r="G5" s="84" t="s">
        <v>9</v>
      </c>
      <c r="H5" s="85">
        <v>4000</v>
      </c>
    </row>
    <row r="6" spans="1:8" ht="15">
      <c r="A6" s="74">
        <v>3</v>
      </c>
      <c r="B6" s="74"/>
      <c r="C6" s="84" t="s">
        <v>101</v>
      </c>
      <c r="D6" s="85"/>
      <c r="E6" s="86">
        <v>41</v>
      </c>
      <c r="F6" s="87">
        <v>5431</v>
      </c>
      <c r="G6" s="84" t="s">
        <v>11</v>
      </c>
      <c r="H6" s="85">
        <v>10000</v>
      </c>
    </row>
    <row r="7" spans="1:8" ht="15">
      <c r="A7" s="74">
        <v>4</v>
      </c>
      <c r="B7" s="74"/>
      <c r="C7" s="84" t="s">
        <v>12</v>
      </c>
      <c r="D7" s="85"/>
      <c r="E7" s="86">
        <v>42</v>
      </c>
      <c r="F7" s="87">
        <v>54411</v>
      </c>
      <c r="G7" s="84" t="s">
        <v>13</v>
      </c>
      <c r="H7" s="85">
        <v>10000</v>
      </c>
    </row>
    <row r="8" spans="1:8" ht="15">
      <c r="A8" s="74">
        <v>5</v>
      </c>
      <c r="B8" s="74"/>
      <c r="C8" s="84" t="s">
        <v>14</v>
      </c>
      <c r="D8" s="85"/>
      <c r="E8" s="86">
        <v>43</v>
      </c>
      <c r="F8" s="87"/>
      <c r="G8" s="84" t="s">
        <v>102</v>
      </c>
      <c r="H8" s="85"/>
    </row>
    <row r="9" spans="1:8" ht="15">
      <c r="A9" s="74">
        <v>6</v>
      </c>
      <c r="B9" s="74">
        <v>512193</v>
      </c>
      <c r="C9" s="84" t="s">
        <v>103</v>
      </c>
      <c r="D9" s="85">
        <v>63000</v>
      </c>
      <c r="E9" s="86">
        <v>44</v>
      </c>
      <c r="F9" s="87">
        <v>54412</v>
      </c>
      <c r="G9" s="84" t="s">
        <v>104</v>
      </c>
      <c r="H9" s="85">
        <v>20000</v>
      </c>
    </row>
    <row r="10" spans="1:8" ht="15">
      <c r="A10" s="74">
        <v>7</v>
      </c>
      <c r="B10" s="74">
        <v>512133</v>
      </c>
      <c r="C10" s="84" t="s">
        <v>17</v>
      </c>
      <c r="D10" s="85">
        <v>30000</v>
      </c>
      <c r="E10" s="86">
        <v>45</v>
      </c>
      <c r="F10" s="87"/>
      <c r="G10" s="84" t="s">
        <v>18</v>
      </c>
      <c r="H10" s="85"/>
    </row>
    <row r="11" spans="1:8" ht="15">
      <c r="A11" s="74">
        <v>8</v>
      </c>
      <c r="B11" s="74"/>
      <c r="C11" s="84" t="s">
        <v>19</v>
      </c>
      <c r="D11" s="85"/>
      <c r="E11" s="86">
        <v>46</v>
      </c>
      <c r="F11" s="87"/>
      <c r="G11" s="84" t="s">
        <v>20</v>
      </c>
      <c r="H11" s="85"/>
    </row>
    <row r="12" spans="1:8" ht="15">
      <c r="A12" s="74">
        <v>9</v>
      </c>
      <c r="B12" s="74"/>
      <c r="C12" s="84" t="s">
        <v>21</v>
      </c>
      <c r="D12" s="85"/>
      <c r="E12" s="86">
        <v>47</v>
      </c>
      <c r="F12" s="87">
        <v>54711</v>
      </c>
      <c r="G12" s="84" t="s">
        <v>22</v>
      </c>
      <c r="H12" s="85">
        <v>20000</v>
      </c>
    </row>
    <row r="13" spans="1:8" ht="15">
      <c r="A13" s="74">
        <v>10</v>
      </c>
      <c r="B13" s="74"/>
      <c r="C13" s="84" t="s">
        <v>23</v>
      </c>
      <c r="D13" s="85"/>
      <c r="E13" s="86">
        <v>48</v>
      </c>
      <c r="F13" s="87"/>
      <c r="G13" s="84" t="s">
        <v>24</v>
      </c>
      <c r="H13" s="85"/>
    </row>
    <row r="14" spans="1:8" ht="15">
      <c r="A14" s="74">
        <v>11</v>
      </c>
      <c r="B14" s="74"/>
      <c r="C14" s="84" t="s">
        <v>105</v>
      </c>
      <c r="D14" s="85"/>
      <c r="E14" s="86">
        <v>49</v>
      </c>
      <c r="F14" s="87">
        <v>5481</v>
      </c>
      <c r="G14" s="84" t="s">
        <v>26</v>
      </c>
      <c r="H14" s="85">
        <v>30000</v>
      </c>
    </row>
    <row r="15" spans="1:8" ht="15">
      <c r="A15" s="74">
        <v>12</v>
      </c>
      <c r="B15" s="74"/>
      <c r="C15" s="86" t="s">
        <v>27</v>
      </c>
      <c r="D15" s="85"/>
      <c r="E15" s="86">
        <v>50</v>
      </c>
      <c r="F15" s="87">
        <v>54921</v>
      </c>
      <c r="G15" s="84" t="s">
        <v>28</v>
      </c>
      <c r="H15" s="85">
        <v>15000</v>
      </c>
    </row>
    <row r="16" spans="1:8" ht="15">
      <c r="A16" s="74">
        <v>13</v>
      </c>
      <c r="B16" s="74">
        <v>513193</v>
      </c>
      <c r="C16" s="86" t="s">
        <v>29</v>
      </c>
      <c r="D16" s="85"/>
      <c r="E16" s="86">
        <v>51</v>
      </c>
      <c r="F16" s="87">
        <v>549112</v>
      </c>
      <c r="G16" s="84" t="s">
        <v>30</v>
      </c>
      <c r="H16" s="85">
        <v>10000</v>
      </c>
    </row>
    <row r="17" spans="1:8" ht="15">
      <c r="A17" s="74">
        <v>14</v>
      </c>
      <c r="B17" s="74">
        <v>514133</v>
      </c>
      <c r="C17" s="88" t="s">
        <v>31</v>
      </c>
      <c r="D17" s="89">
        <v>221000</v>
      </c>
      <c r="E17" s="86">
        <v>52</v>
      </c>
      <c r="F17" s="87"/>
      <c r="G17" s="90" t="s">
        <v>32</v>
      </c>
      <c r="H17" s="91">
        <f>SUM(H4:H16)</f>
        <v>119000</v>
      </c>
    </row>
    <row r="18" spans="1:8" ht="15">
      <c r="A18" s="74">
        <v>15</v>
      </c>
      <c r="B18" s="74">
        <v>514143</v>
      </c>
      <c r="C18" s="92" t="s">
        <v>106</v>
      </c>
      <c r="D18" s="89">
        <v>192000</v>
      </c>
      <c r="E18" s="86">
        <v>53</v>
      </c>
      <c r="F18" s="87"/>
      <c r="G18" s="93" t="s">
        <v>34</v>
      </c>
      <c r="H18" s="93"/>
    </row>
    <row r="19" spans="1:8" ht="15">
      <c r="A19" s="74">
        <v>16</v>
      </c>
      <c r="B19" s="74">
        <v>514193</v>
      </c>
      <c r="C19" s="93" t="s">
        <v>107</v>
      </c>
      <c r="D19" s="89">
        <v>50000</v>
      </c>
      <c r="E19" s="86">
        <v>54</v>
      </c>
      <c r="F19" s="87"/>
      <c r="G19" s="93" t="s">
        <v>36</v>
      </c>
      <c r="H19" s="93"/>
    </row>
    <row r="20" spans="1:8" ht="15">
      <c r="A20" s="74">
        <v>17</v>
      </c>
      <c r="B20" s="74">
        <v>516113</v>
      </c>
      <c r="C20" s="94" t="s">
        <v>108</v>
      </c>
      <c r="D20" s="89"/>
      <c r="E20" s="86">
        <v>55</v>
      </c>
      <c r="F20" s="87"/>
      <c r="G20" s="93" t="s">
        <v>38</v>
      </c>
      <c r="H20" s="93"/>
    </row>
    <row r="21" spans="1:8" ht="15">
      <c r="A21" s="74">
        <v>18</v>
      </c>
      <c r="B21" s="74">
        <v>516143</v>
      </c>
      <c r="C21" s="95" t="s">
        <v>109</v>
      </c>
      <c r="D21" s="88"/>
      <c r="E21" s="86">
        <v>56</v>
      </c>
      <c r="F21" s="87"/>
      <c r="G21" s="93" t="s">
        <v>110</v>
      </c>
      <c r="H21" s="93"/>
    </row>
    <row r="22" spans="1:8" ht="15">
      <c r="A22" s="74">
        <v>21</v>
      </c>
      <c r="B22" s="74"/>
      <c r="C22" s="93" t="s">
        <v>45</v>
      </c>
      <c r="D22" s="89"/>
      <c r="E22" s="86">
        <v>59</v>
      </c>
      <c r="F22" s="87">
        <v>55215</v>
      </c>
      <c r="G22" s="93" t="s">
        <v>46</v>
      </c>
      <c r="H22" s="89">
        <v>70000</v>
      </c>
    </row>
    <row r="23" spans="1:8" ht="15">
      <c r="A23" s="74">
        <v>22</v>
      </c>
      <c r="B23" s="74"/>
      <c r="C23" s="88" t="s">
        <v>47</v>
      </c>
      <c r="D23" s="89"/>
      <c r="E23" s="86">
        <v>60</v>
      </c>
      <c r="F23" s="87">
        <v>55217</v>
      </c>
      <c r="G23" s="93" t="s">
        <v>48</v>
      </c>
      <c r="H23" s="89">
        <v>15000</v>
      </c>
    </row>
    <row r="24" spans="1:8" ht="15">
      <c r="A24" s="74">
        <v>23</v>
      </c>
      <c r="B24" s="74"/>
      <c r="C24" s="88" t="s">
        <v>49</v>
      </c>
      <c r="D24" s="89"/>
      <c r="E24" s="86">
        <v>61</v>
      </c>
      <c r="F24" s="87">
        <v>55218</v>
      </c>
      <c r="G24" s="93" t="s">
        <v>50</v>
      </c>
      <c r="H24" s="89"/>
    </row>
    <row r="25" spans="1:8" ht="15">
      <c r="A25" s="74">
        <v>24</v>
      </c>
      <c r="B25" s="74"/>
      <c r="C25" s="88" t="s">
        <v>51</v>
      </c>
      <c r="D25" s="89"/>
      <c r="E25" s="86">
        <v>62</v>
      </c>
      <c r="F25" s="87"/>
      <c r="G25" s="93" t="s">
        <v>52</v>
      </c>
      <c r="H25" s="89">
        <v>50000</v>
      </c>
    </row>
    <row r="26" spans="1:8" ht="15">
      <c r="A26" s="74">
        <v>25</v>
      </c>
      <c r="B26" s="74"/>
      <c r="C26" s="88" t="s">
        <v>53</v>
      </c>
      <c r="D26" s="89"/>
      <c r="E26" s="86">
        <v>63</v>
      </c>
      <c r="F26" s="87"/>
      <c r="G26" s="93" t="s">
        <v>54</v>
      </c>
      <c r="H26" s="89"/>
    </row>
    <row r="27" spans="1:8" ht="15">
      <c r="A27" s="74">
        <v>26</v>
      </c>
      <c r="B27" s="74"/>
      <c r="C27" s="88" t="s">
        <v>55</v>
      </c>
      <c r="D27" s="89"/>
      <c r="E27" s="86">
        <v>64</v>
      </c>
      <c r="F27" s="87"/>
      <c r="G27" s="93" t="s">
        <v>56</v>
      </c>
      <c r="H27" s="89">
        <v>55000</v>
      </c>
    </row>
    <row r="28" spans="1:8" ht="15">
      <c r="A28" s="74">
        <v>27</v>
      </c>
      <c r="B28" s="74"/>
      <c r="C28" s="88" t="s">
        <v>57</v>
      </c>
      <c r="D28" s="89"/>
      <c r="E28" s="86">
        <v>65</v>
      </c>
      <c r="F28" s="87"/>
      <c r="G28" s="93" t="s">
        <v>58</v>
      </c>
      <c r="H28" s="89">
        <v>5000</v>
      </c>
    </row>
    <row r="29" spans="1:8" ht="15">
      <c r="A29" s="74">
        <v>28</v>
      </c>
      <c r="B29" s="74"/>
      <c r="C29" s="88" t="s">
        <v>59</v>
      </c>
      <c r="D29" s="89"/>
      <c r="E29" s="86">
        <v>66</v>
      </c>
      <c r="F29" s="87"/>
      <c r="G29" s="93" t="s">
        <v>60</v>
      </c>
      <c r="H29" s="89"/>
    </row>
    <row r="30" spans="1:8" ht="15">
      <c r="A30" s="74">
        <v>29</v>
      </c>
      <c r="B30" s="74"/>
      <c r="C30" s="88" t="s">
        <v>61</v>
      </c>
      <c r="D30" s="89"/>
      <c r="E30" s="86">
        <v>67</v>
      </c>
      <c r="F30" s="87"/>
      <c r="G30" s="93" t="s">
        <v>111</v>
      </c>
      <c r="H30" s="89"/>
    </row>
    <row r="31" spans="1:8" ht="15">
      <c r="A31" s="74">
        <v>30</v>
      </c>
      <c r="B31" s="74"/>
      <c r="C31" s="88" t="s">
        <v>63</v>
      </c>
      <c r="D31" s="89"/>
      <c r="E31" s="86">
        <v>68</v>
      </c>
      <c r="F31" s="87">
        <v>5561</v>
      </c>
      <c r="G31" s="93" t="s">
        <v>112</v>
      </c>
      <c r="H31" s="89">
        <v>5000</v>
      </c>
    </row>
    <row r="32" spans="1:8" ht="15">
      <c r="A32" s="74">
        <v>31</v>
      </c>
      <c r="B32" s="74"/>
      <c r="C32" s="88" t="s">
        <v>113</v>
      </c>
      <c r="D32" s="89"/>
      <c r="E32" s="86">
        <v>69</v>
      </c>
      <c r="F32" s="87"/>
      <c r="G32" s="90" t="s">
        <v>66</v>
      </c>
      <c r="H32" s="91">
        <f>SUM(H18:H31)</f>
        <v>200000</v>
      </c>
    </row>
    <row r="33" spans="1:8" ht="15">
      <c r="A33" s="74">
        <v>32</v>
      </c>
      <c r="B33" s="74"/>
      <c r="C33" s="88" t="s">
        <v>114</v>
      </c>
      <c r="D33" s="89"/>
      <c r="E33" s="86">
        <v>70</v>
      </c>
      <c r="F33" s="87">
        <v>56211</v>
      </c>
      <c r="G33" s="93" t="s">
        <v>67</v>
      </c>
      <c r="H33" s="89">
        <v>10000</v>
      </c>
    </row>
    <row r="34" spans="1:8" ht="15">
      <c r="A34" s="74">
        <v>34</v>
      </c>
      <c r="B34" s="74"/>
      <c r="C34" s="88" t="s">
        <v>115</v>
      </c>
      <c r="D34" s="89"/>
      <c r="E34" s="86">
        <v>72</v>
      </c>
      <c r="F34" s="87">
        <v>56319</v>
      </c>
      <c r="G34" s="93" t="s">
        <v>70</v>
      </c>
      <c r="H34" s="89"/>
    </row>
    <row r="35" spans="1:8" ht="15">
      <c r="A35" s="96">
        <v>35</v>
      </c>
      <c r="B35" s="96"/>
      <c r="C35" s="90" t="s">
        <v>68</v>
      </c>
      <c r="D35" s="97">
        <f>SUM(D4:D34)</f>
        <v>3912000</v>
      </c>
      <c r="E35" s="86">
        <v>73</v>
      </c>
      <c r="F35" s="87"/>
      <c r="G35" s="93" t="s">
        <v>116</v>
      </c>
      <c r="H35" s="89"/>
    </row>
    <row r="36" spans="1:8" ht="15">
      <c r="A36" s="74">
        <v>36</v>
      </c>
      <c r="B36" s="74">
        <v>53115</v>
      </c>
      <c r="C36" s="93" t="s">
        <v>71</v>
      </c>
      <c r="D36" s="89">
        <v>931000</v>
      </c>
      <c r="E36" s="86">
        <v>74</v>
      </c>
      <c r="F36" s="87">
        <v>561111</v>
      </c>
      <c r="G36" s="93" t="s">
        <v>72</v>
      </c>
      <c r="H36" s="89">
        <v>83000</v>
      </c>
    </row>
    <row r="37" spans="1:8" ht="15">
      <c r="A37" s="74">
        <v>37</v>
      </c>
      <c r="B37" s="74">
        <v>5331</v>
      </c>
      <c r="C37" s="93" t="s">
        <v>117</v>
      </c>
      <c r="D37" s="85">
        <v>32000</v>
      </c>
      <c r="E37" s="86">
        <v>75</v>
      </c>
      <c r="F37" s="87"/>
      <c r="G37" s="90" t="s">
        <v>74</v>
      </c>
      <c r="H37" s="91">
        <f>SUM(H33:H36)</f>
        <v>93000</v>
      </c>
    </row>
    <row r="38" spans="1:8" ht="15">
      <c r="A38" s="96">
        <v>38</v>
      </c>
      <c r="B38" s="96"/>
      <c r="C38" s="90" t="s">
        <v>77</v>
      </c>
      <c r="D38" s="91">
        <f>SUM(D36:D37)</f>
        <v>963000</v>
      </c>
      <c r="E38" s="86">
        <v>76</v>
      </c>
      <c r="F38" s="87">
        <v>57211</v>
      </c>
      <c r="G38" s="93" t="s">
        <v>118</v>
      </c>
      <c r="H38" s="89">
        <v>37000</v>
      </c>
    </row>
    <row r="39" spans="1:8" ht="15">
      <c r="A39" s="98"/>
      <c r="B39" s="99"/>
      <c r="C39" s="100"/>
      <c r="D39" s="101"/>
      <c r="E39" s="86">
        <v>77</v>
      </c>
      <c r="F39" s="87"/>
      <c r="G39" s="93" t="s">
        <v>119</v>
      </c>
      <c r="H39" s="89"/>
    </row>
    <row r="40" spans="1:8" ht="15">
      <c r="A40" s="98"/>
      <c r="B40" s="99"/>
      <c r="C40" s="100"/>
      <c r="D40" s="101"/>
      <c r="E40" s="86">
        <v>78</v>
      </c>
      <c r="F40" s="87"/>
      <c r="G40" s="90" t="s">
        <v>78</v>
      </c>
      <c r="H40" s="91">
        <f>H17+H32+H37+H38</f>
        <v>449000</v>
      </c>
    </row>
    <row r="41" spans="1:8" ht="15">
      <c r="A41" s="98"/>
      <c r="B41" s="99"/>
      <c r="C41" s="100"/>
      <c r="D41" s="101"/>
      <c r="E41" s="102">
        <v>79</v>
      </c>
      <c r="F41" s="102"/>
      <c r="G41" s="103" t="s">
        <v>79</v>
      </c>
      <c r="H41" s="104">
        <f>H40+D38+D35</f>
        <v>5324000</v>
      </c>
    </row>
    <row r="42" spans="1:8" ht="15">
      <c r="A42" s="98"/>
      <c r="B42" s="99"/>
      <c r="C42" s="100"/>
      <c r="D42" s="101"/>
      <c r="E42" s="102"/>
      <c r="F42" s="102"/>
      <c r="G42" s="103"/>
      <c r="H42" s="104"/>
    </row>
    <row r="43" spans="1:8" ht="15.75">
      <c r="A43" s="98"/>
      <c r="B43" s="99"/>
      <c r="C43" s="99"/>
      <c r="D43" s="99"/>
      <c r="E43" s="102"/>
      <c r="F43" s="102"/>
      <c r="G43" s="103"/>
      <c r="H43" s="104"/>
    </row>
    <row r="44" spans="1:8" ht="15">
      <c r="A44" s="74"/>
      <c r="B44" s="75" t="s">
        <v>0</v>
      </c>
      <c r="C44" s="75" t="s">
        <v>1</v>
      </c>
      <c r="D44" s="75" t="s">
        <v>2</v>
      </c>
      <c r="E44" s="105"/>
      <c r="F44" s="106"/>
      <c r="G44" s="107"/>
      <c r="H44" s="108"/>
    </row>
    <row r="45" spans="1:8" ht="15" customHeight="1">
      <c r="A45" s="109"/>
      <c r="B45" s="110" t="s">
        <v>98</v>
      </c>
      <c r="C45" s="111" t="s">
        <v>120</v>
      </c>
      <c r="D45" s="112" t="s">
        <v>5</v>
      </c>
      <c r="E45" s="113"/>
      <c r="F45" s="114"/>
      <c r="G45" s="107"/>
      <c r="H45" s="107"/>
    </row>
    <row r="46" spans="1:8" ht="15">
      <c r="A46" s="109"/>
      <c r="B46" s="110"/>
      <c r="C46" s="111"/>
      <c r="D46" s="112"/>
      <c r="E46" s="113"/>
      <c r="F46" s="113"/>
      <c r="G46" s="107"/>
      <c r="H46" s="107"/>
    </row>
    <row r="47" spans="1:8" ht="15">
      <c r="A47" s="77"/>
      <c r="B47" s="77">
        <v>5222</v>
      </c>
      <c r="C47" s="115" t="s">
        <v>121</v>
      </c>
      <c r="D47" s="74">
        <v>50000</v>
      </c>
      <c r="E47" s="113"/>
      <c r="F47" s="113"/>
      <c r="G47" s="107"/>
      <c r="H47" s="107"/>
    </row>
    <row r="48" spans="1:8" ht="15">
      <c r="A48" s="116"/>
      <c r="B48" s="117"/>
      <c r="C48" s="118" t="s">
        <v>122</v>
      </c>
      <c r="D48" s="119">
        <f>SUM(D47)</f>
        <v>50000</v>
      </c>
      <c r="E48" s="113"/>
      <c r="F48" s="113"/>
      <c r="G48" s="107"/>
      <c r="H48" s="107"/>
    </row>
    <row r="49" spans="1:8" s="124" customFormat="1" ht="15">
      <c r="A49" s="120"/>
      <c r="B49" s="121"/>
      <c r="C49" s="122" t="s">
        <v>123</v>
      </c>
      <c r="D49" s="123">
        <v>12000</v>
      </c>
      <c r="E49" s="113"/>
      <c r="F49" s="113"/>
      <c r="G49" s="107"/>
      <c r="H49" s="107"/>
    </row>
    <row r="50" spans="1:8" s="124" customFormat="1" ht="15">
      <c r="A50" s="116"/>
      <c r="B50" s="117">
        <v>53</v>
      </c>
      <c r="C50" s="118" t="s">
        <v>124</v>
      </c>
      <c r="D50" s="119">
        <f>SUM(D49)</f>
        <v>12000</v>
      </c>
      <c r="E50" s="113"/>
      <c r="F50" s="113"/>
      <c r="G50" s="107"/>
      <c r="H50" s="107"/>
    </row>
    <row r="51" spans="1:8" ht="15">
      <c r="A51" s="77"/>
      <c r="B51" s="77"/>
      <c r="C51" s="115"/>
      <c r="D51" s="74"/>
      <c r="E51" s="113"/>
      <c r="F51" s="113"/>
      <c r="G51" s="107"/>
      <c r="H51" s="107"/>
    </row>
    <row r="52" spans="1:8" ht="15">
      <c r="A52" s="74">
        <v>1</v>
      </c>
      <c r="B52" s="74">
        <v>5411</v>
      </c>
      <c r="C52" s="84" t="s">
        <v>7</v>
      </c>
      <c r="D52" s="89">
        <v>15000</v>
      </c>
      <c r="E52" s="125"/>
      <c r="F52" s="125"/>
      <c r="G52" s="125"/>
      <c r="H52" s="125"/>
    </row>
    <row r="53" spans="1:8" ht="15">
      <c r="A53" s="74">
        <v>2</v>
      </c>
      <c r="B53" s="74">
        <v>54211</v>
      </c>
      <c r="C53" s="84" t="s">
        <v>9</v>
      </c>
      <c r="D53" s="89">
        <v>5000</v>
      </c>
      <c r="E53" s="125"/>
      <c r="F53" s="125"/>
      <c r="G53" s="125"/>
      <c r="H53" s="125"/>
    </row>
    <row r="54" spans="1:8" ht="15">
      <c r="A54" s="74">
        <v>3</v>
      </c>
      <c r="B54" s="74">
        <v>5431</v>
      </c>
      <c r="C54" s="84" t="s">
        <v>11</v>
      </c>
      <c r="D54" s="89">
        <v>10000</v>
      </c>
      <c r="E54" s="125"/>
      <c r="F54" s="125"/>
      <c r="G54" s="125"/>
      <c r="H54" s="125"/>
    </row>
    <row r="55" spans="1:8" ht="15">
      <c r="A55" s="74">
        <v>4</v>
      </c>
      <c r="B55" s="74">
        <v>54411</v>
      </c>
      <c r="C55" s="84" t="s">
        <v>13</v>
      </c>
      <c r="D55" s="89">
        <v>13000</v>
      </c>
      <c r="E55" s="125"/>
      <c r="F55" s="125"/>
      <c r="G55" s="125"/>
      <c r="H55" s="125"/>
    </row>
    <row r="56" spans="1:8" ht="15">
      <c r="A56" s="74">
        <v>5</v>
      </c>
      <c r="B56" s="74"/>
      <c r="C56" s="84" t="s">
        <v>102</v>
      </c>
      <c r="D56" s="89"/>
      <c r="E56" s="125"/>
      <c r="F56" s="125"/>
      <c r="G56" s="125"/>
      <c r="H56" s="125"/>
    </row>
    <row r="57" spans="1:8" ht="15">
      <c r="A57" s="74">
        <v>6</v>
      </c>
      <c r="B57" s="74">
        <v>54412</v>
      </c>
      <c r="C57" s="84" t="s">
        <v>104</v>
      </c>
      <c r="D57" s="89">
        <v>8000</v>
      </c>
      <c r="E57" s="125"/>
      <c r="F57" s="125"/>
      <c r="G57" s="125"/>
      <c r="H57" s="125"/>
    </row>
    <row r="58" spans="1:8" ht="15">
      <c r="A58" s="74">
        <v>7</v>
      </c>
      <c r="B58" s="74"/>
      <c r="C58" s="84" t="s">
        <v>18</v>
      </c>
      <c r="D58" s="89"/>
      <c r="E58" s="125"/>
      <c r="F58" s="125"/>
      <c r="G58" s="125"/>
      <c r="H58" s="125"/>
    </row>
    <row r="59" spans="1:8" ht="15">
      <c r="A59" s="74">
        <v>8</v>
      </c>
      <c r="B59" s="74"/>
      <c r="C59" s="84" t="s">
        <v>84</v>
      </c>
      <c r="D59" s="89"/>
      <c r="E59" s="125"/>
      <c r="F59" s="125"/>
      <c r="G59" s="125"/>
      <c r="H59" s="125"/>
    </row>
    <row r="60" spans="1:8" ht="15">
      <c r="A60" s="74">
        <v>9</v>
      </c>
      <c r="B60" s="74">
        <v>54711</v>
      </c>
      <c r="C60" s="84" t="s">
        <v>22</v>
      </c>
      <c r="D60" s="89">
        <v>16000</v>
      </c>
      <c r="E60" s="125"/>
      <c r="F60" s="125"/>
      <c r="G60" s="125"/>
      <c r="H60" s="125"/>
    </row>
    <row r="61" spans="1:8" ht="15">
      <c r="A61" s="74">
        <v>10</v>
      </c>
      <c r="B61" s="74">
        <v>54712</v>
      </c>
      <c r="C61" s="84" t="s">
        <v>24</v>
      </c>
      <c r="D61" s="89">
        <v>5000</v>
      </c>
      <c r="E61" s="125"/>
      <c r="F61" s="125"/>
      <c r="G61" s="125"/>
      <c r="H61" s="125"/>
    </row>
    <row r="62" spans="1:8" ht="15">
      <c r="A62" s="74">
        <v>11</v>
      </c>
      <c r="B62" s="74"/>
      <c r="C62" s="84" t="s">
        <v>26</v>
      </c>
      <c r="D62" s="89"/>
      <c r="E62" s="125"/>
      <c r="F62" s="125"/>
      <c r="G62" s="125"/>
      <c r="H62" s="125"/>
    </row>
    <row r="63" spans="1:8" ht="15">
      <c r="A63" s="74">
        <v>12</v>
      </c>
      <c r="B63" s="74"/>
      <c r="C63" s="84" t="s">
        <v>28</v>
      </c>
      <c r="D63" s="89"/>
      <c r="E63" s="125"/>
      <c r="F63" s="125"/>
      <c r="G63" s="125"/>
      <c r="H63" s="125"/>
    </row>
    <row r="64" spans="1:8" ht="15">
      <c r="A64" s="74">
        <v>13</v>
      </c>
      <c r="B64" s="74"/>
      <c r="C64" s="93" t="s">
        <v>30</v>
      </c>
      <c r="D64" s="89"/>
      <c r="E64" s="125"/>
      <c r="F64" s="125"/>
      <c r="G64" s="125"/>
      <c r="H64" s="125"/>
    </row>
    <row r="65" spans="1:8" ht="15">
      <c r="A65" s="96">
        <v>14</v>
      </c>
      <c r="B65" s="96"/>
      <c r="C65" s="90" t="s">
        <v>32</v>
      </c>
      <c r="D65" s="91">
        <f>SUM(D52:D64)</f>
        <v>72000</v>
      </c>
      <c r="E65" s="125"/>
      <c r="F65" s="125"/>
      <c r="G65" s="125"/>
      <c r="H65" s="125"/>
    </row>
    <row r="66" spans="1:8" ht="15">
      <c r="A66" s="74">
        <v>15</v>
      </c>
      <c r="B66" s="74"/>
      <c r="C66" s="93" t="s">
        <v>34</v>
      </c>
      <c r="D66" s="89"/>
      <c r="E66" s="125"/>
      <c r="F66" s="125"/>
      <c r="G66" s="125"/>
      <c r="H66" s="125"/>
    </row>
    <row r="67" spans="1:8" ht="15">
      <c r="A67" s="74">
        <v>16</v>
      </c>
      <c r="B67" s="74"/>
      <c r="C67" s="93" t="s">
        <v>36</v>
      </c>
      <c r="D67" s="89"/>
      <c r="E67" s="125"/>
      <c r="F67" s="125"/>
      <c r="G67" s="125"/>
      <c r="H67" s="125"/>
    </row>
    <row r="68" spans="1:8" ht="15">
      <c r="A68" s="74">
        <v>17</v>
      </c>
      <c r="B68" s="74">
        <v>55211</v>
      </c>
      <c r="C68" s="93" t="s">
        <v>85</v>
      </c>
      <c r="D68" s="89">
        <v>520000</v>
      </c>
      <c r="E68" s="125"/>
      <c r="F68" s="125"/>
      <c r="G68" s="125"/>
      <c r="H68" s="125"/>
    </row>
    <row r="69" spans="1:8" ht="15">
      <c r="A69" s="74">
        <v>18</v>
      </c>
      <c r="B69" s="74"/>
      <c r="C69" s="93" t="s">
        <v>110</v>
      </c>
      <c r="D69" s="89"/>
      <c r="E69" s="125"/>
      <c r="F69" s="125"/>
      <c r="G69" s="125"/>
      <c r="H69" s="125"/>
    </row>
    <row r="70" spans="1:8" ht="15">
      <c r="A70" s="74">
        <v>19</v>
      </c>
      <c r="B70" s="74"/>
      <c r="C70" s="93" t="s">
        <v>44</v>
      </c>
      <c r="D70" s="89"/>
      <c r="E70" s="125"/>
      <c r="F70" s="125"/>
      <c r="G70" s="125"/>
      <c r="H70" s="125"/>
    </row>
    <row r="71" spans="1:8" ht="15">
      <c r="A71" s="74">
        <v>20</v>
      </c>
      <c r="B71" s="74"/>
      <c r="C71" s="93" t="s">
        <v>46</v>
      </c>
      <c r="D71" s="89"/>
      <c r="E71" s="125"/>
      <c r="F71" s="125"/>
      <c r="G71" s="126"/>
      <c r="H71" s="126"/>
    </row>
    <row r="72" spans="1:8" ht="15">
      <c r="A72" s="74">
        <v>21</v>
      </c>
      <c r="B72" s="74"/>
      <c r="C72" s="93" t="s">
        <v>48</v>
      </c>
      <c r="D72" s="89"/>
      <c r="E72" s="126"/>
      <c r="F72" s="126"/>
      <c r="G72" s="126"/>
      <c r="H72" s="126"/>
    </row>
    <row r="73" spans="1:8" ht="15">
      <c r="A73" s="74">
        <v>22</v>
      </c>
      <c r="B73" s="74"/>
      <c r="C73" s="93" t="s">
        <v>50</v>
      </c>
      <c r="D73" s="89"/>
      <c r="E73" s="126"/>
      <c r="F73" s="126"/>
      <c r="G73" s="126"/>
      <c r="H73" s="126"/>
    </row>
    <row r="74" spans="1:8" ht="15">
      <c r="A74" s="74">
        <v>23</v>
      </c>
      <c r="B74" s="74">
        <v>55219</v>
      </c>
      <c r="C74" s="93" t="s">
        <v>86</v>
      </c>
      <c r="D74" s="89">
        <v>10000</v>
      </c>
      <c r="E74" s="126"/>
      <c r="F74" s="126"/>
      <c r="G74" s="126"/>
      <c r="H74" s="126"/>
    </row>
    <row r="75" spans="1:8" ht="15">
      <c r="A75" s="74">
        <v>24</v>
      </c>
      <c r="B75" s="74"/>
      <c r="C75" s="93" t="s">
        <v>56</v>
      </c>
      <c r="D75" s="89"/>
      <c r="E75" s="126"/>
      <c r="F75" s="126"/>
      <c r="G75" s="126"/>
      <c r="H75" s="126"/>
    </row>
    <row r="76" spans="1:8" ht="15">
      <c r="A76" s="74">
        <v>25</v>
      </c>
      <c r="B76" s="74"/>
      <c r="C76" s="93" t="s">
        <v>58</v>
      </c>
      <c r="D76" s="89"/>
      <c r="E76" s="126"/>
      <c r="F76" s="126"/>
      <c r="G76" s="126"/>
      <c r="H76" s="126"/>
    </row>
    <row r="77" spans="1:8" ht="15">
      <c r="A77" s="74">
        <v>26</v>
      </c>
      <c r="B77" s="74"/>
      <c r="C77" s="93" t="s">
        <v>60</v>
      </c>
      <c r="D77" s="89"/>
      <c r="E77" s="126"/>
      <c r="F77" s="126"/>
      <c r="G77" s="126"/>
      <c r="H77" s="126"/>
    </row>
    <row r="78" spans="1:8" ht="15">
      <c r="A78" s="74">
        <v>27</v>
      </c>
      <c r="B78" s="74"/>
      <c r="C78" s="93" t="s">
        <v>125</v>
      </c>
      <c r="D78" s="89"/>
      <c r="E78" s="126"/>
      <c r="F78" s="126"/>
      <c r="G78" s="126"/>
      <c r="H78" s="126"/>
    </row>
    <row r="79" spans="1:8" ht="15">
      <c r="A79" s="96">
        <v>28</v>
      </c>
      <c r="B79" s="96"/>
      <c r="C79" s="90" t="s">
        <v>66</v>
      </c>
      <c r="D79" s="91">
        <f>SUM(D68:D78)</f>
        <v>530000</v>
      </c>
      <c r="E79" s="126"/>
      <c r="F79" s="126"/>
      <c r="G79" s="126"/>
      <c r="H79" s="126"/>
    </row>
    <row r="80" spans="1:8" ht="15">
      <c r="A80" s="74">
        <v>29</v>
      </c>
      <c r="B80" s="74">
        <v>56211</v>
      </c>
      <c r="C80" s="93" t="s">
        <v>67</v>
      </c>
      <c r="D80" s="89">
        <v>10000</v>
      </c>
      <c r="E80" s="126"/>
      <c r="F80" s="126"/>
      <c r="G80" s="126"/>
      <c r="H80" s="126"/>
    </row>
    <row r="81" spans="1:8" ht="15">
      <c r="A81" s="74">
        <v>30</v>
      </c>
      <c r="B81" s="74"/>
      <c r="C81" s="93" t="s">
        <v>69</v>
      </c>
      <c r="D81" s="89"/>
      <c r="E81" s="126"/>
      <c r="F81" s="126"/>
      <c r="G81" s="126"/>
      <c r="H81" s="126"/>
    </row>
    <row r="82" spans="1:8" ht="15">
      <c r="A82" s="74">
        <v>31</v>
      </c>
      <c r="B82" s="74"/>
      <c r="C82" s="93" t="s">
        <v>126</v>
      </c>
      <c r="D82" s="89"/>
      <c r="E82" s="126"/>
      <c r="F82" s="126"/>
      <c r="G82" s="126"/>
      <c r="H82" s="126"/>
    </row>
    <row r="83" spans="1:8" ht="15">
      <c r="A83" s="74">
        <v>32</v>
      </c>
      <c r="B83" s="74"/>
      <c r="C83" s="93" t="s">
        <v>70</v>
      </c>
      <c r="D83" s="89"/>
      <c r="E83" s="126"/>
      <c r="F83" s="126"/>
      <c r="G83" s="126"/>
      <c r="H83" s="126"/>
    </row>
    <row r="84" spans="1:8" ht="15">
      <c r="A84" s="74">
        <v>33</v>
      </c>
      <c r="B84" s="74"/>
      <c r="C84" s="93" t="s">
        <v>116</v>
      </c>
      <c r="D84" s="89"/>
      <c r="E84" s="126"/>
      <c r="F84" s="126"/>
      <c r="G84" s="126"/>
      <c r="H84" s="126"/>
    </row>
    <row r="85" spans="1:8" ht="15">
      <c r="A85" s="74">
        <v>34</v>
      </c>
      <c r="B85" s="74">
        <v>651111</v>
      </c>
      <c r="C85" s="93" t="s">
        <v>72</v>
      </c>
      <c r="D85" s="89">
        <v>162000</v>
      </c>
      <c r="E85" s="126"/>
      <c r="F85" s="126"/>
      <c r="G85" s="126"/>
      <c r="H85" s="126"/>
    </row>
    <row r="86" spans="1:8" ht="15">
      <c r="A86" s="96">
        <v>35</v>
      </c>
      <c r="B86" s="96"/>
      <c r="C86" s="90" t="s">
        <v>74</v>
      </c>
      <c r="D86" s="91">
        <f>SUM(D80:D85)</f>
        <v>172000</v>
      </c>
      <c r="E86" s="126"/>
      <c r="F86" s="126"/>
      <c r="G86" s="126"/>
      <c r="H86" s="126"/>
    </row>
    <row r="87" spans="1:8" ht="15">
      <c r="A87" s="74">
        <v>36</v>
      </c>
      <c r="B87" s="74"/>
      <c r="C87" s="93" t="s">
        <v>127</v>
      </c>
      <c r="D87" s="89"/>
      <c r="E87" s="126"/>
      <c r="F87" s="126"/>
      <c r="G87" s="126"/>
      <c r="H87" s="126"/>
    </row>
    <row r="88" spans="1:8" ht="15">
      <c r="A88" s="96">
        <v>37</v>
      </c>
      <c r="B88" s="96"/>
      <c r="C88" s="90" t="s">
        <v>78</v>
      </c>
      <c r="D88" s="91">
        <f>SUM(D87+D86+D79+D65)</f>
        <v>774000</v>
      </c>
      <c r="E88" s="126"/>
      <c r="F88" s="126"/>
      <c r="G88" s="126"/>
      <c r="H88" s="126"/>
    </row>
    <row r="89" spans="1:8" ht="15">
      <c r="A89" s="96">
        <v>38</v>
      </c>
      <c r="B89" s="127"/>
      <c r="C89" s="103" t="s">
        <v>79</v>
      </c>
      <c r="D89" s="104">
        <f>SUM(D88+D50+D48)</f>
        <v>836000</v>
      </c>
      <c r="E89" s="126"/>
      <c r="F89" s="126"/>
      <c r="G89" s="126"/>
      <c r="H89" s="126"/>
    </row>
    <row r="90" spans="1:8" ht="15.75">
      <c r="A90" s="96">
        <v>39</v>
      </c>
      <c r="B90" s="128"/>
      <c r="C90" s="103"/>
      <c r="D90" s="104"/>
      <c r="E90" s="126"/>
      <c r="F90" s="126"/>
      <c r="G90" s="126"/>
      <c r="H90" s="126"/>
    </row>
    <row r="91" spans="3:8" ht="15">
      <c r="C91" s="125"/>
      <c r="D91" s="125"/>
      <c r="E91" s="126"/>
      <c r="F91" s="126"/>
      <c r="G91" s="126"/>
      <c r="H91" s="126"/>
    </row>
    <row r="92" spans="3:8" ht="15">
      <c r="C92" s="129"/>
      <c r="D92" s="130"/>
      <c r="E92" s="126"/>
      <c r="F92" s="126"/>
      <c r="G92" s="126"/>
      <c r="H92" s="126"/>
    </row>
    <row r="93" spans="1:8" ht="15">
      <c r="A93" s="76"/>
      <c r="B93" s="76"/>
      <c r="C93" s="131" t="s">
        <v>0</v>
      </c>
      <c r="D93" s="74" t="s">
        <v>1</v>
      </c>
      <c r="E93" s="126"/>
      <c r="F93" s="126"/>
      <c r="G93" s="126"/>
      <c r="H93" s="126"/>
    </row>
    <row r="94" spans="1:8" ht="15" customHeight="1">
      <c r="A94" s="76">
        <v>1</v>
      </c>
      <c r="B94" s="76"/>
      <c r="C94" s="132" t="s">
        <v>128</v>
      </c>
      <c r="D94" s="18" t="s">
        <v>5</v>
      </c>
      <c r="E94" s="126"/>
      <c r="F94" s="126"/>
      <c r="G94" s="126"/>
      <c r="H94" s="126"/>
    </row>
    <row r="95" spans="1:8" ht="15">
      <c r="A95" s="76">
        <v>2</v>
      </c>
      <c r="B95" s="76"/>
      <c r="C95" s="132"/>
      <c r="D95" s="18"/>
      <c r="E95" s="126"/>
      <c r="F95" s="126"/>
      <c r="G95" s="126"/>
      <c r="H95" s="126"/>
    </row>
    <row r="96" spans="1:8" ht="15">
      <c r="A96" s="76">
        <v>3</v>
      </c>
      <c r="B96" s="76"/>
      <c r="C96" s="131"/>
      <c r="D96" s="133"/>
      <c r="E96" s="126"/>
      <c r="F96" s="126"/>
      <c r="G96" s="126"/>
      <c r="H96" s="126"/>
    </row>
    <row r="97" spans="1:8" ht="15.75">
      <c r="A97" s="76">
        <v>4</v>
      </c>
      <c r="B97" s="74"/>
      <c r="C97" s="134" t="s">
        <v>68</v>
      </c>
      <c r="D97" s="135">
        <f>SUM(D35+D48)</f>
        <v>3962000</v>
      </c>
      <c r="E97" s="125"/>
      <c r="F97" s="125"/>
      <c r="G97" s="125"/>
      <c r="H97" s="125"/>
    </row>
    <row r="98" spans="1:8" ht="15.75">
      <c r="A98" s="76">
        <v>5</v>
      </c>
      <c r="B98" s="74"/>
      <c r="C98" s="134" t="s">
        <v>77</v>
      </c>
      <c r="D98" s="135">
        <f>SUM(D38+D50)</f>
        <v>975000</v>
      </c>
      <c r="E98" s="125"/>
      <c r="F98" s="125"/>
      <c r="G98" s="125"/>
      <c r="H98" s="125"/>
    </row>
    <row r="99" spans="1:8" ht="15.75">
      <c r="A99" s="76">
        <v>6</v>
      </c>
      <c r="B99" s="74"/>
      <c r="C99" s="134" t="s">
        <v>78</v>
      </c>
      <c r="D99" s="135">
        <f>SUM(D88+H40)</f>
        <v>1223000</v>
      </c>
      <c r="E99" s="125"/>
      <c r="F99" s="125"/>
      <c r="G99" s="125"/>
      <c r="H99" s="125"/>
    </row>
    <row r="100" spans="1:8" ht="15.75">
      <c r="A100" s="76">
        <v>7</v>
      </c>
      <c r="B100" s="96"/>
      <c r="C100" s="136" t="s">
        <v>129</v>
      </c>
      <c r="D100" s="137">
        <f>SUM(D97:D99)</f>
        <v>6160000</v>
      </c>
      <c r="E100" s="125"/>
      <c r="F100" s="125"/>
      <c r="G100" s="125"/>
      <c r="H100" s="125"/>
    </row>
    <row r="101" spans="1:8" ht="15.75">
      <c r="A101" s="76">
        <v>8</v>
      </c>
      <c r="B101" s="74"/>
      <c r="C101" s="134" t="s">
        <v>130</v>
      </c>
      <c r="D101" s="138">
        <v>220000</v>
      </c>
      <c r="E101" s="125"/>
      <c r="F101" s="125"/>
      <c r="G101" s="125"/>
      <c r="H101" s="125"/>
    </row>
    <row r="102" spans="1:8" ht="15.75">
      <c r="A102" s="76">
        <v>9</v>
      </c>
      <c r="B102" s="74"/>
      <c r="C102" s="134" t="s">
        <v>131</v>
      </c>
      <c r="D102" s="135">
        <f>D100-D101</f>
        <v>5940000</v>
      </c>
      <c r="E102" s="125"/>
      <c r="F102" s="125"/>
      <c r="G102" s="125"/>
      <c r="H102" s="125"/>
    </row>
    <row r="103" spans="1:8" ht="15.75">
      <c r="A103" s="76">
        <v>10</v>
      </c>
      <c r="B103" s="96"/>
      <c r="C103" s="139" t="s">
        <v>132</v>
      </c>
      <c r="D103" s="140">
        <f>SUM(D101:D102)</f>
        <v>6160000</v>
      </c>
      <c r="E103" s="125"/>
      <c r="F103" s="125"/>
      <c r="G103" s="125"/>
      <c r="H103" s="125"/>
    </row>
  </sheetData>
  <sheetProtection selectLockedCells="1" selectUnlockedCells="1"/>
  <mergeCells count="18">
    <mergeCell ref="A2:A3"/>
    <mergeCell ref="B2:B3"/>
    <mergeCell ref="C2:C3"/>
    <mergeCell ref="D2:D3"/>
    <mergeCell ref="F2:F3"/>
    <mergeCell ref="G2:G3"/>
    <mergeCell ref="H2:H3"/>
    <mergeCell ref="E41:E43"/>
    <mergeCell ref="G41:G43"/>
    <mergeCell ref="H41:H43"/>
    <mergeCell ref="A45:A46"/>
    <mergeCell ref="B45:B46"/>
    <mergeCell ref="C45:C46"/>
    <mergeCell ref="D45:D46"/>
    <mergeCell ref="C89:C90"/>
    <mergeCell ref="D89:D90"/>
    <mergeCell ref="C94:C95"/>
    <mergeCell ref="D94:D95"/>
  </mergeCells>
  <printOptions horizontalCentered="1" verticalCentered="1"/>
  <pageMargins left="0.8270833333333333" right="0.7083333333333334" top="0.7486111111111111" bottom="0.3541666666666667" header="0.5118055555555555" footer="0.5118055555555555"/>
  <pageSetup horizontalDpi="300" verticalDpi="300" orientation="portrait" paperSize="9" scale="57"/>
  <rowBreaks count="2" manualBreakCount="2">
    <brk id="43" max="255" man="1"/>
    <brk id="91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2013-02-27T08:16:18Z</cp:lastPrinted>
  <dcterms:created xsi:type="dcterms:W3CDTF">2013-02-06T15:29:48Z</dcterms:created>
  <dcterms:modified xsi:type="dcterms:W3CDTF">2013-02-27T09:59:40Z</dcterms:modified>
  <cp:category/>
  <cp:version/>
  <cp:contentType/>
  <cp:contentStatus/>
  <cp:revision>1</cp:revision>
</cp:coreProperties>
</file>