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zsone\Desktop\Zárszámadási rendelet 2020\"/>
    </mc:Choice>
  </mc:AlternateContent>
  <xr:revisionPtr revIDLastSave="0" documentId="13_ncr:1_{FC5BF860-9C10-42CC-BA69-75FC74C8034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ork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207" i="1" l="1"/>
  <c r="F317" i="1" l="1"/>
  <c r="G317" i="1"/>
  <c r="H317" i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V317" i="1"/>
  <c r="W317" i="1"/>
  <c r="X317" i="1"/>
  <c r="Y317" i="1"/>
  <c r="Z317" i="1"/>
  <c r="AA317" i="1"/>
  <c r="AB317" i="1"/>
  <c r="AC317" i="1"/>
  <c r="AD317" i="1"/>
  <c r="AE317" i="1"/>
  <c r="AF317" i="1"/>
  <c r="AG317" i="1"/>
  <c r="AH317" i="1"/>
  <c r="AI317" i="1"/>
  <c r="AK317" i="1"/>
  <c r="AL317" i="1"/>
  <c r="AM317" i="1"/>
  <c r="AN317" i="1"/>
  <c r="E317" i="1"/>
  <c r="L305" i="1"/>
  <c r="M305" i="1"/>
  <c r="K305" i="1"/>
  <c r="F276" i="1"/>
  <c r="G276" i="1"/>
  <c r="H276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Z276" i="1"/>
  <c r="AA276" i="1"/>
  <c r="AB276" i="1"/>
  <c r="AC276" i="1"/>
  <c r="AD276" i="1"/>
  <c r="AE276" i="1"/>
  <c r="AG276" i="1"/>
  <c r="AH276" i="1"/>
  <c r="AI276" i="1"/>
  <c r="AK276" i="1"/>
  <c r="AL276" i="1"/>
  <c r="AM276" i="1"/>
  <c r="AN276" i="1"/>
  <c r="E276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E212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76" i="1"/>
  <c r="AJ317" i="1" s="1"/>
  <c r="AK207" i="1"/>
  <c r="AL207" i="1"/>
  <c r="AM207" i="1"/>
  <c r="AN207" i="1"/>
  <c r="AO207" i="1"/>
  <c r="AP207" i="1"/>
  <c r="E207" i="1"/>
  <c r="AQ202" i="1"/>
  <c r="AQ203" i="1"/>
  <c r="AQ204" i="1"/>
  <c r="AQ205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E198" i="1"/>
  <c r="AO198" i="1"/>
  <c r="AP198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E186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E134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E128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E55" i="1"/>
  <c r="E41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E38" i="1"/>
  <c r="AQ7" i="1"/>
  <c r="AQ8" i="1"/>
  <c r="AQ9" i="1"/>
  <c r="AQ10" i="1"/>
  <c r="AQ11" i="1"/>
  <c r="AB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R21" i="1"/>
  <c r="AQ254" i="1" l="1"/>
  <c r="AQ118" i="1"/>
  <c r="D55" i="1" l="1"/>
  <c r="AO55" i="1"/>
  <c r="AP55" i="1"/>
  <c r="C55" i="1"/>
  <c r="D41" i="1"/>
  <c r="V41" i="1"/>
  <c r="W41" i="1"/>
  <c r="X41" i="1"/>
  <c r="Y41" i="1"/>
  <c r="Z41" i="1"/>
  <c r="AA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C41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C66" i="1"/>
  <c r="D52" i="1"/>
  <c r="D67" i="1" s="1"/>
  <c r="E52" i="1"/>
  <c r="F52" i="1"/>
  <c r="F67" i="1" s="1"/>
  <c r="G52" i="1"/>
  <c r="G67" i="1" s="1"/>
  <c r="H52" i="1"/>
  <c r="H67" i="1" s="1"/>
  <c r="I52" i="1"/>
  <c r="I67" i="1" s="1"/>
  <c r="J52" i="1"/>
  <c r="J67" i="1" s="1"/>
  <c r="K52" i="1"/>
  <c r="K67" i="1" s="1"/>
  <c r="L52" i="1"/>
  <c r="L67" i="1" s="1"/>
  <c r="M52" i="1"/>
  <c r="M67" i="1" s="1"/>
  <c r="N52" i="1"/>
  <c r="N67" i="1" s="1"/>
  <c r="O52" i="1"/>
  <c r="O67" i="1" s="1"/>
  <c r="P52" i="1"/>
  <c r="P67" i="1" s="1"/>
  <c r="Q52" i="1"/>
  <c r="R52" i="1"/>
  <c r="R67" i="1" s="1"/>
  <c r="S52" i="1"/>
  <c r="S67" i="1" s="1"/>
  <c r="T52" i="1"/>
  <c r="T67" i="1" s="1"/>
  <c r="U52" i="1"/>
  <c r="U67" i="1" s="1"/>
  <c r="V52" i="1"/>
  <c r="V67" i="1" s="1"/>
  <c r="W52" i="1"/>
  <c r="W67" i="1" s="1"/>
  <c r="X52" i="1"/>
  <c r="Y52" i="1"/>
  <c r="Z52" i="1"/>
  <c r="Z67" i="1" s="1"/>
  <c r="AA52" i="1"/>
  <c r="AA67" i="1" s="1"/>
  <c r="AB52" i="1"/>
  <c r="AC52" i="1"/>
  <c r="AD52" i="1"/>
  <c r="AD67" i="1" s="1"/>
  <c r="AE52" i="1"/>
  <c r="AE67" i="1" s="1"/>
  <c r="AF52" i="1"/>
  <c r="AG52" i="1"/>
  <c r="AG67" i="1" s="1"/>
  <c r="AH52" i="1"/>
  <c r="AH67" i="1" s="1"/>
  <c r="AI52" i="1"/>
  <c r="AI67" i="1" s="1"/>
  <c r="AJ52" i="1"/>
  <c r="AJ67" i="1" s="1"/>
  <c r="AK52" i="1"/>
  <c r="AL52" i="1"/>
  <c r="AL67" i="1" s="1"/>
  <c r="AM52" i="1"/>
  <c r="AN52" i="1"/>
  <c r="AN67" i="1" s="1"/>
  <c r="AO52" i="1"/>
  <c r="AO67" i="1" s="1"/>
  <c r="AP52" i="1"/>
  <c r="AP67" i="1" s="1"/>
  <c r="C52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C25" i="1"/>
  <c r="D21" i="1"/>
  <c r="D26" i="1" s="1"/>
  <c r="D276" i="1" s="1"/>
  <c r="D317" i="1" s="1"/>
  <c r="E21" i="1"/>
  <c r="E26" i="1" s="1"/>
  <c r="F21" i="1"/>
  <c r="F26" i="1" s="1"/>
  <c r="G21" i="1"/>
  <c r="G26" i="1" s="1"/>
  <c r="H21" i="1"/>
  <c r="H26" i="1" s="1"/>
  <c r="I21" i="1"/>
  <c r="I26" i="1" s="1"/>
  <c r="J21" i="1"/>
  <c r="J26" i="1" s="1"/>
  <c r="K21" i="1"/>
  <c r="K26" i="1" s="1"/>
  <c r="L21" i="1"/>
  <c r="L26" i="1" s="1"/>
  <c r="M21" i="1"/>
  <c r="M26" i="1" s="1"/>
  <c r="N21" i="1"/>
  <c r="N26" i="1" s="1"/>
  <c r="O21" i="1"/>
  <c r="O26" i="1" s="1"/>
  <c r="P21" i="1"/>
  <c r="P26" i="1" s="1"/>
  <c r="Q21" i="1"/>
  <c r="Q26" i="1" s="1"/>
  <c r="R26" i="1"/>
  <c r="S21" i="1"/>
  <c r="S26" i="1" s="1"/>
  <c r="T21" i="1"/>
  <c r="T26" i="1" s="1"/>
  <c r="U21" i="1"/>
  <c r="U26" i="1" s="1"/>
  <c r="V21" i="1"/>
  <c r="V26" i="1" s="1"/>
  <c r="W21" i="1"/>
  <c r="W26" i="1" s="1"/>
  <c r="X21" i="1"/>
  <c r="X26" i="1" s="1"/>
  <c r="Y21" i="1"/>
  <c r="Y26" i="1" s="1"/>
  <c r="Z21" i="1"/>
  <c r="AA21" i="1"/>
  <c r="AA26" i="1" s="1"/>
  <c r="AB21" i="1"/>
  <c r="AB26" i="1" s="1"/>
  <c r="AC21" i="1"/>
  <c r="AC26" i="1" s="1"/>
  <c r="AD21" i="1"/>
  <c r="AD26" i="1" s="1"/>
  <c r="AE21" i="1"/>
  <c r="AE26" i="1" s="1"/>
  <c r="AF21" i="1"/>
  <c r="AF26" i="1" s="1"/>
  <c r="AG21" i="1"/>
  <c r="AG26" i="1" s="1"/>
  <c r="AH21" i="1"/>
  <c r="AH26" i="1" s="1"/>
  <c r="AI21" i="1"/>
  <c r="AI26" i="1" s="1"/>
  <c r="AJ21" i="1"/>
  <c r="AJ26" i="1" s="1"/>
  <c r="AK21" i="1"/>
  <c r="AK26" i="1" s="1"/>
  <c r="AL21" i="1"/>
  <c r="AL26" i="1" s="1"/>
  <c r="AM21" i="1"/>
  <c r="AM26" i="1" s="1"/>
  <c r="AN21" i="1"/>
  <c r="AN26" i="1" s="1"/>
  <c r="AO21" i="1"/>
  <c r="AO26" i="1" s="1"/>
  <c r="AO276" i="1" s="1"/>
  <c r="AO317" i="1" s="1"/>
  <c r="AP21" i="1"/>
  <c r="AP26" i="1" s="1"/>
  <c r="C21" i="1"/>
  <c r="C26" i="1" s="1"/>
  <c r="C276" i="1" s="1"/>
  <c r="C317" i="1" s="1"/>
  <c r="AQ12" i="1"/>
  <c r="AQ13" i="1"/>
  <c r="AQ14" i="1"/>
  <c r="AQ15" i="1"/>
  <c r="AQ16" i="1"/>
  <c r="AQ17" i="1"/>
  <c r="AQ18" i="1"/>
  <c r="AQ19" i="1"/>
  <c r="AQ20" i="1"/>
  <c r="AQ22" i="1"/>
  <c r="AQ23" i="1"/>
  <c r="AQ24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2" i="1"/>
  <c r="AQ43" i="1"/>
  <c r="AQ44" i="1"/>
  <c r="AQ45" i="1"/>
  <c r="AQ46" i="1"/>
  <c r="AQ47" i="1"/>
  <c r="AQ48" i="1"/>
  <c r="AQ49" i="1"/>
  <c r="AQ50" i="1"/>
  <c r="AQ51" i="1"/>
  <c r="AQ53" i="1"/>
  <c r="AQ54" i="1"/>
  <c r="AQ56" i="1"/>
  <c r="AQ57" i="1"/>
  <c r="AQ58" i="1"/>
  <c r="AQ59" i="1"/>
  <c r="AQ60" i="1"/>
  <c r="AQ61" i="1"/>
  <c r="AQ62" i="1"/>
  <c r="AQ63" i="1"/>
  <c r="AQ64" i="1"/>
  <c r="AQ65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9" i="1"/>
  <c r="AQ120" i="1"/>
  <c r="AQ121" i="1"/>
  <c r="AQ122" i="1"/>
  <c r="AQ123" i="1"/>
  <c r="AQ124" i="1"/>
  <c r="AQ125" i="1"/>
  <c r="AQ126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8" i="1"/>
  <c r="AK67" i="1" l="1"/>
  <c r="AC67" i="1"/>
  <c r="Q67" i="1"/>
  <c r="E67" i="1"/>
  <c r="AF67" i="1"/>
  <c r="Z26" i="1"/>
  <c r="AM67" i="1"/>
  <c r="AB67" i="1"/>
  <c r="AP276" i="1"/>
  <c r="AP317" i="1" s="1"/>
  <c r="Y67" i="1"/>
  <c r="X67" i="1"/>
  <c r="AQ25" i="1"/>
  <c r="AQ66" i="1"/>
  <c r="AQ55" i="1"/>
  <c r="AQ52" i="1"/>
  <c r="C67" i="1"/>
  <c r="AQ41" i="1"/>
  <c r="AQ21" i="1"/>
  <c r="AQ26" i="1"/>
  <c r="Y276" i="1" l="1"/>
  <c r="AF276" i="1"/>
  <c r="AQ67" i="1"/>
  <c r="AQ276" i="1" s="1"/>
  <c r="AQ317" i="1" l="1"/>
</calcChain>
</file>

<file path=xl/sharedStrings.xml><?xml version="1.0" encoding="utf-8"?>
<sst xmlns="http://schemas.openxmlformats.org/spreadsheetml/2006/main" count="403" uniqueCount="348">
  <si>
    <t>Megnevezés</t>
  </si>
  <si>
    <t>Sorszám</t>
  </si>
  <si>
    <t xml:space="preserve">096015 </t>
  </si>
  <si>
    <t xml:space="preserve">011130 </t>
  </si>
  <si>
    <t xml:space="preserve">013320 </t>
  </si>
  <si>
    <t xml:space="preserve">013350 </t>
  </si>
  <si>
    <t xml:space="preserve">013360 </t>
  </si>
  <si>
    <t xml:space="preserve">016080 </t>
  </si>
  <si>
    <t xml:space="preserve">018010 </t>
  </si>
  <si>
    <t xml:space="preserve">018020 </t>
  </si>
  <si>
    <t xml:space="preserve">018030 </t>
  </si>
  <si>
    <t xml:space="preserve">032020 </t>
  </si>
  <si>
    <t xml:space="preserve">041233 </t>
  </si>
  <si>
    <t xml:space="preserve">041237 </t>
  </si>
  <si>
    <t xml:space="preserve">045160 </t>
  </si>
  <si>
    <t xml:space="preserve">045230 </t>
  </si>
  <si>
    <t xml:space="preserve">047410 </t>
  </si>
  <si>
    <t xml:space="preserve">051040 </t>
  </si>
  <si>
    <t xml:space="preserve">061030 </t>
  </si>
  <si>
    <t xml:space="preserve">062020 </t>
  </si>
  <si>
    <t xml:space="preserve">066020 </t>
  </si>
  <si>
    <t xml:space="preserve">072111 </t>
  </si>
  <si>
    <t xml:space="preserve">072112 </t>
  </si>
  <si>
    <t xml:space="preserve">072311 </t>
  </si>
  <si>
    <t xml:space="preserve">074031 </t>
  </si>
  <si>
    <t xml:space="preserve">074032 </t>
  </si>
  <si>
    <t xml:space="preserve">076062 </t>
  </si>
  <si>
    <t xml:space="preserve">082044 </t>
  </si>
  <si>
    <t xml:space="preserve">082091 </t>
  </si>
  <si>
    <t xml:space="preserve">084031 </t>
  </si>
  <si>
    <t xml:space="preserve">086020 </t>
  </si>
  <si>
    <t xml:space="preserve">064010 </t>
  </si>
  <si>
    <t xml:space="preserve">066010 </t>
  </si>
  <si>
    <t xml:space="preserve">107060 </t>
  </si>
  <si>
    <t xml:space="preserve">104037 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</si>
  <si>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</si>
  <si>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</si>
  <si>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</si>
  <si>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</si>
  <si>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</si>
  <si>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</si>
  <si>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</si>
  <si>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</si>
  <si>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</si>
  <si>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</si>
  <si>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</si>
  <si>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</si>
  <si>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</si>
  <si>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</si>
  <si>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(=01+...+13)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</si>
  <si>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</si>
  <si>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</si>
  <si>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</si>
  <si>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</si>
  <si>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</si>
  <si>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(=22+...+28) (K2)</t>
  </si>
  <si>
    <t>ebből: szociális hozzájárulási adó (K2)</t>
  </si>
  <si>
    <t>ebből: rehabilitációs hozzájárulás (K2)</t>
  </si>
  <si>
    <t>ebből: korkedvezmény-biztosítási járulék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</si>
  <si>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</si>
  <si>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</si>
  <si>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</si>
  <si>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</si>
  <si>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</si>
  <si>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</si>
  <si>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</si>
  <si>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</si>
  <si>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</si>
  <si>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</si>
  <si>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</si>
  <si>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</si>
  <si>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Vásárolt élelmezés (K332)</t>
  </si>
  <si>
    <t>Bérleti és lízing díjak (&gt;=39) (K333)</t>
  </si>
  <si>
    <t>ebből: a közszféra és a magánszféra együttműködésén (PPP) alapuló szerződéses konstrukció (K333)</t>
  </si>
  <si>
    <t>Karbantartási, kisjavítási szolgáltatások (K334)</t>
  </si>
  <si>
    <t>Közvetített szolgáltatások (&gt;=42) (K335)</t>
  </si>
  <si>
    <t>ebből: államháztartáson belül (K335)</t>
  </si>
  <si>
    <t>Szakmai tevékenységet segítő szolgáltatások (K336)</t>
  </si>
  <si>
    <t>Egyéb szolgáltatások (K337)</t>
  </si>
  <si>
    <t>ebből: biztosítási díjak (K337)</t>
  </si>
  <si>
    <t>Szolgáltatási kiadások (=36+37+38+40+41+43+44) (K33)</t>
  </si>
  <si>
    <t>Kiküldetések kiadásai (K341)</t>
  </si>
  <si>
    <t>Reklám- és propagandakiadások (K342)</t>
  </si>
  <si>
    <t>Kiküldetések, reklám- és propagandakiadások (=47+48) (K34)</t>
  </si>
  <si>
    <t>Működési célú előzetesen felszámított általános forgalmi adó (K351)</t>
  </si>
  <si>
    <t>Fizetendő általános forgalmi adó (K352)</t>
  </si>
  <si>
    <t>Kamatkiadások (&gt;=53+54) (K353)</t>
  </si>
  <si>
    <t>ebből: államháztartáson belül (K353)</t>
  </si>
  <si>
    <t>ebből: fedezeti ügyletek kamatkiadásai (K353)</t>
  </si>
  <si>
    <t>Egyéb pénzügyi műveletek kiadásai (&gt;=56+...+58) (K354)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</si>
  <si>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</si>
  <si>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</si>
  <si>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</si>
  <si>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</si>
  <si>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Különféle befizetések és egyéb dologi kiadások (=50+51+52+55+59) (K35)</t>
  </si>
  <si>
    <t>Dologi kiadások (=32+35+46+49+60) (K3)</t>
  </si>
  <si>
    <t>Társadalombiztosítási ellátások (K41)</t>
  </si>
  <si>
    <t>Családi támogatások (=64+...+73) (K42)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</si>
  <si>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</si>
  <si>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</si>
  <si>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</si>
  <si>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</si>
  <si>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</si>
  <si>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</si>
  <si>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</si>
  <si>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</si>
  <si>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ebből: GYES-en és GYED-en lévők hallgatói hitelének célzott támogatása (K42)</t>
  </si>
  <si>
    <t>ebből: az egyéb pénzbeli és természetbeni gyermekvédelmi támogatások (K42)</t>
  </si>
  <si>
    <t>Pénzbeli kárpótlások, kártérítések (K43)</t>
  </si>
  <si>
    <t>Betegséggel kapcsolatos (nem társadalombiztosítási) ellátások (=76+...+82) (K44)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</si>
  <si>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</si>
  <si>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</si>
  <si>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</si>
  <si>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</si>
  <si>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</si>
  <si>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</si>
  <si>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egészségügyi szolgáltatási jogosultság szociális rászorultság alapján [Szoctv.54.§-a] (K44)</t>
  </si>
  <si>
    <t>Foglalkoztatással, munkanélküliséggel kapcsolatos ellátások (=84+...+92) (K45)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</si>
  <si>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</si>
  <si>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ebből: korhatár előtti ellátás és a fegyveres testületek volt tagjai szolgálati járandósága (K45)</t>
  </si>
  <si>
    <t>ebből: munkáltatói befizetésből finanszírozott korengedményes nyugdíj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</si>
  <si>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</si>
  <si>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</si>
  <si>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</si>
  <si>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</si>
  <si>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</si>
  <si>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(K45)</t>
  </si>
  <si>
    <t>Lakhatással kapcsolatos ellátások (=94+...+97) (K46)</t>
  </si>
  <si>
    <t>ebből: hozzájárulás a lakossági energiaköltségekhez (K46)</t>
  </si>
  <si>
    <t>ebből: lakbértámogatás (K46)</t>
  </si>
  <si>
    <t>ebből: lakásfenntartási támogatás [Szoctv. 38. § (1) bek. a) és b) pontok] (K46)</t>
  </si>
  <si>
    <t>ebből: adósságcsökkentési támogatás [Szoctv. 55/A. § 1. bek. b) pont] (K46)</t>
  </si>
  <si>
    <t>Intézményi ellátottak pénzbeli juttatásai (&gt;=99+100) (K47)</t>
  </si>
  <si>
    <t>ebből: állami gondozottak pénzbeli juttatásai (K47)</t>
  </si>
  <si>
    <t>ebből: oktatásban résztvevők pénzbeli juttatásai (K47)</t>
  </si>
  <si>
    <t>Egyéb nem intézményi ellátások (&gt;=102+...+120) (K48)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</si>
  <si>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</si>
  <si>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</si>
  <si>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</si>
  <si>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ebből:nemzeti gondozotti ellátások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</si>
  <si>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</si>
  <si>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</si>
  <si>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</si>
  <si>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 Nemzet Színésze címet viselő színészek havi életjáradéka, művészeti nyugdíjsegélyek, művészjáradék, balettművészeti életjáradék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</si>
  <si>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</si>
  <si>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</si>
  <si>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</si>
  <si>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Bevándorlási és Állampolgársági Hivatal által folyósított ellátások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</si>
  <si>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</si>
  <si>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</si>
  <si>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</si>
  <si>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</si>
  <si>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45.§]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</si>
  <si>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</si>
  <si>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</si>
  <si>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>Ellátottak pénzbeli juttatásai (=62+63+74+75+83+93+98+101) (K4)</t>
  </si>
  <si>
    <t>Nemzetközi kötelezettségek (&gt;=123) (K501)</t>
  </si>
  <si>
    <t>ebből: Európai Unió (K501)</t>
  </si>
  <si>
    <t>A helyi önkormányzatok előző évi elszámolásából származó kiadások (K5021)</t>
  </si>
  <si>
    <t>A helyi önkormányzatok törvényi előíráson elapuló befizetései (K5022)</t>
  </si>
  <si>
    <t>Egyéb elvonások, befizetések (K5023)</t>
  </si>
  <si>
    <t>Elvonások és befizetések (=124+125+126)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</si>
  <si>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</si>
  <si>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(=130+...+139) (K504)</t>
  </si>
  <si>
    <t>ebből: központi költségvetési szervek (K504)</t>
  </si>
  <si>
    <t>ebből: központi kezelésű előirányzatok (K504)</t>
  </si>
  <si>
    <t>ebből: fejezeti kezelésű előirányzatok EU-s programokra és azok hazai társfinanszírozása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</si>
  <si>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</si>
  <si>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</si>
  <si>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</si>
  <si>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</si>
  <si>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</si>
  <si>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</si>
  <si>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</si>
  <si>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Működési célú visszatérítendő támogatások, kölcsönök törlesztése államháztartáson belülre (=141+...+150) (K505)</t>
  </si>
  <si>
    <t>ebből: központi költségvetési szervek (K505)</t>
  </si>
  <si>
    <t>ebből: központi kezelésű előirányzatok (K505)</t>
  </si>
  <si>
    <t>ebből: fejezeti kezelésű előirányzatok EU-s programokra és azok hazai társfinanszírozása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</si>
  <si>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</si>
  <si>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</si>
  <si>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</si>
  <si>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</si>
  <si>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</si>
  <si>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</si>
  <si>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</si>
  <si>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Egyéb működési célú támogatások államháztartáson belülre (=152+...+161) (K506)</t>
  </si>
  <si>
    <t>ebből: központi költségvetési szervek (K506)</t>
  </si>
  <si>
    <t>ebből: központi kezelésű előirányzatok (K506)</t>
  </si>
  <si>
    <t>ebből: fejezeti kezelésű előirányzatok EU-s programokra és azok hazai társfinanszírozása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</si>
  <si>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</si>
  <si>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</si>
  <si>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</si>
  <si>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</si>
  <si>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</si>
  <si>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</si>
  <si>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</si>
  <si>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Működési célú garancia- és kezességvállalásból származó kifizetés államháztartáson kívülre (&gt;=163) (K507)</t>
  </si>
  <si>
    <t>ebből: állami vagy önkormányzati tulajdonban lévő gazdasági társaságok tartozásai miatti kifizetések (K507)</t>
  </si>
  <si>
    <t>Működési célú visszatérítendő támogatások, kölcsönök nyújtása államháztartáson kívülre (=165+...+175) (K508)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</si>
  <si>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</si>
  <si>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</si>
  <si>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</si>
  <si>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</si>
  <si>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</si>
  <si>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</si>
  <si>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ebből:önkormányzati többségi tulajdonú nem pénzügyi vállalkozások (K508)</t>
  </si>
  <si>
    <t>ebből: egyéb vállalkozások (K508)</t>
  </si>
  <si>
    <t>ebből: Európai Unió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</si>
  <si>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</si>
  <si>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</si>
  <si>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</si>
  <si>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</si>
  <si>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Működési célú támogatások az Európai Uniónak (K511)</t>
  </si>
  <si>
    <t>Egyéb működési célú támogatások államháztartáson kívülre (=180+...+189) (K512)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</si>
  <si>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</si>
  <si>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</si>
  <si>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</si>
  <si>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</si>
  <si>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</si>
  <si>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</si>
  <si>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ebből:önkormányzati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</si>
  <si>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</si>
  <si>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</si>
  <si>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</si>
  <si>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</si>
  <si>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Immateriális javak beszerzése, létesítése (K61)</t>
  </si>
  <si>
    <t>Ingatlanok beszerzése, létesítése (&gt;=194) (K62)</t>
  </si>
  <si>
    <t>ebből: termőföld-vásárlás kiadásai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</si>
  <si>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</si>
  <si>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</si>
  <si>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</si>
  <si>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</si>
  <si>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</si>
  <si>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Beruházások (=192+193+195+...+199) (K6)</t>
  </si>
  <si>
    <t>Ingatlanok felújítása (K71)</t>
  </si>
  <si>
    <t>Informatikai eszközök felújítása (K72)</t>
  </si>
  <si>
    <t>Egyéb tárgyi eszközök felújítása (K73)</t>
  </si>
  <si>
    <t>Felújítási célú előzetesen felszámított általános forgalmi adó (K74)</t>
  </si>
  <si>
    <t>Felújítások (=201+...+204) (K7)</t>
  </si>
  <si>
    <t>Felhalmozási célú garancia- és kezességvállalásból származó kifizetés államháztartáson belülre (K81)</t>
  </si>
  <si>
    <t>Felhalmozási célú visszatérítendő támogatások, kölcsönök nyújtása államháztartáson belülre (=208+...+217) (K82)</t>
  </si>
  <si>
    <t>ebből: központi költségvetési szervek (K82)</t>
  </si>
  <si>
    <t>ebből: központi kezelésű előirányzatok (K82)</t>
  </si>
  <si>
    <t>ebből: fejezeti kezelésű előirányzatok EU-s programokra és azok hazai társfinanszírozása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</si>
  <si>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</si>
  <si>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</si>
  <si>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</si>
  <si>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</si>
  <si>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</si>
  <si>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</si>
  <si>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</si>
  <si>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Felhalmozási célú visszatérítendő támogatások, kölcsönök törlesztése államháztartáson belülre (=219+...+228) (K83)</t>
  </si>
  <si>
    <t>ebből: központi költségvetési szervek (K83)</t>
  </si>
  <si>
    <t>ebből: központi kezelésű előirányzatok (K83)</t>
  </si>
  <si>
    <t>ebből: fejezeti kezelésű előirányzatok EU-s programokra és azok hazai társfinanszírozása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</si>
  <si>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</si>
  <si>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</si>
  <si>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</si>
  <si>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</si>
  <si>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</si>
  <si>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</si>
  <si>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</si>
  <si>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Egyéb felhalmozási célú támogatások államháztartáson belülre (=230+...+239) (K84)</t>
  </si>
  <si>
    <t>ebből: központi költségvetési szervek (K84)</t>
  </si>
  <si>
    <t>ebből: központi kezelésű előirányzatok (K84)</t>
  </si>
  <si>
    <t>ebből: fejezeti kezelésű előirányzatok EU-s programokra és azok hazai társfinanszírozása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</si>
  <si>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</si>
  <si>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</si>
  <si>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</si>
  <si>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</si>
  <si>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</si>
  <si>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</si>
  <si>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</si>
  <si>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Felhalmozási célú garancia- és kezességvállalásból származó kifizetés államháztartáson kívülre (&gt;=241) (K85)</t>
  </si>
  <si>
    <t>ebből: állami vagy önkormányzati tulajdonban lévő gazdasági társaságok tartozásai miatti kifizetések (K85)</t>
  </si>
  <si>
    <t>Felhalmozási célú visszatérítendő támogatások, kölcsönök nyújtása államháztartáson kívülre (=243+...+253) (K86)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</si>
  <si>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</si>
  <si>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</si>
  <si>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</si>
  <si>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</si>
  <si>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</si>
  <si>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</si>
  <si>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ebből:önkormányzati többségi tulajdonú nem pénzügyi vállalkozások (K86)</t>
  </si>
  <si>
    <t>ebből: egyéb vállalkozások (K86)</t>
  </si>
  <si>
    <t>ebből: Európai Unió (K86)</t>
  </si>
  <si>
    <t>ebből: kormányok és nemzetközi szervezetek (K86)</t>
  </si>
  <si>
    <t>ebből: egyéb külföldiek (K86)</t>
  </si>
  <si>
    <t>Lakástámogatás (K87)</t>
  </si>
  <si>
    <t>Felhalmozási célú támogatások az Európai Uniónak (K88)</t>
  </si>
  <si>
    <t>Egyéb felhalmozási célú támogatások államháztartáson kívülre (=257+...+266) (K89)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</si>
  <si>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</si>
  <si>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</si>
  <si>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</si>
  <si>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</si>
  <si>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</si>
  <si>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</si>
  <si>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ebből:önkormányzati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</si>
  <si>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</si>
  <si>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</si>
  <si>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</si>
  <si>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Egyéb felhalmozási célú kiadások (=206+207+218+229+240+242+254+255+256) (K8)</t>
  </si>
  <si>
    <t>Költségvetési kiadások (=20+21+61+121+191+200+205+267) (K1-K8)</t>
  </si>
  <si>
    <t>Hosszú lejáratú hitelek, kölcsönök törlesztése pénzügyi vállalkozásnak (&gt;=270)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</si>
  <si>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</si>
  <si>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</si>
  <si>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(&gt;=273) (K9113)</t>
  </si>
  <si>
    <t>ebből: fedezeti ügyletek nettó kiadásai (K9113)</t>
  </si>
  <si>
    <t>Hitel-, kölcsöntörlesztés államháztartáson kívülre (=269+271+272) (K911)</t>
  </si>
  <si>
    <t>Forgatási célú belföldi értékpapírok vásárlása (&gt;=276+277)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</si>
  <si>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</si>
  <si>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</si>
  <si>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</si>
  <si>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</si>
  <si>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(&gt;=281+282+283)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</si>
  <si>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</si>
  <si>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</si>
  <si>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</si>
  <si>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</si>
  <si>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(&gt;=286) (K9126)</t>
  </si>
  <si>
    <t>ebből: fedezeti ügyletek nettó kiadásai (K9126)</t>
  </si>
  <si>
    <t>Belföldi értékpapírok kiadásai (=275+278+279+280+284+285)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</si>
  <si>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</si>
  <si>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</si>
  <si>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</si>
  <si>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</si>
  <si>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</si>
  <si>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</si>
  <si>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</si>
  <si>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</si>
  <si>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(=294+295) (K919)</t>
  </si>
  <si>
    <t>Belföldi finanszírozás kiadásai (=274+287+...+293+296) (K91)</t>
  </si>
  <si>
    <t>Forgatási célú külföldi értékpapírok vásárlása (K921)</t>
  </si>
  <si>
    <t>Befektetési célú külföldi értékpapírok vásárlása (K922)</t>
  </si>
  <si>
    <t>Külföldi értékpapírok beváltása (&gt;=301)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</si>
  <si>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</si>
  <si>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</si>
  <si>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(&gt;=304) (K925)</t>
  </si>
  <si>
    <t>ebből: fedezeti ügyletek nettó kiadásai (K925)</t>
  </si>
  <si>
    <t>Külföldi finanszírozás kiadásai (=298+299+300+302+303) (K92)</t>
  </si>
  <si>
    <t>Adóssághoz nem kapcsolódó származékos ügyletek kiadásai (K93)</t>
  </si>
  <si>
    <t>Váltókiadások (K94)</t>
  </si>
  <si>
    <t>Finanszírozási kiadások (=297+305+306+307) (K9)</t>
  </si>
  <si>
    <t>Kiadások összesen (=268+308) (K1-K9)</t>
  </si>
  <si>
    <t>Átlagos statisztikai állományi létszám</t>
  </si>
  <si>
    <t xml:space="preserve"> </t>
  </si>
  <si>
    <t>Egyéb működési célú kiadások (=120+125+126+127+138+149+160+162+174+175+176+177+188) (K5)</t>
  </si>
  <si>
    <t>TISZAROFF KÖZSÉGI ÖNKORMÁNYZAT 2019. ÉVI KIADÁSAI KORMÁNYZATI FUNKCIÓNKÉNT</t>
  </si>
  <si>
    <t>3.1.1. melléklet a 9/2020. (VII.15.)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</si>
</sst>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ál" xfId="0" builtinId="0"/>
  </cellStyles>
  <dxfs count="0"/>
  <tableStyles count="0" defaultTableStyle="TableStyleMedium9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19"/>
  <sheetViews>
    <sheetView tabSelected="1" workbookViewId="0"/>
  </sheetViews>
  <sheetFormatPr defaultRowHeight="15" x14ac:dyDescent="0.25"/>
  <cols>
    <col min="1" max="1" width="89.5703125" style="1" customWidth="1"/>
    <col min="2" max="2" width="9.140625" style="1"/>
    <col min="3" max="3" width="9.140625" style="1" hidden="1" customWidth="1"/>
    <col min="4" max="4" width="0" style="1" hidden="1" customWidth="1"/>
    <col min="5" max="8" width="9.140625" style="1" customWidth="1"/>
    <col min="9" max="9" width="0" style="1" hidden="1" customWidth="1"/>
    <col min="10" max="14" width="9.140625" style="1" customWidth="1"/>
    <col min="15" max="15" width="0" style="1" hidden="1" customWidth="1"/>
    <col min="16" max="30" width="9.140625" style="1" customWidth="1"/>
    <col min="31" max="32" width="9.140625" style="1"/>
    <col min="33" max="36" width="9.140625" style="1" customWidth="1"/>
    <col min="37" max="37" width="9.140625" style="1"/>
    <col min="38" max="38" width="9.140625" style="1" customWidth="1"/>
    <col min="39" max="40" width="9.140625" style="1"/>
    <col min="41" max="42" width="9.140625" style="1" hidden="1" customWidth="1"/>
    <col min="43" max="43" width="9.140625" style="1"/>
  </cols>
  <sheetData>
    <row r="1" spans="1:43" s="1" customFormat="1" x14ac:dyDescent="0.25">
      <c r="A1" s="1" t="s">
        <v>347</v>
      </c>
    </row>
    <row r="2" spans="1:43" s="1" customFormat="1" x14ac:dyDescent="0.25">
      <c r="A2" s="1" t="s">
        <v>344</v>
      </c>
    </row>
    <row r="3" spans="1:43" s="1" customFormat="1" x14ac:dyDescent="0.25">
      <c r="A3" s="1" t="s">
        <v>346</v>
      </c>
    </row>
    <row r="4" spans="1:43" s="1" customFormat="1" x14ac:dyDescent="0.25">
      <c r="A4" s="1" t="s">
        <v>344</v>
      </c>
    </row>
    <row r="5" spans="1:43" s="1" customFormat="1" x14ac:dyDescent="0.25"/>
    <row r="6" spans="1:43" s="1" customFormat="1" x14ac:dyDescent="0.25">
      <c r="A6" s="1" t="s">
        <v>0</v>
      </c>
      <c r="B6" s="1" t="s">
        <v>1</v>
      </c>
      <c r="C6" s="1" t="s">
        <v>2</v>
      </c>
      <c r="D6" s="1">
        <v>103010</v>
      </c>
      <c r="E6" s="1" t="s">
        <v>3</v>
      </c>
      <c r="F6" s="1" t="s">
        <v>4</v>
      </c>
      <c r="G6" s="1" t="s">
        <v>5</v>
      </c>
      <c r="H6" s="1" t="s">
        <v>6</v>
      </c>
      <c r="I6" s="1">
        <v>104051</v>
      </c>
      <c r="J6" s="1" t="s">
        <v>7</v>
      </c>
      <c r="K6" s="1" t="s">
        <v>8</v>
      </c>
      <c r="L6" s="1" t="s">
        <v>9</v>
      </c>
      <c r="M6" s="1" t="s">
        <v>10</v>
      </c>
      <c r="N6" s="1" t="s">
        <v>11</v>
      </c>
      <c r="O6" s="1">
        <v>45110</v>
      </c>
      <c r="P6" s="1" t="s">
        <v>12</v>
      </c>
      <c r="Q6" s="1" t="s">
        <v>13</v>
      </c>
      <c r="R6" s="1" t="s">
        <v>14</v>
      </c>
      <c r="S6" s="1" t="s">
        <v>15</v>
      </c>
      <c r="T6" s="1" t="s">
        <v>16</v>
      </c>
      <c r="U6" s="1">
        <v>61030</v>
      </c>
      <c r="V6" s="1">
        <v>62020</v>
      </c>
      <c r="W6" s="1">
        <v>64010</v>
      </c>
      <c r="X6" s="1">
        <v>66010</v>
      </c>
      <c r="Y6" s="1">
        <v>66020</v>
      </c>
      <c r="Z6" s="1">
        <v>72111</v>
      </c>
      <c r="AA6" s="1">
        <v>72112</v>
      </c>
      <c r="AB6" s="1">
        <v>72311</v>
      </c>
      <c r="AC6" s="1">
        <v>74031</v>
      </c>
      <c r="AD6" s="1">
        <v>74032</v>
      </c>
      <c r="AE6" s="1">
        <v>76062</v>
      </c>
      <c r="AF6" s="1">
        <v>82044</v>
      </c>
      <c r="AG6" s="1">
        <v>82091</v>
      </c>
      <c r="AH6" s="1">
        <v>82092</v>
      </c>
      <c r="AI6" s="1">
        <v>84031</v>
      </c>
      <c r="AJ6" s="1">
        <v>86020</v>
      </c>
      <c r="AK6" s="1">
        <v>86090</v>
      </c>
      <c r="AL6" s="1">
        <v>104037</v>
      </c>
      <c r="AM6" s="1">
        <v>106020</v>
      </c>
      <c r="AN6" s="1">
        <v>107060</v>
      </c>
      <c r="AO6" s="1" t="s">
        <v>33</v>
      </c>
      <c r="AP6" s="1" t="s">
        <v>34</v>
      </c>
      <c r="AQ6" s="1">
        <v>999999</v>
      </c>
    </row>
    <row r="7" spans="1:43" s="1" customFormat="1" x14ac:dyDescent="0.25">
      <c r="A7" s="1" t="s">
        <v>35</v>
      </c>
      <c r="B7" s="1">
        <v>1</v>
      </c>
      <c r="C7" s="1">
        <v>0</v>
      </c>
      <c r="D7" s="1">
        <v>0</v>
      </c>
      <c r="E7" s="1">
        <v>1990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15787</v>
      </c>
      <c r="Q7" s="1">
        <v>24488</v>
      </c>
      <c r="R7" s="1">
        <v>2317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2218</v>
      </c>
      <c r="Y7" s="1">
        <v>591</v>
      </c>
      <c r="Z7" s="1">
        <v>9289</v>
      </c>
      <c r="AA7" s="1">
        <v>0</v>
      </c>
      <c r="AB7" s="1">
        <v>0</v>
      </c>
      <c r="AC7" s="1">
        <v>2089</v>
      </c>
      <c r="AD7" s="1">
        <v>0</v>
      </c>
      <c r="AE7" s="1">
        <v>0</v>
      </c>
      <c r="AF7" s="1">
        <v>2333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f t="shared" ref="AQ7:AQ71" si="0">C7+D7+E7+F7+G7+H7+I7+J7+K7+L7+M7+N7+O7+P7+Q7+R7+S7+T7+U7+V7+W7+X7+Y7+Z7+AA7+AB7+AC7+AD7+AE7+AF7+AG7+AH7+AI7+AJ7+AK7+AL7+AM7+AN7+AO7+AP7</f>
        <v>61102</v>
      </c>
    </row>
    <row r="8" spans="1:43" s="1" customFormat="1" x14ac:dyDescent="0.25">
      <c r="A8" s="1" t="s">
        <v>36</v>
      </c>
      <c r="B8" s="1">
        <v>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f t="shared" si="0"/>
        <v>0</v>
      </c>
    </row>
    <row r="9" spans="1:43" s="1" customFormat="1" x14ac:dyDescent="0.25">
      <c r="A9" s="1" t="s">
        <v>37</v>
      </c>
      <c r="B9" s="1">
        <v>3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f t="shared" si="0"/>
        <v>0</v>
      </c>
    </row>
    <row r="10" spans="1:43" s="1" customFormat="1" x14ac:dyDescent="0.25">
      <c r="A10" s="1" t="s">
        <v>38</v>
      </c>
      <c r="B10" s="1">
        <v>4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36</v>
      </c>
      <c r="R10" s="1">
        <v>173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f t="shared" si="0"/>
        <v>209</v>
      </c>
    </row>
    <row r="11" spans="1:43" s="1" customFormat="1" x14ac:dyDescent="0.25">
      <c r="A11" s="1" t="s">
        <v>39</v>
      </c>
      <c r="B11" s="1">
        <v>5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f t="shared" si="0"/>
        <v>0</v>
      </c>
    </row>
    <row r="12" spans="1:43" s="1" customFormat="1" x14ac:dyDescent="0.25">
      <c r="A12" s="1" t="s">
        <v>40</v>
      </c>
      <c r="B12" s="1">
        <v>6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606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f t="shared" si="0"/>
        <v>606</v>
      </c>
    </row>
    <row r="13" spans="1:43" s="1" customFormat="1" x14ac:dyDescent="0.25">
      <c r="A13" s="1" t="s">
        <v>41</v>
      </c>
      <c r="B13" s="1">
        <v>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f t="shared" si="0"/>
        <v>0</v>
      </c>
    </row>
    <row r="14" spans="1:43" s="1" customFormat="1" x14ac:dyDescent="0.25">
      <c r="A14" s="1" t="s">
        <v>42</v>
      </c>
      <c r="B14" s="1">
        <v>8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f t="shared" si="0"/>
        <v>0</v>
      </c>
    </row>
    <row r="15" spans="1:43" s="1" customFormat="1" x14ac:dyDescent="0.25">
      <c r="A15" s="1" t="s">
        <v>43</v>
      </c>
      <c r="B15" s="1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86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f t="shared" si="0"/>
        <v>86</v>
      </c>
    </row>
    <row r="16" spans="1:43" s="1" customFormat="1" x14ac:dyDescent="0.25">
      <c r="A16" s="1" t="s">
        <v>44</v>
      </c>
      <c r="B16" s="1">
        <v>10</v>
      </c>
      <c r="C16" s="1">
        <v>0</v>
      </c>
      <c r="D16" s="1">
        <v>0</v>
      </c>
      <c r="E16" s="1">
        <v>31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10</v>
      </c>
      <c r="Q16" s="1">
        <v>8</v>
      </c>
      <c r="R16" s="1">
        <v>20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20</v>
      </c>
      <c r="Y16" s="1">
        <v>0</v>
      </c>
      <c r="Z16" s="1">
        <v>45</v>
      </c>
      <c r="AA16" s="1">
        <v>0</v>
      </c>
      <c r="AB16" s="1">
        <v>0</v>
      </c>
      <c r="AC16" s="1">
        <v>12</v>
      </c>
      <c r="AD16" s="1">
        <v>0</v>
      </c>
      <c r="AE16" s="1">
        <v>0</v>
      </c>
      <c r="AF16" s="1">
        <v>24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f t="shared" si="0"/>
        <v>170</v>
      </c>
    </row>
    <row r="17" spans="1:43" s="1" customFormat="1" x14ac:dyDescent="0.25">
      <c r="A17" s="1" t="s">
        <v>45</v>
      </c>
      <c r="B17" s="1">
        <v>11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f t="shared" si="0"/>
        <v>0</v>
      </c>
    </row>
    <row r="18" spans="1:43" s="1" customFormat="1" x14ac:dyDescent="0.25">
      <c r="A18" s="1" t="s">
        <v>46</v>
      </c>
      <c r="B18" s="1">
        <v>12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f t="shared" si="0"/>
        <v>0</v>
      </c>
    </row>
    <row r="19" spans="1:43" s="1" customFormat="1" x14ac:dyDescent="0.25">
      <c r="A19" s="1" t="s">
        <v>47</v>
      </c>
      <c r="B19" s="1">
        <v>13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241</v>
      </c>
      <c r="Q19" s="1">
        <v>537</v>
      </c>
      <c r="R19" s="1">
        <v>98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20</v>
      </c>
      <c r="Z19" s="1">
        <v>0</v>
      </c>
      <c r="AA19" s="1">
        <v>0</v>
      </c>
      <c r="AB19" s="1">
        <v>0</v>
      </c>
      <c r="AC19" s="1">
        <v>93</v>
      </c>
      <c r="AD19" s="1">
        <v>0</v>
      </c>
      <c r="AE19" s="1">
        <v>0</v>
      </c>
      <c r="AF19" s="1">
        <v>28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f t="shared" si="0"/>
        <v>1017</v>
      </c>
    </row>
    <row r="20" spans="1:43" s="1" customFormat="1" x14ac:dyDescent="0.25">
      <c r="A20" s="1" t="s">
        <v>48</v>
      </c>
      <c r="B20" s="1">
        <v>14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f t="shared" si="0"/>
        <v>0</v>
      </c>
    </row>
    <row r="21" spans="1:43" s="1" customFormat="1" x14ac:dyDescent="0.25">
      <c r="A21" s="1" t="s">
        <v>49</v>
      </c>
      <c r="B21" s="1">
        <v>15</v>
      </c>
      <c r="C21" s="1">
        <f>C7+C8+C9+C10+C11+C12+C13+C14+C15+C16+C18+C17+C19+C20</f>
        <v>0</v>
      </c>
      <c r="D21" s="1">
        <f t="shared" ref="D21:AQ21" si="1">D7+D8+D9+D10+D11+D12+D13+D14+D15+D16+D18+D17+D19+D20</f>
        <v>0</v>
      </c>
      <c r="E21" s="1">
        <f t="shared" si="1"/>
        <v>2021</v>
      </c>
      <c r="F21" s="1">
        <f t="shared" si="1"/>
        <v>0</v>
      </c>
      <c r="G21" s="1">
        <f t="shared" si="1"/>
        <v>0</v>
      </c>
      <c r="H21" s="1">
        <f t="shared" si="1"/>
        <v>0</v>
      </c>
      <c r="I21" s="1">
        <f t="shared" si="1"/>
        <v>0</v>
      </c>
      <c r="J21" s="1">
        <f t="shared" si="1"/>
        <v>0</v>
      </c>
      <c r="K21" s="1">
        <f t="shared" si="1"/>
        <v>0</v>
      </c>
      <c r="L21" s="1">
        <f t="shared" si="1"/>
        <v>0</v>
      </c>
      <c r="M21" s="1">
        <f t="shared" si="1"/>
        <v>0</v>
      </c>
      <c r="N21" s="1">
        <f t="shared" si="1"/>
        <v>0</v>
      </c>
      <c r="O21" s="1">
        <f t="shared" si="1"/>
        <v>0</v>
      </c>
      <c r="P21" s="1">
        <f t="shared" si="1"/>
        <v>16038</v>
      </c>
      <c r="Q21" s="1">
        <f t="shared" si="1"/>
        <v>25069</v>
      </c>
      <c r="R21" s="1">
        <f t="shared" si="1"/>
        <v>2608</v>
      </c>
      <c r="S21" s="1">
        <f t="shared" si="1"/>
        <v>0</v>
      </c>
      <c r="T21" s="1">
        <f t="shared" si="1"/>
        <v>0</v>
      </c>
      <c r="U21" s="1">
        <f t="shared" si="1"/>
        <v>0</v>
      </c>
      <c r="V21" s="1">
        <f t="shared" si="1"/>
        <v>0</v>
      </c>
      <c r="W21" s="1">
        <f t="shared" si="1"/>
        <v>0</v>
      </c>
      <c r="X21" s="1">
        <f t="shared" si="1"/>
        <v>2238</v>
      </c>
      <c r="Y21" s="1">
        <f t="shared" si="1"/>
        <v>611</v>
      </c>
      <c r="Z21" s="1">
        <f t="shared" si="1"/>
        <v>9940</v>
      </c>
      <c r="AA21" s="1">
        <f t="shared" si="1"/>
        <v>0</v>
      </c>
      <c r="AB21" s="1">
        <f t="shared" si="1"/>
        <v>0</v>
      </c>
      <c r="AC21" s="1">
        <f t="shared" si="1"/>
        <v>2280</v>
      </c>
      <c r="AD21" s="1">
        <f t="shared" si="1"/>
        <v>0</v>
      </c>
      <c r="AE21" s="1">
        <f t="shared" si="1"/>
        <v>0</v>
      </c>
      <c r="AF21" s="1">
        <f t="shared" si="1"/>
        <v>2385</v>
      </c>
      <c r="AG21" s="1">
        <f t="shared" si="1"/>
        <v>0</v>
      </c>
      <c r="AH21" s="1">
        <f t="shared" si="1"/>
        <v>0</v>
      </c>
      <c r="AI21" s="1">
        <f t="shared" si="1"/>
        <v>0</v>
      </c>
      <c r="AJ21" s="1">
        <f t="shared" si="1"/>
        <v>0</v>
      </c>
      <c r="AK21" s="1">
        <f t="shared" si="1"/>
        <v>0</v>
      </c>
      <c r="AL21" s="1">
        <f t="shared" si="1"/>
        <v>0</v>
      </c>
      <c r="AM21" s="1">
        <f t="shared" si="1"/>
        <v>0</v>
      </c>
      <c r="AN21" s="1">
        <f t="shared" si="1"/>
        <v>0</v>
      </c>
      <c r="AO21" s="1">
        <f t="shared" si="1"/>
        <v>0</v>
      </c>
      <c r="AP21" s="1">
        <f t="shared" si="1"/>
        <v>0</v>
      </c>
      <c r="AQ21" s="1">
        <f t="shared" si="1"/>
        <v>63190</v>
      </c>
    </row>
    <row r="22" spans="1:43" s="1" customFormat="1" x14ac:dyDescent="0.25">
      <c r="A22" s="1" t="s">
        <v>50</v>
      </c>
      <c r="B22" s="1">
        <v>16</v>
      </c>
      <c r="C22" s="1">
        <v>0</v>
      </c>
      <c r="D22" s="1">
        <v>0</v>
      </c>
      <c r="E22" s="1">
        <v>6677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f t="shared" si="0"/>
        <v>6677</v>
      </c>
    </row>
    <row r="23" spans="1:43" s="1" customFormat="1" x14ac:dyDescent="0.25">
      <c r="A23" s="1" t="s">
        <v>51</v>
      </c>
      <c r="B23" s="1">
        <v>17</v>
      </c>
      <c r="C23" s="1">
        <v>0</v>
      </c>
      <c r="D23" s="1">
        <v>0</v>
      </c>
      <c r="E23" s="1">
        <v>331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998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f t="shared" si="0"/>
        <v>1329</v>
      </c>
    </row>
    <row r="24" spans="1:43" s="1" customFormat="1" x14ac:dyDescent="0.25">
      <c r="A24" s="1" t="s">
        <v>52</v>
      </c>
      <c r="B24" s="1">
        <v>18</v>
      </c>
      <c r="C24" s="1">
        <v>0</v>
      </c>
      <c r="D24" s="1">
        <v>0</v>
      </c>
      <c r="E24" s="1">
        <v>670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673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f t="shared" si="0"/>
        <v>1343</v>
      </c>
    </row>
    <row r="25" spans="1:43" s="1" customFormat="1" x14ac:dyDescent="0.25">
      <c r="A25" s="1" t="s">
        <v>53</v>
      </c>
      <c r="B25" s="1">
        <v>19</v>
      </c>
      <c r="C25" s="1">
        <f>C22+C23+C24</f>
        <v>0</v>
      </c>
      <c r="D25" s="1">
        <f t="shared" ref="D25:AP25" si="2">D22+D23+D24</f>
        <v>0</v>
      </c>
      <c r="E25" s="1">
        <f t="shared" si="2"/>
        <v>7678</v>
      </c>
      <c r="F25" s="1">
        <f t="shared" si="2"/>
        <v>0</v>
      </c>
      <c r="G25" s="1">
        <f t="shared" si="2"/>
        <v>0</v>
      </c>
      <c r="H25" s="1">
        <f t="shared" si="2"/>
        <v>0</v>
      </c>
      <c r="I25" s="1">
        <f t="shared" si="2"/>
        <v>0</v>
      </c>
      <c r="J25" s="1">
        <f t="shared" si="2"/>
        <v>0</v>
      </c>
      <c r="K25" s="1">
        <f t="shared" si="2"/>
        <v>0</v>
      </c>
      <c r="L25" s="1">
        <f t="shared" si="2"/>
        <v>0</v>
      </c>
      <c r="M25" s="1">
        <f t="shared" si="2"/>
        <v>0</v>
      </c>
      <c r="N25" s="1">
        <f t="shared" si="2"/>
        <v>0</v>
      </c>
      <c r="O25" s="1">
        <f t="shared" si="2"/>
        <v>0</v>
      </c>
      <c r="P25" s="1">
        <f t="shared" si="2"/>
        <v>0</v>
      </c>
      <c r="Q25" s="1">
        <f t="shared" si="2"/>
        <v>0</v>
      </c>
      <c r="R25" s="1">
        <f t="shared" si="2"/>
        <v>0</v>
      </c>
      <c r="S25" s="1">
        <f t="shared" si="2"/>
        <v>0</v>
      </c>
      <c r="T25" s="1">
        <f t="shared" si="2"/>
        <v>0</v>
      </c>
      <c r="U25" s="1">
        <f t="shared" si="2"/>
        <v>0</v>
      </c>
      <c r="V25" s="1">
        <f t="shared" si="2"/>
        <v>0</v>
      </c>
      <c r="W25" s="1">
        <f t="shared" si="2"/>
        <v>0</v>
      </c>
      <c r="X25" s="1">
        <f t="shared" si="2"/>
        <v>0</v>
      </c>
      <c r="Y25" s="1">
        <f t="shared" si="2"/>
        <v>673</v>
      </c>
      <c r="Z25" s="1">
        <f t="shared" si="2"/>
        <v>998</v>
      </c>
      <c r="AA25" s="1">
        <f t="shared" si="2"/>
        <v>0</v>
      </c>
      <c r="AB25" s="1">
        <f t="shared" si="2"/>
        <v>0</v>
      </c>
      <c r="AC25" s="1">
        <f t="shared" si="2"/>
        <v>0</v>
      </c>
      <c r="AD25" s="1">
        <f t="shared" si="2"/>
        <v>0</v>
      </c>
      <c r="AE25" s="1">
        <f t="shared" si="2"/>
        <v>0</v>
      </c>
      <c r="AF25" s="1">
        <f t="shared" si="2"/>
        <v>0</v>
      </c>
      <c r="AG25" s="1">
        <f t="shared" si="2"/>
        <v>0</v>
      </c>
      <c r="AH25" s="1">
        <f t="shared" si="2"/>
        <v>0</v>
      </c>
      <c r="AI25" s="1">
        <f t="shared" si="2"/>
        <v>0</v>
      </c>
      <c r="AJ25" s="1">
        <f t="shared" si="2"/>
        <v>0</v>
      </c>
      <c r="AK25" s="1">
        <f t="shared" si="2"/>
        <v>0</v>
      </c>
      <c r="AL25" s="1">
        <f t="shared" si="2"/>
        <v>0</v>
      </c>
      <c r="AM25" s="1">
        <f t="shared" si="2"/>
        <v>0</v>
      </c>
      <c r="AN25" s="1">
        <f t="shared" si="2"/>
        <v>0</v>
      </c>
      <c r="AO25" s="1">
        <f t="shared" si="2"/>
        <v>0</v>
      </c>
      <c r="AP25" s="1">
        <f t="shared" si="2"/>
        <v>0</v>
      </c>
      <c r="AQ25" s="1">
        <f t="shared" si="0"/>
        <v>9349</v>
      </c>
    </row>
    <row r="26" spans="1:43" s="1" customFormat="1" x14ac:dyDescent="0.25">
      <c r="A26" s="1" t="s">
        <v>54</v>
      </c>
      <c r="B26" s="1">
        <v>20</v>
      </c>
      <c r="C26" s="1">
        <f>C21+C25</f>
        <v>0</v>
      </c>
      <c r="D26" s="1">
        <f t="shared" ref="D26:AP26" si="3">D21+D25</f>
        <v>0</v>
      </c>
      <c r="E26" s="1">
        <f t="shared" si="3"/>
        <v>9699</v>
      </c>
      <c r="F26" s="1">
        <f t="shared" si="3"/>
        <v>0</v>
      </c>
      <c r="G26" s="1">
        <f t="shared" si="3"/>
        <v>0</v>
      </c>
      <c r="H26" s="1">
        <f t="shared" si="3"/>
        <v>0</v>
      </c>
      <c r="I26" s="1">
        <f t="shared" si="3"/>
        <v>0</v>
      </c>
      <c r="J26" s="1">
        <f t="shared" si="3"/>
        <v>0</v>
      </c>
      <c r="K26" s="1">
        <f t="shared" si="3"/>
        <v>0</v>
      </c>
      <c r="L26" s="1">
        <f t="shared" si="3"/>
        <v>0</v>
      </c>
      <c r="M26" s="1">
        <f t="shared" si="3"/>
        <v>0</v>
      </c>
      <c r="N26" s="1">
        <f t="shared" si="3"/>
        <v>0</v>
      </c>
      <c r="O26" s="1">
        <f t="shared" si="3"/>
        <v>0</v>
      </c>
      <c r="P26" s="1">
        <f t="shared" si="3"/>
        <v>16038</v>
      </c>
      <c r="Q26" s="1">
        <f t="shared" si="3"/>
        <v>25069</v>
      </c>
      <c r="R26" s="1">
        <f t="shared" si="3"/>
        <v>2608</v>
      </c>
      <c r="S26" s="1">
        <f t="shared" si="3"/>
        <v>0</v>
      </c>
      <c r="T26" s="1">
        <f t="shared" si="3"/>
        <v>0</v>
      </c>
      <c r="U26" s="1">
        <f t="shared" si="3"/>
        <v>0</v>
      </c>
      <c r="V26" s="1">
        <f t="shared" si="3"/>
        <v>0</v>
      </c>
      <c r="W26" s="1">
        <f t="shared" si="3"/>
        <v>0</v>
      </c>
      <c r="X26" s="1">
        <f t="shared" si="3"/>
        <v>2238</v>
      </c>
      <c r="Y26" s="1">
        <f t="shared" si="3"/>
        <v>1284</v>
      </c>
      <c r="Z26" s="1">
        <f t="shared" si="3"/>
        <v>10938</v>
      </c>
      <c r="AA26" s="1">
        <f t="shared" si="3"/>
        <v>0</v>
      </c>
      <c r="AB26" s="1">
        <f t="shared" si="3"/>
        <v>0</v>
      </c>
      <c r="AC26" s="1">
        <f t="shared" si="3"/>
        <v>2280</v>
      </c>
      <c r="AD26" s="1">
        <f t="shared" si="3"/>
        <v>0</v>
      </c>
      <c r="AE26" s="1">
        <f t="shared" si="3"/>
        <v>0</v>
      </c>
      <c r="AF26" s="1">
        <f t="shared" si="3"/>
        <v>2385</v>
      </c>
      <c r="AG26" s="1">
        <f t="shared" si="3"/>
        <v>0</v>
      </c>
      <c r="AH26" s="1">
        <f t="shared" si="3"/>
        <v>0</v>
      </c>
      <c r="AI26" s="1">
        <f t="shared" si="3"/>
        <v>0</v>
      </c>
      <c r="AJ26" s="1">
        <f t="shared" si="3"/>
        <v>0</v>
      </c>
      <c r="AK26" s="1">
        <f t="shared" si="3"/>
        <v>0</v>
      </c>
      <c r="AL26" s="1">
        <f t="shared" si="3"/>
        <v>0</v>
      </c>
      <c r="AM26" s="1">
        <f t="shared" si="3"/>
        <v>0</v>
      </c>
      <c r="AN26" s="1">
        <f t="shared" si="3"/>
        <v>0</v>
      </c>
      <c r="AO26" s="1">
        <f t="shared" si="3"/>
        <v>0</v>
      </c>
      <c r="AP26" s="1">
        <f t="shared" si="3"/>
        <v>0</v>
      </c>
      <c r="AQ26" s="1">
        <f t="shared" si="0"/>
        <v>72539</v>
      </c>
    </row>
    <row r="27" spans="1:43" s="1" customFormat="1" x14ac:dyDescent="0.25">
      <c r="A27" s="1" t="s">
        <v>55</v>
      </c>
      <c r="B27" s="1">
        <v>21</v>
      </c>
      <c r="C27" s="1">
        <v>0</v>
      </c>
      <c r="D27" s="1">
        <v>0</v>
      </c>
      <c r="E27" s="1">
        <v>1309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1866</v>
      </c>
      <c r="Q27" s="1">
        <v>2480</v>
      </c>
      <c r="R27" s="1">
        <v>486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431</v>
      </c>
      <c r="Y27" s="1">
        <v>86</v>
      </c>
      <c r="Z27" s="1">
        <v>2016</v>
      </c>
      <c r="AA27" s="1">
        <v>0</v>
      </c>
      <c r="AB27" s="1">
        <v>0</v>
      </c>
      <c r="AC27" s="1">
        <v>410</v>
      </c>
      <c r="AD27" s="1">
        <v>0</v>
      </c>
      <c r="AE27" s="1">
        <v>0</v>
      </c>
      <c r="AF27" s="1">
        <v>444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f t="shared" si="0"/>
        <v>9528</v>
      </c>
    </row>
    <row r="28" spans="1:43" s="1" customFormat="1" x14ac:dyDescent="0.25">
      <c r="A28" s="1" t="s">
        <v>56</v>
      </c>
      <c r="B28" s="1">
        <v>22</v>
      </c>
      <c r="C28" s="1">
        <v>0</v>
      </c>
      <c r="D28" s="1">
        <v>0</v>
      </c>
      <c r="E28" s="1">
        <v>1309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1847</v>
      </c>
      <c r="Q28" s="1">
        <v>2422</v>
      </c>
      <c r="R28" s="1">
        <v>486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417</v>
      </c>
      <c r="Y28" s="1">
        <v>86</v>
      </c>
      <c r="Z28" s="1">
        <v>2016</v>
      </c>
      <c r="AA28" s="1">
        <v>0</v>
      </c>
      <c r="AB28" s="1">
        <v>0</v>
      </c>
      <c r="AC28" s="1">
        <v>410</v>
      </c>
      <c r="AD28" s="1">
        <v>0</v>
      </c>
      <c r="AE28" s="1">
        <v>0</v>
      </c>
      <c r="AF28" s="1">
        <v>444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f t="shared" si="0"/>
        <v>9437</v>
      </c>
    </row>
    <row r="29" spans="1:43" s="1" customFormat="1" x14ac:dyDescent="0.25">
      <c r="A29" s="1" t="s">
        <v>57</v>
      </c>
      <c r="B29" s="1">
        <v>23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f t="shared" si="0"/>
        <v>0</v>
      </c>
    </row>
    <row r="30" spans="1:43" s="1" customFormat="1" x14ac:dyDescent="0.25">
      <c r="A30" s="1" t="s">
        <v>58</v>
      </c>
      <c r="B30" s="1">
        <v>24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f t="shared" si="0"/>
        <v>0</v>
      </c>
    </row>
    <row r="31" spans="1:43" s="1" customFormat="1" x14ac:dyDescent="0.25">
      <c r="A31" s="1" t="s">
        <v>59</v>
      </c>
      <c r="B31" s="1">
        <v>25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f t="shared" si="0"/>
        <v>0</v>
      </c>
    </row>
    <row r="32" spans="1:43" s="1" customFormat="1" x14ac:dyDescent="0.25">
      <c r="A32" s="1" t="s">
        <v>60</v>
      </c>
      <c r="B32" s="1">
        <v>26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19</v>
      </c>
      <c r="Q32" s="1">
        <v>58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14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f t="shared" si="0"/>
        <v>91</v>
      </c>
    </row>
    <row r="33" spans="1:43" s="1" customFormat="1" x14ac:dyDescent="0.25">
      <c r="A33" s="1" t="s">
        <v>61</v>
      </c>
      <c r="B33" s="1">
        <v>27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f t="shared" si="0"/>
        <v>0</v>
      </c>
    </row>
    <row r="34" spans="1:43" s="1" customFormat="1" x14ac:dyDescent="0.25">
      <c r="A34" s="1" t="s">
        <v>62</v>
      </c>
      <c r="B34" s="1">
        <v>28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f t="shared" si="0"/>
        <v>0</v>
      </c>
    </row>
    <row r="35" spans="1:43" s="1" customFormat="1" x14ac:dyDescent="0.25">
      <c r="A35" s="1" t="s">
        <v>63</v>
      </c>
      <c r="B35" s="1">
        <v>29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29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1130</v>
      </c>
      <c r="AA35" s="1">
        <v>0</v>
      </c>
      <c r="AB35" s="1">
        <v>0</v>
      </c>
      <c r="AC35" s="1">
        <v>66</v>
      </c>
      <c r="AD35" s="1">
        <v>0</v>
      </c>
      <c r="AE35" s="1">
        <v>0</v>
      </c>
      <c r="AF35" s="1">
        <v>3</v>
      </c>
      <c r="AG35" s="1">
        <v>80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f t="shared" si="0"/>
        <v>1308</v>
      </c>
    </row>
    <row r="36" spans="1:43" s="1" customFormat="1" x14ac:dyDescent="0.25">
      <c r="A36" s="1" t="s">
        <v>64</v>
      </c>
      <c r="B36" s="1">
        <v>30</v>
      </c>
      <c r="C36" s="1">
        <v>0</v>
      </c>
      <c r="D36" s="1">
        <v>0</v>
      </c>
      <c r="E36" s="1">
        <v>724</v>
      </c>
      <c r="F36" s="1">
        <v>0</v>
      </c>
      <c r="G36" s="1">
        <v>0</v>
      </c>
      <c r="H36" s="1">
        <v>0</v>
      </c>
      <c r="I36" s="1">
        <v>0</v>
      </c>
      <c r="J36" s="1">
        <v>285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72</v>
      </c>
      <c r="Q36" s="1">
        <v>2877</v>
      </c>
      <c r="R36" s="1">
        <v>1814</v>
      </c>
      <c r="S36" s="1">
        <v>26</v>
      </c>
      <c r="T36" s="1">
        <v>0</v>
      </c>
      <c r="U36" s="1">
        <v>0</v>
      </c>
      <c r="V36" s="1">
        <v>0</v>
      </c>
      <c r="W36" s="1">
        <v>0</v>
      </c>
      <c r="X36" s="1">
        <v>659</v>
      </c>
      <c r="Y36" s="1">
        <v>2779</v>
      </c>
      <c r="Z36" s="1">
        <v>26</v>
      </c>
      <c r="AA36" s="1">
        <v>0</v>
      </c>
      <c r="AB36" s="1">
        <v>84</v>
      </c>
      <c r="AC36" s="1">
        <v>15</v>
      </c>
      <c r="AD36" s="1">
        <v>9</v>
      </c>
      <c r="AE36" s="1">
        <v>0</v>
      </c>
      <c r="AF36" s="1">
        <v>46</v>
      </c>
      <c r="AG36" s="1">
        <v>0</v>
      </c>
      <c r="AH36" s="1">
        <v>0</v>
      </c>
      <c r="AI36" s="1">
        <v>0</v>
      </c>
      <c r="AJ36" s="1">
        <v>95</v>
      </c>
      <c r="AK36" s="1">
        <v>0</v>
      </c>
      <c r="AL36" s="1">
        <v>0</v>
      </c>
      <c r="AM36" s="1">
        <v>2193</v>
      </c>
      <c r="AN36" s="1">
        <v>916</v>
      </c>
      <c r="AO36" s="1">
        <v>0</v>
      </c>
      <c r="AP36" s="1">
        <v>0</v>
      </c>
      <c r="AQ36" s="1">
        <f t="shared" si="0"/>
        <v>12620</v>
      </c>
    </row>
    <row r="37" spans="1:43" s="1" customFormat="1" x14ac:dyDescent="0.25">
      <c r="A37" s="1" t="s">
        <v>65</v>
      </c>
      <c r="B37" s="1">
        <v>31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f t="shared" si="0"/>
        <v>0</v>
      </c>
    </row>
    <row r="38" spans="1:43" s="1" customFormat="1" x14ac:dyDescent="0.25">
      <c r="A38" s="1" t="s">
        <v>66</v>
      </c>
      <c r="B38" s="1">
        <v>32</v>
      </c>
      <c r="C38" s="1">
        <v>0</v>
      </c>
      <c r="D38" s="1">
        <v>0</v>
      </c>
      <c r="E38" s="1">
        <f>E35+E36</f>
        <v>724</v>
      </c>
      <c r="F38" s="1">
        <f t="shared" ref="F38:AP38" si="4">F35+F36</f>
        <v>0</v>
      </c>
      <c r="G38" s="1">
        <f t="shared" si="4"/>
        <v>0</v>
      </c>
      <c r="H38" s="1">
        <f t="shared" si="4"/>
        <v>0</v>
      </c>
      <c r="I38" s="1">
        <f t="shared" si="4"/>
        <v>0</v>
      </c>
      <c r="J38" s="1">
        <f t="shared" si="4"/>
        <v>285</v>
      </c>
      <c r="K38" s="1">
        <f t="shared" si="4"/>
        <v>0</v>
      </c>
      <c r="L38" s="1">
        <f t="shared" si="4"/>
        <v>0</v>
      </c>
      <c r="M38" s="1">
        <f t="shared" si="4"/>
        <v>0</v>
      </c>
      <c r="N38" s="1">
        <f t="shared" si="4"/>
        <v>0</v>
      </c>
      <c r="O38" s="1">
        <f t="shared" si="4"/>
        <v>0</v>
      </c>
      <c r="P38" s="1">
        <f t="shared" si="4"/>
        <v>72</v>
      </c>
      <c r="Q38" s="1">
        <f t="shared" si="4"/>
        <v>2906</v>
      </c>
      <c r="R38" s="1">
        <f t="shared" si="4"/>
        <v>1814</v>
      </c>
      <c r="S38" s="1">
        <f t="shared" si="4"/>
        <v>26</v>
      </c>
      <c r="T38" s="1">
        <f t="shared" si="4"/>
        <v>0</v>
      </c>
      <c r="U38" s="1">
        <f t="shared" si="4"/>
        <v>0</v>
      </c>
      <c r="V38" s="1">
        <f t="shared" si="4"/>
        <v>0</v>
      </c>
      <c r="W38" s="1">
        <f t="shared" si="4"/>
        <v>0</v>
      </c>
      <c r="X38" s="1">
        <f t="shared" si="4"/>
        <v>659</v>
      </c>
      <c r="Y38" s="1">
        <f t="shared" si="4"/>
        <v>2779</v>
      </c>
      <c r="Z38" s="1">
        <f t="shared" si="4"/>
        <v>1156</v>
      </c>
      <c r="AA38" s="1">
        <f t="shared" si="4"/>
        <v>0</v>
      </c>
      <c r="AB38" s="1">
        <f t="shared" si="4"/>
        <v>84</v>
      </c>
      <c r="AC38" s="1">
        <f t="shared" si="4"/>
        <v>81</v>
      </c>
      <c r="AD38" s="1">
        <f t="shared" si="4"/>
        <v>9</v>
      </c>
      <c r="AE38" s="1">
        <f t="shared" si="4"/>
        <v>0</v>
      </c>
      <c r="AF38" s="1">
        <f t="shared" si="4"/>
        <v>49</v>
      </c>
      <c r="AG38" s="1">
        <f t="shared" si="4"/>
        <v>80</v>
      </c>
      <c r="AH38" s="1">
        <f t="shared" si="4"/>
        <v>0</v>
      </c>
      <c r="AI38" s="1">
        <f t="shared" si="4"/>
        <v>0</v>
      </c>
      <c r="AJ38" s="1">
        <f t="shared" si="4"/>
        <v>95</v>
      </c>
      <c r="AK38" s="1">
        <f t="shared" si="4"/>
        <v>0</v>
      </c>
      <c r="AL38" s="1">
        <f t="shared" si="4"/>
        <v>0</v>
      </c>
      <c r="AM38" s="1">
        <f t="shared" si="4"/>
        <v>2193</v>
      </c>
      <c r="AN38" s="1">
        <f t="shared" si="4"/>
        <v>916</v>
      </c>
      <c r="AO38" s="1">
        <f t="shared" si="4"/>
        <v>0</v>
      </c>
      <c r="AP38" s="1">
        <f t="shared" si="4"/>
        <v>0</v>
      </c>
      <c r="AQ38" s="1">
        <f t="shared" si="0"/>
        <v>13928</v>
      </c>
    </row>
    <row r="39" spans="1:43" s="1" customFormat="1" x14ac:dyDescent="0.25">
      <c r="A39" s="1" t="s">
        <v>67</v>
      </c>
      <c r="B39" s="1">
        <v>33</v>
      </c>
      <c r="C39" s="1">
        <v>0</v>
      </c>
      <c r="D39" s="1">
        <v>0</v>
      </c>
      <c r="E39" s="1">
        <v>238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328</v>
      </c>
      <c r="Z39" s="1">
        <v>215</v>
      </c>
      <c r="AA39" s="1">
        <v>0</v>
      </c>
      <c r="AB39" s="1">
        <v>0</v>
      </c>
      <c r="AC39" s="1">
        <v>0</v>
      </c>
      <c r="AD39" s="1">
        <v>0</v>
      </c>
      <c r="AE39" s="1">
        <v>38</v>
      </c>
      <c r="AF39" s="1">
        <v>22</v>
      </c>
      <c r="AG39" s="1">
        <v>77</v>
      </c>
      <c r="AH39" s="1">
        <v>0</v>
      </c>
      <c r="AI39" s="1">
        <v>0</v>
      </c>
      <c r="AJ39" s="1">
        <v>38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f t="shared" si="0"/>
        <v>956</v>
      </c>
    </row>
    <row r="40" spans="1:43" s="1" customFormat="1" x14ac:dyDescent="0.25">
      <c r="A40" s="1" t="s">
        <v>68</v>
      </c>
      <c r="B40" s="1">
        <v>34</v>
      </c>
      <c r="C40" s="1">
        <v>0</v>
      </c>
      <c r="D40" s="1">
        <v>0</v>
      </c>
      <c r="E40" s="1">
        <v>102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49</v>
      </c>
      <c r="R40" s="1">
        <v>57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247</v>
      </c>
      <c r="Z40" s="1">
        <v>78</v>
      </c>
      <c r="AA40" s="1">
        <v>0</v>
      </c>
      <c r="AB40" s="1">
        <v>0</v>
      </c>
      <c r="AC40" s="1">
        <v>67</v>
      </c>
      <c r="AD40" s="1">
        <v>0</v>
      </c>
      <c r="AE40" s="1">
        <v>0</v>
      </c>
      <c r="AF40" s="1">
        <v>74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f t="shared" si="0"/>
        <v>674</v>
      </c>
    </row>
    <row r="41" spans="1:43" s="1" customFormat="1" x14ac:dyDescent="0.25">
      <c r="A41" s="1" t="s">
        <v>69</v>
      </c>
      <c r="B41" s="1">
        <v>35</v>
      </c>
      <c r="C41" s="1">
        <f>C39+C40</f>
        <v>0</v>
      </c>
      <c r="D41" s="1">
        <f t="shared" ref="D41:AP41" si="5">D39+D40</f>
        <v>0</v>
      </c>
      <c r="E41" s="1">
        <f t="shared" si="5"/>
        <v>340</v>
      </c>
      <c r="F41" s="1">
        <f t="shared" si="5"/>
        <v>0</v>
      </c>
      <c r="G41" s="1">
        <f t="shared" si="5"/>
        <v>0</v>
      </c>
      <c r="H41" s="1">
        <f t="shared" si="5"/>
        <v>0</v>
      </c>
      <c r="I41" s="1">
        <f t="shared" si="5"/>
        <v>0</v>
      </c>
      <c r="J41" s="1">
        <f t="shared" si="5"/>
        <v>0</v>
      </c>
      <c r="K41" s="1">
        <f t="shared" si="5"/>
        <v>0</v>
      </c>
      <c r="L41" s="1">
        <f t="shared" si="5"/>
        <v>0</v>
      </c>
      <c r="M41" s="1">
        <f t="shared" si="5"/>
        <v>0</v>
      </c>
      <c r="N41" s="1">
        <f t="shared" si="5"/>
        <v>0</v>
      </c>
      <c r="O41" s="1">
        <f t="shared" si="5"/>
        <v>0</v>
      </c>
      <c r="P41" s="1">
        <f t="shared" si="5"/>
        <v>0</v>
      </c>
      <c r="Q41" s="1">
        <f t="shared" si="5"/>
        <v>49</v>
      </c>
      <c r="R41" s="1">
        <f t="shared" si="5"/>
        <v>57</v>
      </c>
      <c r="S41" s="1">
        <f t="shared" si="5"/>
        <v>0</v>
      </c>
      <c r="T41" s="1">
        <f t="shared" si="5"/>
        <v>0</v>
      </c>
      <c r="U41" s="1">
        <f t="shared" si="5"/>
        <v>0</v>
      </c>
      <c r="V41" s="1">
        <f t="shared" si="5"/>
        <v>0</v>
      </c>
      <c r="W41" s="1">
        <f t="shared" si="5"/>
        <v>0</v>
      </c>
      <c r="X41" s="1">
        <f t="shared" si="5"/>
        <v>0</v>
      </c>
      <c r="Y41" s="1">
        <f t="shared" si="5"/>
        <v>575</v>
      </c>
      <c r="Z41" s="1">
        <f t="shared" si="5"/>
        <v>293</v>
      </c>
      <c r="AA41" s="1">
        <f t="shared" si="5"/>
        <v>0</v>
      </c>
      <c r="AB41" s="1">
        <f t="shared" si="5"/>
        <v>0</v>
      </c>
      <c r="AC41" s="1">
        <f t="shared" si="5"/>
        <v>67</v>
      </c>
      <c r="AD41" s="1">
        <f t="shared" si="5"/>
        <v>0</v>
      </c>
      <c r="AE41" s="1">
        <f t="shared" si="5"/>
        <v>38</v>
      </c>
      <c r="AF41" s="1">
        <f t="shared" si="5"/>
        <v>96</v>
      </c>
      <c r="AG41" s="1">
        <f t="shared" si="5"/>
        <v>77</v>
      </c>
      <c r="AH41" s="1">
        <f t="shared" si="5"/>
        <v>0</v>
      </c>
      <c r="AI41" s="1">
        <f t="shared" si="5"/>
        <v>0</v>
      </c>
      <c r="AJ41" s="1">
        <f t="shared" si="5"/>
        <v>38</v>
      </c>
      <c r="AK41" s="1">
        <f t="shared" si="5"/>
        <v>0</v>
      </c>
      <c r="AL41" s="1">
        <f t="shared" si="5"/>
        <v>0</v>
      </c>
      <c r="AM41" s="1">
        <f t="shared" si="5"/>
        <v>0</v>
      </c>
      <c r="AN41" s="1">
        <f t="shared" si="5"/>
        <v>0</v>
      </c>
      <c r="AO41" s="1">
        <f t="shared" si="5"/>
        <v>0</v>
      </c>
      <c r="AP41" s="1">
        <f t="shared" si="5"/>
        <v>0</v>
      </c>
      <c r="AQ41" s="1">
        <f t="shared" si="0"/>
        <v>1630</v>
      </c>
    </row>
    <row r="42" spans="1:43" s="1" customFormat="1" x14ac:dyDescent="0.25">
      <c r="A42" s="1" t="s">
        <v>70</v>
      </c>
      <c r="B42" s="1">
        <v>36</v>
      </c>
      <c r="C42" s="1">
        <v>0</v>
      </c>
      <c r="D42" s="1">
        <v>0</v>
      </c>
      <c r="E42" s="1">
        <v>0</v>
      </c>
      <c r="F42" s="1">
        <v>44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58</v>
      </c>
      <c r="R42" s="1">
        <v>217</v>
      </c>
      <c r="S42" s="1">
        <v>134</v>
      </c>
      <c r="T42" s="1">
        <v>0</v>
      </c>
      <c r="U42" s="1">
        <v>0</v>
      </c>
      <c r="V42" s="1">
        <v>0</v>
      </c>
      <c r="W42" s="1">
        <v>6193</v>
      </c>
      <c r="X42" s="1">
        <v>13</v>
      </c>
      <c r="Y42" s="1">
        <v>255</v>
      </c>
      <c r="Z42" s="1">
        <v>415</v>
      </c>
      <c r="AA42" s="1">
        <v>0</v>
      </c>
      <c r="AB42" s="1">
        <v>0</v>
      </c>
      <c r="AC42" s="1">
        <v>50</v>
      </c>
      <c r="AD42" s="1">
        <v>0</v>
      </c>
      <c r="AE42" s="1">
        <v>0</v>
      </c>
      <c r="AF42" s="1">
        <v>0</v>
      </c>
      <c r="AG42" s="1">
        <v>0</v>
      </c>
      <c r="AH42" s="1">
        <v>76</v>
      </c>
      <c r="AI42" s="1">
        <v>0</v>
      </c>
      <c r="AJ42" s="1">
        <v>0</v>
      </c>
      <c r="AK42" s="1">
        <v>4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f t="shared" si="0"/>
        <v>7459</v>
      </c>
    </row>
    <row r="43" spans="1:43" s="1" customFormat="1" x14ac:dyDescent="0.25">
      <c r="A43" s="1" t="s">
        <v>71</v>
      </c>
      <c r="B43" s="1">
        <v>37</v>
      </c>
      <c r="C43" s="1">
        <v>0</v>
      </c>
      <c r="D43" s="1">
        <v>0</v>
      </c>
      <c r="E43" s="1">
        <v>39</v>
      </c>
      <c r="F43" s="1">
        <v>0</v>
      </c>
      <c r="G43" s="1">
        <v>0</v>
      </c>
      <c r="H43" s="1">
        <v>0</v>
      </c>
      <c r="I43" s="1">
        <v>0</v>
      </c>
      <c r="J43" s="1">
        <v>82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5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4324</v>
      </c>
      <c r="AM43" s="1">
        <v>0</v>
      </c>
      <c r="AN43" s="1">
        <v>0</v>
      </c>
      <c r="AO43" s="1">
        <v>0</v>
      </c>
      <c r="AP43" s="1">
        <v>0</v>
      </c>
      <c r="AQ43" s="1">
        <f t="shared" si="0"/>
        <v>4450</v>
      </c>
    </row>
    <row r="44" spans="1:43" s="1" customFormat="1" x14ac:dyDescent="0.25">
      <c r="A44" s="1" t="s">
        <v>72</v>
      </c>
      <c r="B44" s="1">
        <v>38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210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f t="shared" si="0"/>
        <v>210</v>
      </c>
    </row>
    <row r="45" spans="1:43" s="1" customFormat="1" x14ac:dyDescent="0.25">
      <c r="A45" s="1" t="s">
        <v>73</v>
      </c>
      <c r="B45" s="1">
        <v>39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f t="shared" si="0"/>
        <v>0</v>
      </c>
    </row>
    <row r="46" spans="1:43" s="1" customFormat="1" x14ac:dyDescent="0.25">
      <c r="A46" s="1" t="s">
        <v>74</v>
      </c>
      <c r="B46" s="1">
        <v>40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53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30</v>
      </c>
      <c r="Z46" s="1">
        <v>12</v>
      </c>
      <c r="AA46" s="1">
        <v>0</v>
      </c>
      <c r="AB46" s="1">
        <v>162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f t="shared" si="0"/>
        <v>257</v>
      </c>
    </row>
    <row r="47" spans="1:43" s="1" customFormat="1" x14ac:dyDescent="0.25">
      <c r="A47" s="1" t="s">
        <v>75</v>
      </c>
      <c r="B47" s="1">
        <v>41</v>
      </c>
      <c r="C47" s="1">
        <v>0</v>
      </c>
      <c r="D47" s="1">
        <v>0</v>
      </c>
      <c r="E47" s="1">
        <v>0</v>
      </c>
      <c r="F47" s="1">
        <v>0</v>
      </c>
      <c r="G47" s="1">
        <v>1647</v>
      </c>
      <c r="H47" s="1">
        <v>0</v>
      </c>
      <c r="I47" s="1">
        <v>0</v>
      </c>
      <c r="J47" s="1">
        <v>10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135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351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f t="shared" si="0"/>
        <v>2143</v>
      </c>
    </row>
    <row r="48" spans="1:43" s="1" customFormat="1" x14ac:dyDescent="0.25">
      <c r="A48" s="1" t="s">
        <v>76</v>
      </c>
      <c r="B48" s="1">
        <v>42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f t="shared" si="0"/>
        <v>0</v>
      </c>
    </row>
    <row r="49" spans="1:43" s="1" customFormat="1" x14ac:dyDescent="0.25">
      <c r="A49" s="1" t="s">
        <v>77</v>
      </c>
      <c r="B49" s="1">
        <v>43</v>
      </c>
      <c r="C49" s="1">
        <v>0</v>
      </c>
      <c r="D49" s="1">
        <v>0</v>
      </c>
      <c r="E49" s="1">
        <v>465</v>
      </c>
      <c r="F49" s="1">
        <v>0</v>
      </c>
      <c r="G49" s="1">
        <v>0</v>
      </c>
      <c r="H49" s="1">
        <v>0</v>
      </c>
      <c r="I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40</v>
      </c>
      <c r="R49" s="1">
        <v>0</v>
      </c>
      <c r="S49" s="1">
        <v>0</v>
      </c>
      <c r="T49" s="1">
        <v>0</v>
      </c>
      <c r="U49" s="1">
        <v>0</v>
      </c>
      <c r="V49" s="1">
        <v>135</v>
      </c>
      <c r="W49" s="1">
        <v>0</v>
      </c>
      <c r="X49" s="1">
        <v>0</v>
      </c>
      <c r="Y49" s="1">
        <v>0</v>
      </c>
      <c r="Z49" s="1">
        <v>1146</v>
      </c>
      <c r="AA49" s="1">
        <v>6466</v>
      </c>
      <c r="AB49" s="1">
        <v>0</v>
      </c>
      <c r="AC49" s="1">
        <v>0</v>
      </c>
      <c r="AD49" s="1">
        <v>0</v>
      </c>
      <c r="AE49" s="1">
        <v>120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f t="shared" si="0"/>
        <v>8372</v>
      </c>
    </row>
    <row r="50" spans="1:43" s="1" customFormat="1" x14ac:dyDescent="0.25">
      <c r="A50" s="1" t="s">
        <v>78</v>
      </c>
      <c r="B50" s="1">
        <v>44</v>
      </c>
      <c r="C50" s="1">
        <v>0</v>
      </c>
      <c r="D50" s="1">
        <v>0</v>
      </c>
      <c r="E50" s="1">
        <v>423</v>
      </c>
      <c r="F50" s="1">
        <v>58</v>
      </c>
      <c r="G50" s="1">
        <v>0</v>
      </c>
      <c r="H50" s="1">
        <v>0</v>
      </c>
      <c r="I50" s="1">
        <v>0</v>
      </c>
      <c r="J50" s="1">
        <v>4295</v>
      </c>
      <c r="K50" s="1">
        <v>0</v>
      </c>
      <c r="L50" s="1">
        <v>0</v>
      </c>
      <c r="M50" s="1">
        <v>0</v>
      </c>
      <c r="N50" s="1">
        <v>40</v>
      </c>
      <c r="O50" s="1">
        <v>0</v>
      </c>
      <c r="P50" s="1">
        <v>0</v>
      </c>
      <c r="Q50" s="1">
        <v>2307</v>
      </c>
      <c r="R50" s="1">
        <v>1318</v>
      </c>
      <c r="S50" s="1">
        <v>413</v>
      </c>
      <c r="T50" s="1">
        <v>151</v>
      </c>
      <c r="U50" s="1">
        <v>18</v>
      </c>
      <c r="V50" s="1">
        <v>165</v>
      </c>
      <c r="W50" s="1">
        <v>2364</v>
      </c>
      <c r="X50" s="1">
        <v>26</v>
      </c>
      <c r="Y50" s="1">
        <v>3496</v>
      </c>
      <c r="Z50" s="1">
        <v>142</v>
      </c>
      <c r="AA50" s="1">
        <v>0</v>
      </c>
      <c r="AB50" s="1">
        <v>37</v>
      </c>
      <c r="AC50" s="1">
        <v>3</v>
      </c>
      <c r="AD50" s="1">
        <v>0</v>
      </c>
      <c r="AE50" s="1">
        <v>0</v>
      </c>
      <c r="AF50" s="1">
        <v>18</v>
      </c>
      <c r="AG50" s="1">
        <v>8</v>
      </c>
      <c r="AH50" s="1">
        <v>0</v>
      </c>
      <c r="AI50" s="1">
        <v>0</v>
      </c>
      <c r="AJ50" s="1">
        <v>4</v>
      </c>
      <c r="AK50" s="1">
        <v>0</v>
      </c>
      <c r="AL50" s="1">
        <v>0</v>
      </c>
      <c r="AM50" s="1">
        <v>0</v>
      </c>
      <c r="AN50" s="1">
        <v>760</v>
      </c>
      <c r="AO50" s="1">
        <v>0</v>
      </c>
      <c r="AP50" s="1">
        <v>0</v>
      </c>
      <c r="AQ50" s="1">
        <f t="shared" si="0"/>
        <v>16046</v>
      </c>
    </row>
    <row r="51" spans="1:43" s="1" customFormat="1" x14ac:dyDescent="0.25">
      <c r="A51" s="1" t="s">
        <v>79</v>
      </c>
      <c r="B51" s="1">
        <v>45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417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941</v>
      </c>
      <c r="Z51" s="1">
        <v>41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f t="shared" si="0"/>
        <v>1399</v>
      </c>
    </row>
    <row r="52" spans="1:43" s="1" customFormat="1" x14ac:dyDescent="0.25">
      <c r="A52" s="1" t="s">
        <v>80</v>
      </c>
      <c r="B52" s="1">
        <v>46</v>
      </c>
      <c r="C52" s="1">
        <f>C42+C43+C44+C46+C47+C49+C50</f>
        <v>0</v>
      </c>
      <c r="D52" s="1">
        <f t="shared" ref="D52:AP52" si="6">D42+D43+D44+D46+D47+D49+D50</f>
        <v>0</v>
      </c>
      <c r="E52" s="1">
        <f t="shared" si="6"/>
        <v>927</v>
      </c>
      <c r="F52" s="1">
        <f t="shared" si="6"/>
        <v>102</v>
      </c>
      <c r="G52" s="1">
        <f t="shared" si="6"/>
        <v>1647</v>
      </c>
      <c r="H52" s="1">
        <f t="shared" si="6"/>
        <v>0</v>
      </c>
      <c r="I52" s="1">
        <f t="shared" si="6"/>
        <v>0</v>
      </c>
      <c r="J52" s="1">
        <f t="shared" si="6"/>
        <v>4387</v>
      </c>
      <c r="K52" s="1">
        <f t="shared" si="6"/>
        <v>0</v>
      </c>
      <c r="L52" s="1">
        <f t="shared" si="6"/>
        <v>0</v>
      </c>
      <c r="M52" s="1">
        <f t="shared" si="6"/>
        <v>0</v>
      </c>
      <c r="N52" s="1">
        <f t="shared" si="6"/>
        <v>40</v>
      </c>
      <c r="O52" s="1">
        <f t="shared" si="6"/>
        <v>0</v>
      </c>
      <c r="P52" s="1">
        <f t="shared" si="6"/>
        <v>0</v>
      </c>
      <c r="Q52" s="1">
        <f t="shared" si="6"/>
        <v>2405</v>
      </c>
      <c r="R52" s="1">
        <f t="shared" si="6"/>
        <v>1723</v>
      </c>
      <c r="S52" s="1">
        <f t="shared" si="6"/>
        <v>547</v>
      </c>
      <c r="T52" s="1">
        <f t="shared" si="6"/>
        <v>151</v>
      </c>
      <c r="U52" s="1">
        <f t="shared" si="6"/>
        <v>18</v>
      </c>
      <c r="V52" s="1">
        <f t="shared" si="6"/>
        <v>300</v>
      </c>
      <c r="W52" s="1">
        <f t="shared" si="6"/>
        <v>8557</v>
      </c>
      <c r="X52" s="1">
        <f t="shared" si="6"/>
        <v>39</v>
      </c>
      <c r="Y52" s="1">
        <f t="shared" si="6"/>
        <v>4347</v>
      </c>
      <c r="Z52" s="1">
        <f t="shared" si="6"/>
        <v>1715</v>
      </c>
      <c r="AA52" s="1">
        <f t="shared" si="6"/>
        <v>6466</v>
      </c>
      <c r="AB52" s="1">
        <f t="shared" si="6"/>
        <v>199</v>
      </c>
      <c r="AC52" s="1">
        <f t="shared" si="6"/>
        <v>53</v>
      </c>
      <c r="AD52" s="1">
        <f t="shared" si="6"/>
        <v>0</v>
      </c>
      <c r="AE52" s="1">
        <f t="shared" si="6"/>
        <v>120</v>
      </c>
      <c r="AF52" s="1">
        <f t="shared" si="6"/>
        <v>18</v>
      </c>
      <c r="AG52" s="1">
        <f t="shared" si="6"/>
        <v>8</v>
      </c>
      <c r="AH52" s="1">
        <f t="shared" si="6"/>
        <v>76</v>
      </c>
      <c r="AI52" s="1">
        <f t="shared" si="6"/>
        <v>0</v>
      </c>
      <c r="AJ52" s="1">
        <f t="shared" si="6"/>
        <v>4</v>
      </c>
      <c r="AK52" s="1">
        <f t="shared" si="6"/>
        <v>4</v>
      </c>
      <c r="AL52" s="1">
        <f t="shared" si="6"/>
        <v>4324</v>
      </c>
      <c r="AM52" s="1">
        <f t="shared" si="6"/>
        <v>0</v>
      </c>
      <c r="AN52" s="1">
        <f t="shared" si="6"/>
        <v>760</v>
      </c>
      <c r="AO52" s="1">
        <f t="shared" si="6"/>
        <v>0</v>
      </c>
      <c r="AP52" s="1">
        <f t="shared" si="6"/>
        <v>0</v>
      </c>
      <c r="AQ52" s="1">
        <f t="shared" si="0"/>
        <v>38937</v>
      </c>
    </row>
    <row r="53" spans="1:43" s="1" customFormat="1" x14ac:dyDescent="0.25">
      <c r="A53" s="1" t="s">
        <v>81</v>
      </c>
      <c r="B53" s="1">
        <v>47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4</v>
      </c>
      <c r="Z53" s="1">
        <v>0</v>
      </c>
      <c r="AA53" s="1">
        <v>0</v>
      </c>
      <c r="AB53" s="1">
        <v>0</v>
      </c>
      <c r="AC53" s="1">
        <v>9</v>
      </c>
      <c r="AD53" s="1">
        <v>0</v>
      </c>
      <c r="AE53" s="1">
        <v>0</v>
      </c>
      <c r="AF53" s="1">
        <v>42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f t="shared" si="0"/>
        <v>55</v>
      </c>
    </row>
    <row r="54" spans="1:43" s="1" customFormat="1" x14ac:dyDescent="0.25">
      <c r="A54" s="1" t="s">
        <v>82</v>
      </c>
      <c r="B54" s="1">
        <v>48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f t="shared" si="0"/>
        <v>0</v>
      </c>
    </row>
    <row r="55" spans="1:43" s="1" customFormat="1" x14ac:dyDescent="0.25">
      <c r="A55" s="1" t="s">
        <v>83</v>
      </c>
      <c r="B55" s="1">
        <v>49</v>
      </c>
      <c r="C55" s="1">
        <f>C53+C54</f>
        <v>0</v>
      </c>
      <c r="D55" s="1">
        <f t="shared" ref="D55:AP55" si="7">D53+D54</f>
        <v>0</v>
      </c>
      <c r="E55" s="1">
        <f>E53+E54</f>
        <v>0</v>
      </c>
      <c r="F55" s="1">
        <f t="shared" ref="F55:AN55" si="8">F53+F54</f>
        <v>0</v>
      </c>
      <c r="G55" s="1">
        <f t="shared" si="8"/>
        <v>0</v>
      </c>
      <c r="H55" s="1">
        <f t="shared" si="8"/>
        <v>0</v>
      </c>
      <c r="I55" s="1">
        <f t="shared" si="8"/>
        <v>0</v>
      </c>
      <c r="J55" s="1">
        <f t="shared" si="8"/>
        <v>0</v>
      </c>
      <c r="K55" s="1">
        <f t="shared" si="8"/>
        <v>0</v>
      </c>
      <c r="L55" s="1">
        <f t="shared" si="8"/>
        <v>0</v>
      </c>
      <c r="M55" s="1">
        <f t="shared" si="8"/>
        <v>0</v>
      </c>
      <c r="N55" s="1">
        <f t="shared" si="8"/>
        <v>0</v>
      </c>
      <c r="O55" s="1">
        <f t="shared" si="8"/>
        <v>0</v>
      </c>
      <c r="P55" s="1">
        <f t="shared" si="8"/>
        <v>0</v>
      </c>
      <c r="Q55" s="1">
        <f t="shared" si="8"/>
        <v>0</v>
      </c>
      <c r="R55" s="1">
        <f t="shared" si="8"/>
        <v>0</v>
      </c>
      <c r="S55" s="1">
        <f t="shared" si="8"/>
        <v>0</v>
      </c>
      <c r="T55" s="1">
        <f t="shared" si="8"/>
        <v>0</v>
      </c>
      <c r="U55" s="1">
        <f t="shared" si="8"/>
        <v>0</v>
      </c>
      <c r="V55" s="1">
        <f t="shared" si="8"/>
        <v>0</v>
      </c>
      <c r="W55" s="1">
        <f t="shared" si="8"/>
        <v>0</v>
      </c>
      <c r="X55" s="1">
        <f t="shared" si="8"/>
        <v>0</v>
      </c>
      <c r="Y55" s="1">
        <f t="shared" si="8"/>
        <v>4</v>
      </c>
      <c r="Z55" s="1">
        <f t="shared" si="8"/>
        <v>0</v>
      </c>
      <c r="AA55" s="1">
        <f t="shared" si="8"/>
        <v>0</v>
      </c>
      <c r="AB55" s="1">
        <f t="shared" si="8"/>
        <v>0</v>
      </c>
      <c r="AC55" s="1">
        <f t="shared" si="8"/>
        <v>9</v>
      </c>
      <c r="AD55" s="1">
        <f t="shared" si="8"/>
        <v>0</v>
      </c>
      <c r="AE55" s="1">
        <f t="shared" si="8"/>
        <v>0</v>
      </c>
      <c r="AF55" s="1">
        <f t="shared" si="8"/>
        <v>42</v>
      </c>
      <c r="AG55" s="1">
        <f t="shared" si="8"/>
        <v>0</v>
      </c>
      <c r="AH55" s="1">
        <f t="shared" si="8"/>
        <v>0</v>
      </c>
      <c r="AI55" s="1">
        <f t="shared" si="8"/>
        <v>0</v>
      </c>
      <c r="AJ55" s="1">
        <f t="shared" si="8"/>
        <v>0</v>
      </c>
      <c r="AK55" s="1">
        <f t="shared" si="8"/>
        <v>0</v>
      </c>
      <c r="AL55" s="1">
        <f t="shared" si="8"/>
        <v>0</v>
      </c>
      <c r="AM55" s="1">
        <f t="shared" si="8"/>
        <v>0</v>
      </c>
      <c r="AN55" s="1">
        <f t="shared" si="8"/>
        <v>0</v>
      </c>
      <c r="AO55" s="1">
        <f t="shared" si="7"/>
        <v>0</v>
      </c>
      <c r="AP55" s="1">
        <f t="shared" si="7"/>
        <v>0</v>
      </c>
      <c r="AQ55" s="1">
        <f t="shared" si="0"/>
        <v>55</v>
      </c>
    </row>
    <row r="56" spans="1:43" s="1" customFormat="1" x14ac:dyDescent="0.25">
      <c r="A56" s="1" t="s">
        <v>84</v>
      </c>
      <c r="B56" s="1">
        <v>50</v>
      </c>
      <c r="C56" s="1">
        <v>0</v>
      </c>
      <c r="D56" s="1">
        <v>0</v>
      </c>
      <c r="E56" s="1">
        <v>437</v>
      </c>
      <c r="F56" s="1">
        <v>27</v>
      </c>
      <c r="G56" s="1">
        <v>445</v>
      </c>
      <c r="H56" s="1">
        <v>0</v>
      </c>
      <c r="I56" s="1">
        <v>0</v>
      </c>
      <c r="J56" s="1">
        <v>404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20</v>
      </c>
      <c r="Q56" s="1">
        <v>1324</v>
      </c>
      <c r="R56" s="1">
        <v>577</v>
      </c>
      <c r="S56" s="1">
        <v>103</v>
      </c>
      <c r="T56" s="1">
        <v>2</v>
      </c>
      <c r="U56" s="1">
        <v>0</v>
      </c>
      <c r="V56" s="1">
        <v>81</v>
      </c>
      <c r="W56" s="1">
        <v>2234</v>
      </c>
      <c r="X56" s="1">
        <v>188</v>
      </c>
      <c r="Y56" s="1">
        <v>1245</v>
      </c>
      <c r="Z56" s="1">
        <v>328</v>
      </c>
      <c r="AA56" s="1">
        <v>0</v>
      </c>
      <c r="AB56" s="1">
        <v>76</v>
      </c>
      <c r="AC56" s="1">
        <v>53</v>
      </c>
      <c r="AD56" s="1">
        <v>2</v>
      </c>
      <c r="AE56" s="1">
        <v>10</v>
      </c>
      <c r="AF56" s="1">
        <v>33</v>
      </c>
      <c r="AG56" s="1">
        <v>19</v>
      </c>
      <c r="AH56" s="1">
        <v>20</v>
      </c>
      <c r="AI56" s="1">
        <v>0</v>
      </c>
      <c r="AJ56" s="1">
        <v>28</v>
      </c>
      <c r="AK56" s="1">
        <v>1</v>
      </c>
      <c r="AL56" s="1">
        <v>870</v>
      </c>
      <c r="AM56" s="1">
        <v>592</v>
      </c>
      <c r="AN56" s="1">
        <v>248</v>
      </c>
      <c r="AO56" s="1">
        <v>0</v>
      </c>
      <c r="AP56" s="1">
        <v>0</v>
      </c>
      <c r="AQ56" s="1">
        <f t="shared" si="0"/>
        <v>9367</v>
      </c>
    </row>
    <row r="57" spans="1:43" s="1" customFormat="1" x14ac:dyDescent="0.25">
      <c r="A57" s="1" t="s">
        <v>85</v>
      </c>
      <c r="B57" s="1">
        <v>51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1212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f t="shared" si="0"/>
        <v>1212</v>
      </c>
    </row>
    <row r="58" spans="1:43" s="1" customFormat="1" x14ac:dyDescent="0.25">
      <c r="A58" s="1" t="s">
        <v>86</v>
      </c>
      <c r="B58" s="1">
        <v>52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937</v>
      </c>
      <c r="L58" s="1">
        <v>70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f t="shared" si="0"/>
        <v>1007</v>
      </c>
    </row>
    <row r="59" spans="1:43" s="1" customFormat="1" x14ac:dyDescent="0.25">
      <c r="A59" s="1" t="s">
        <v>87</v>
      </c>
      <c r="B59" s="1">
        <v>53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769</v>
      </c>
      <c r="L59" s="1">
        <v>70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f t="shared" si="0"/>
        <v>839</v>
      </c>
    </row>
    <row r="60" spans="1:43" s="1" customFormat="1" x14ac:dyDescent="0.25">
      <c r="A60" s="1" t="s">
        <v>88</v>
      </c>
      <c r="B60" s="1">
        <v>54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f t="shared" si="0"/>
        <v>0</v>
      </c>
    </row>
    <row r="61" spans="1:43" s="1" customFormat="1" x14ac:dyDescent="0.25">
      <c r="A61" s="1" t="s">
        <v>89</v>
      </c>
      <c r="B61" s="1">
        <v>55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f t="shared" si="0"/>
        <v>0</v>
      </c>
    </row>
    <row r="62" spans="1:43" s="1" customFormat="1" x14ac:dyDescent="0.25">
      <c r="A62" s="1" t="s">
        <v>90</v>
      </c>
      <c r="B62" s="1">
        <v>56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f t="shared" si="0"/>
        <v>0</v>
      </c>
    </row>
    <row r="63" spans="1:43" s="1" customFormat="1" x14ac:dyDescent="0.25">
      <c r="A63" s="1" t="s">
        <v>91</v>
      </c>
      <c r="B63" s="1">
        <v>57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f t="shared" si="0"/>
        <v>0</v>
      </c>
    </row>
    <row r="64" spans="1:43" s="1" customFormat="1" x14ac:dyDescent="0.25">
      <c r="A64" s="1" t="s">
        <v>92</v>
      </c>
      <c r="B64" s="1">
        <v>58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f t="shared" si="0"/>
        <v>0</v>
      </c>
    </row>
    <row r="65" spans="1:43" s="1" customFormat="1" x14ac:dyDescent="0.25">
      <c r="A65" s="1" t="s">
        <v>93</v>
      </c>
      <c r="B65" s="1">
        <v>59</v>
      </c>
      <c r="C65" s="1">
        <v>0</v>
      </c>
      <c r="D65" s="1">
        <v>0</v>
      </c>
      <c r="E65" s="1">
        <v>57</v>
      </c>
      <c r="F65" s="1">
        <v>0</v>
      </c>
      <c r="G65" s="1">
        <v>0</v>
      </c>
      <c r="H65" s="1">
        <v>0</v>
      </c>
      <c r="I65" s="1">
        <v>0</v>
      </c>
      <c r="J65" s="1">
        <v>120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5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1</v>
      </c>
      <c r="X65" s="1">
        <v>0</v>
      </c>
      <c r="Y65" s="1">
        <v>33</v>
      </c>
      <c r="Z65" s="1">
        <v>0</v>
      </c>
      <c r="AA65" s="1">
        <v>0</v>
      </c>
      <c r="AB65" s="1">
        <v>0</v>
      </c>
      <c r="AC65" s="1">
        <v>0</v>
      </c>
      <c r="AD65" s="1">
        <v>83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116</v>
      </c>
      <c r="AO65" s="1">
        <v>0</v>
      </c>
      <c r="AP65" s="1">
        <v>0</v>
      </c>
      <c r="AQ65" s="1">
        <f t="shared" si="0"/>
        <v>415</v>
      </c>
    </row>
    <row r="66" spans="1:43" s="1" customFormat="1" x14ac:dyDescent="0.25">
      <c r="A66" s="1" t="s">
        <v>94</v>
      </c>
      <c r="B66" s="1">
        <v>60</v>
      </c>
      <c r="C66" s="1">
        <f>C56+C57+C58+C61+C65</f>
        <v>0</v>
      </c>
      <c r="D66" s="1">
        <f t="shared" ref="D66:AQ66" si="9">D56+D57+D58+D61+D65</f>
        <v>0</v>
      </c>
      <c r="E66" s="1">
        <f t="shared" si="9"/>
        <v>494</v>
      </c>
      <c r="F66" s="1">
        <f t="shared" si="9"/>
        <v>27</v>
      </c>
      <c r="G66" s="1">
        <f t="shared" si="9"/>
        <v>445</v>
      </c>
      <c r="H66" s="1">
        <f t="shared" si="9"/>
        <v>0</v>
      </c>
      <c r="I66" s="1">
        <f t="shared" si="9"/>
        <v>0</v>
      </c>
      <c r="J66" s="1">
        <f t="shared" si="9"/>
        <v>524</v>
      </c>
      <c r="K66" s="1">
        <f t="shared" si="9"/>
        <v>937</v>
      </c>
      <c r="L66" s="1">
        <f t="shared" si="9"/>
        <v>70</v>
      </c>
      <c r="M66" s="1">
        <f t="shared" si="9"/>
        <v>0</v>
      </c>
      <c r="N66" s="1">
        <f t="shared" si="9"/>
        <v>0</v>
      </c>
      <c r="O66" s="1">
        <f t="shared" si="9"/>
        <v>0</v>
      </c>
      <c r="P66" s="1">
        <f t="shared" si="9"/>
        <v>25</v>
      </c>
      <c r="Q66" s="1">
        <f t="shared" si="9"/>
        <v>1324</v>
      </c>
      <c r="R66" s="1">
        <f t="shared" si="9"/>
        <v>577</v>
      </c>
      <c r="S66" s="1">
        <f t="shared" si="9"/>
        <v>103</v>
      </c>
      <c r="T66" s="1">
        <f t="shared" si="9"/>
        <v>2</v>
      </c>
      <c r="U66" s="1">
        <f t="shared" si="9"/>
        <v>0</v>
      </c>
      <c r="V66" s="1">
        <f t="shared" si="9"/>
        <v>81</v>
      </c>
      <c r="W66" s="1">
        <f t="shared" si="9"/>
        <v>2235</v>
      </c>
      <c r="X66" s="1">
        <f t="shared" si="9"/>
        <v>188</v>
      </c>
      <c r="Y66" s="1">
        <f t="shared" si="9"/>
        <v>2490</v>
      </c>
      <c r="Z66" s="1">
        <f t="shared" si="9"/>
        <v>328</v>
      </c>
      <c r="AA66" s="1">
        <f t="shared" si="9"/>
        <v>0</v>
      </c>
      <c r="AB66" s="1">
        <f t="shared" si="9"/>
        <v>76</v>
      </c>
      <c r="AC66" s="1">
        <f t="shared" si="9"/>
        <v>53</v>
      </c>
      <c r="AD66" s="1">
        <f t="shared" si="9"/>
        <v>85</v>
      </c>
      <c r="AE66" s="1">
        <f t="shared" si="9"/>
        <v>10</v>
      </c>
      <c r="AF66" s="1">
        <f t="shared" si="9"/>
        <v>33</v>
      </c>
      <c r="AG66" s="1">
        <f t="shared" si="9"/>
        <v>19</v>
      </c>
      <c r="AH66" s="1">
        <f t="shared" si="9"/>
        <v>20</v>
      </c>
      <c r="AI66" s="1">
        <f t="shared" si="9"/>
        <v>0</v>
      </c>
      <c r="AJ66" s="1">
        <f t="shared" si="9"/>
        <v>28</v>
      </c>
      <c r="AK66" s="1">
        <f t="shared" si="9"/>
        <v>1</v>
      </c>
      <c r="AL66" s="1">
        <f t="shared" si="9"/>
        <v>870</v>
      </c>
      <c r="AM66" s="1">
        <f t="shared" si="9"/>
        <v>592</v>
      </c>
      <c r="AN66" s="1">
        <f t="shared" si="9"/>
        <v>364</v>
      </c>
      <c r="AO66" s="1">
        <f t="shared" si="9"/>
        <v>0</v>
      </c>
      <c r="AP66" s="1">
        <f t="shared" si="9"/>
        <v>0</v>
      </c>
      <c r="AQ66" s="1">
        <f t="shared" si="9"/>
        <v>12001</v>
      </c>
    </row>
    <row r="67" spans="1:43" s="1" customFormat="1" x14ac:dyDescent="0.25">
      <c r="A67" s="1" t="s">
        <v>95</v>
      </c>
      <c r="B67" s="1">
        <v>61</v>
      </c>
      <c r="C67" s="1">
        <f>C38+C41+C52+C55+C66</f>
        <v>0</v>
      </c>
      <c r="D67" s="1">
        <f t="shared" ref="D67:AP67" si="10">D38+D41+D52+D55+D66</f>
        <v>0</v>
      </c>
      <c r="E67" s="1">
        <f t="shared" si="10"/>
        <v>2485</v>
      </c>
      <c r="F67" s="1">
        <f t="shared" si="10"/>
        <v>129</v>
      </c>
      <c r="G67" s="1">
        <f t="shared" si="10"/>
        <v>2092</v>
      </c>
      <c r="H67" s="1">
        <f t="shared" si="10"/>
        <v>0</v>
      </c>
      <c r="I67" s="1">
        <f t="shared" si="10"/>
        <v>0</v>
      </c>
      <c r="J67" s="1">
        <f t="shared" si="10"/>
        <v>5196</v>
      </c>
      <c r="K67" s="1">
        <f t="shared" si="10"/>
        <v>937</v>
      </c>
      <c r="L67" s="1">
        <f t="shared" si="10"/>
        <v>70</v>
      </c>
      <c r="M67" s="1">
        <f t="shared" si="10"/>
        <v>0</v>
      </c>
      <c r="N67" s="1">
        <f t="shared" si="10"/>
        <v>40</v>
      </c>
      <c r="O67" s="1">
        <f t="shared" si="10"/>
        <v>0</v>
      </c>
      <c r="P67" s="1">
        <f t="shared" si="10"/>
        <v>97</v>
      </c>
      <c r="Q67" s="1">
        <f t="shared" si="10"/>
        <v>6684</v>
      </c>
      <c r="R67" s="1">
        <f t="shared" si="10"/>
        <v>4171</v>
      </c>
      <c r="S67" s="1">
        <f t="shared" si="10"/>
        <v>676</v>
      </c>
      <c r="T67" s="1">
        <f t="shared" si="10"/>
        <v>153</v>
      </c>
      <c r="U67" s="1">
        <f t="shared" si="10"/>
        <v>18</v>
      </c>
      <c r="V67" s="1">
        <f t="shared" si="10"/>
        <v>381</v>
      </c>
      <c r="W67" s="1">
        <f t="shared" si="10"/>
        <v>10792</v>
      </c>
      <c r="X67" s="1">
        <f t="shared" si="10"/>
        <v>886</v>
      </c>
      <c r="Y67" s="1">
        <f t="shared" si="10"/>
        <v>10195</v>
      </c>
      <c r="Z67" s="1">
        <f t="shared" si="10"/>
        <v>3492</v>
      </c>
      <c r="AA67" s="1">
        <f t="shared" si="10"/>
        <v>6466</v>
      </c>
      <c r="AB67" s="1">
        <f t="shared" si="10"/>
        <v>359</v>
      </c>
      <c r="AC67" s="1">
        <f t="shared" si="10"/>
        <v>263</v>
      </c>
      <c r="AD67" s="1">
        <f t="shared" si="10"/>
        <v>94</v>
      </c>
      <c r="AE67" s="1">
        <f t="shared" si="10"/>
        <v>168</v>
      </c>
      <c r="AF67" s="1">
        <f t="shared" si="10"/>
        <v>238</v>
      </c>
      <c r="AG67" s="1">
        <f t="shared" si="10"/>
        <v>184</v>
      </c>
      <c r="AH67" s="1">
        <f t="shared" si="10"/>
        <v>96</v>
      </c>
      <c r="AI67" s="1">
        <f t="shared" si="10"/>
        <v>0</v>
      </c>
      <c r="AJ67" s="1">
        <f t="shared" si="10"/>
        <v>165</v>
      </c>
      <c r="AK67" s="1">
        <f t="shared" si="10"/>
        <v>5</v>
      </c>
      <c r="AL67" s="1">
        <f t="shared" si="10"/>
        <v>5194</v>
      </c>
      <c r="AM67" s="1">
        <f t="shared" si="10"/>
        <v>2785</v>
      </c>
      <c r="AN67" s="1">
        <f t="shared" si="10"/>
        <v>2040</v>
      </c>
      <c r="AO67" s="1">
        <f t="shared" si="10"/>
        <v>0</v>
      </c>
      <c r="AP67" s="1">
        <f t="shared" si="10"/>
        <v>0</v>
      </c>
      <c r="AQ67" s="1">
        <f t="shared" si="0"/>
        <v>66551</v>
      </c>
    </row>
    <row r="68" spans="1:43" s="1" customFormat="1" x14ac:dyDescent="0.25">
      <c r="A68" s="1" t="s">
        <v>96</v>
      </c>
      <c r="B68" s="1">
        <v>62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f t="shared" si="0"/>
        <v>0</v>
      </c>
    </row>
    <row r="69" spans="1:43" s="1" customFormat="1" x14ac:dyDescent="0.25">
      <c r="A69" s="1" t="s">
        <v>97</v>
      </c>
      <c r="B69" s="1">
        <v>63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f t="shared" si="0"/>
        <v>0</v>
      </c>
    </row>
    <row r="70" spans="1:43" s="1" customFormat="1" x14ac:dyDescent="0.25">
      <c r="A70" s="1" t="s">
        <v>98</v>
      </c>
      <c r="B70" s="1">
        <v>64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f t="shared" si="0"/>
        <v>0</v>
      </c>
    </row>
    <row r="71" spans="1:43" s="1" customFormat="1" x14ac:dyDescent="0.25">
      <c r="A71" s="1" t="s">
        <v>99</v>
      </c>
      <c r="B71" s="1">
        <v>65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f t="shared" si="0"/>
        <v>0</v>
      </c>
    </row>
    <row r="72" spans="1:43" s="1" customFormat="1" x14ac:dyDescent="0.25">
      <c r="A72" s="1" t="s">
        <v>100</v>
      </c>
      <c r="B72" s="1">
        <v>66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f t="shared" ref="AQ72:AQ136" si="11">C72+D72+E72+F72+G72+H72+I72+J72+K72+L72+M72+N72+O72+P72+Q72+R72+S72+T72+U72+V72+W72+X72+Y72+Z72+AA72+AB72+AC72+AD72+AE72+AF72+AG72+AH72+AI72+AJ72+AK72+AL72+AM72+AN72+AO72+AP72</f>
        <v>0</v>
      </c>
    </row>
    <row r="73" spans="1:43" s="1" customFormat="1" x14ac:dyDescent="0.25">
      <c r="A73" s="1" t="s">
        <v>101</v>
      </c>
      <c r="B73" s="1">
        <v>67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f t="shared" si="11"/>
        <v>0</v>
      </c>
    </row>
    <row r="74" spans="1:43" s="1" customFormat="1" x14ac:dyDescent="0.25">
      <c r="A74" s="1" t="s">
        <v>102</v>
      </c>
      <c r="B74" s="1">
        <v>68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f t="shared" si="11"/>
        <v>0</v>
      </c>
    </row>
    <row r="75" spans="1:43" s="1" customFormat="1" x14ac:dyDescent="0.25">
      <c r="A75" s="1" t="s">
        <v>103</v>
      </c>
      <c r="B75" s="1">
        <v>69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f t="shared" si="11"/>
        <v>0</v>
      </c>
    </row>
    <row r="76" spans="1:43" s="1" customFormat="1" x14ac:dyDescent="0.25">
      <c r="A76" s="1" t="s">
        <v>104</v>
      </c>
      <c r="B76" s="1">
        <v>70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f t="shared" si="11"/>
        <v>0</v>
      </c>
    </row>
    <row r="77" spans="1:43" s="1" customFormat="1" x14ac:dyDescent="0.25">
      <c r="A77" s="1" t="s">
        <v>105</v>
      </c>
      <c r="B77" s="1">
        <v>71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f t="shared" si="11"/>
        <v>0</v>
      </c>
    </row>
    <row r="78" spans="1:43" s="1" customFormat="1" x14ac:dyDescent="0.25">
      <c r="A78" s="1" t="s">
        <v>106</v>
      </c>
      <c r="B78" s="1">
        <v>72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f t="shared" si="11"/>
        <v>0</v>
      </c>
    </row>
    <row r="79" spans="1:43" s="1" customFormat="1" x14ac:dyDescent="0.25">
      <c r="A79" s="1" t="s">
        <v>107</v>
      </c>
      <c r="B79" s="1">
        <v>73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f t="shared" si="11"/>
        <v>0</v>
      </c>
    </row>
    <row r="80" spans="1:43" s="1" customFormat="1" x14ac:dyDescent="0.25">
      <c r="A80" s="1" t="s">
        <v>108</v>
      </c>
      <c r="B80" s="1">
        <v>74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f t="shared" si="11"/>
        <v>0</v>
      </c>
    </row>
    <row r="81" spans="1:43" s="1" customFormat="1" x14ac:dyDescent="0.25">
      <c r="A81" s="1" t="s">
        <v>109</v>
      </c>
      <c r="B81" s="1">
        <v>75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f t="shared" si="11"/>
        <v>0</v>
      </c>
    </row>
    <row r="82" spans="1:43" s="1" customFormat="1" x14ac:dyDescent="0.25">
      <c r="A82" s="1" t="s">
        <v>110</v>
      </c>
      <c r="B82" s="1">
        <v>76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f t="shared" si="11"/>
        <v>0</v>
      </c>
    </row>
    <row r="83" spans="1:43" s="1" customFormat="1" x14ac:dyDescent="0.25">
      <c r="A83" s="1" t="s">
        <v>111</v>
      </c>
      <c r="B83" s="1">
        <v>77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f t="shared" si="11"/>
        <v>0</v>
      </c>
    </row>
    <row r="84" spans="1:43" s="1" customFormat="1" x14ac:dyDescent="0.25">
      <c r="A84" s="1" t="s">
        <v>112</v>
      </c>
      <c r="B84" s="1">
        <v>78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f t="shared" si="11"/>
        <v>0</v>
      </c>
    </row>
    <row r="85" spans="1:43" s="1" customFormat="1" x14ac:dyDescent="0.25">
      <c r="A85" s="1" t="s">
        <v>113</v>
      </c>
      <c r="B85" s="1">
        <v>79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f t="shared" si="11"/>
        <v>0</v>
      </c>
    </row>
    <row r="86" spans="1:43" s="1" customFormat="1" x14ac:dyDescent="0.25">
      <c r="A86" s="1" t="s">
        <v>114</v>
      </c>
      <c r="B86" s="1">
        <v>80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f t="shared" si="11"/>
        <v>0</v>
      </c>
    </row>
    <row r="87" spans="1:43" s="1" customFormat="1" x14ac:dyDescent="0.25">
      <c r="A87" s="1" t="s">
        <v>115</v>
      </c>
      <c r="B87" s="1">
        <v>81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f t="shared" si="11"/>
        <v>0</v>
      </c>
    </row>
    <row r="88" spans="1:43" s="1" customFormat="1" x14ac:dyDescent="0.25">
      <c r="A88" s="1" t="s">
        <v>116</v>
      </c>
      <c r="B88" s="1">
        <v>82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f t="shared" si="11"/>
        <v>0</v>
      </c>
    </row>
    <row r="89" spans="1:43" s="1" customFormat="1" x14ac:dyDescent="0.25">
      <c r="A89" s="1" t="s">
        <v>117</v>
      </c>
      <c r="B89" s="1">
        <v>83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f t="shared" si="11"/>
        <v>0</v>
      </c>
    </row>
    <row r="90" spans="1:43" s="1" customFormat="1" x14ac:dyDescent="0.25">
      <c r="A90" s="1" t="s">
        <v>118</v>
      </c>
      <c r="B90" s="1">
        <v>84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f t="shared" si="11"/>
        <v>0</v>
      </c>
    </row>
    <row r="91" spans="1:43" s="1" customFormat="1" x14ac:dyDescent="0.25">
      <c r="A91" s="1" t="s">
        <v>119</v>
      </c>
      <c r="B91" s="1">
        <v>85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f t="shared" si="11"/>
        <v>0</v>
      </c>
    </row>
    <row r="92" spans="1:43" s="1" customFormat="1" x14ac:dyDescent="0.25">
      <c r="A92" s="1" t="s">
        <v>120</v>
      </c>
      <c r="B92" s="1">
        <v>86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f t="shared" si="11"/>
        <v>0</v>
      </c>
    </row>
    <row r="93" spans="1:43" s="1" customFormat="1" x14ac:dyDescent="0.25">
      <c r="A93" s="1" t="s">
        <v>121</v>
      </c>
      <c r="B93" s="1">
        <v>87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f t="shared" si="11"/>
        <v>0</v>
      </c>
    </row>
    <row r="94" spans="1:43" s="1" customFormat="1" x14ac:dyDescent="0.25">
      <c r="A94" s="1" t="s">
        <v>122</v>
      </c>
      <c r="B94" s="1">
        <v>88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f t="shared" si="11"/>
        <v>0</v>
      </c>
    </row>
    <row r="95" spans="1:43" s="1" customFormat="1" x14ac:dyDescent="0.25">
      <c r="A95" s="1" t="s">
        <v>123</v>
      </c>
      <c r="B95" s="1">
        <v>89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f t="shared" si="11"/>
        <v>0</v>
      </c>
    </row>
    <row r="96" spans="1:43" s="1" customFormat="1" x14ac:dyDescent="0.25">
      <c r="A96" s="1" t="s">
        <v>124</v>
      </c>
      <c r="B96" s="1">
        <v>90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f t="shared" si="11"/>
        <v>0</v>
      </c>
    </row>
    <row r="97" spans="1:43" s="1" customFormat="1" x14ac:dyDescent="0.25">
      <c r="A97" s="1" t="s">
        <v>125</v>
      </c>
      <c r="B97" s="1">
        <v>91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f t="shared" si="11"/>
        <v>0</v>
      </c>
    </row>
    <row r="98" spans="1:43" s="1" customFormat="1" x14ac:dyDescent="0.25">
      <c r="A98" s="1" t="s">
        <v>126</v>
      </c>
      <c r="B98" s="1">
        <v>92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f t="shared" si="11"/>
        <v>0</v>
      </c>
    </row>
    <row r="99" spans="1:43" s="1" customFormat="1" x14ac:dyDescent="0.25">
      <c r="A99" s="1" t="s">
        <v>127</v>
      </c>
      <c r="B99" s="1">
        <v>93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f t="shared" si="11"/>
        <v>0</v>
      </c>
    </row>
    <row r="100" spans="1:43" s="1" customFormat="1" x14ac:dyDescent="0.25">
      <c r="A100" s="1" t="s">
        <v>128</v>
      </c>
      <c r="B100" s="1">
        <v>94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f t="shared" si="11"/>
        <v>0</v>
      </c>
    </row>
    <row r="101" spans="1:43" s="1" customFormat="1" x14ac:dyDescent="0.25">
      <c r="A101" s="1" t="s">
        <v>129</v>
      </c>
      <c r="B101" s="1">
        <v>95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f t="shared" si="11"/>
        <v>0</v>
      </c>
    </row>
    <row r="102" spans="1:43" s="1" customFormat="1" x14ac:dyDescent="0.25">
      <c r="A102" s="1" t="s">
        <v>130</v>
      </c>
      <c r="B102" s="1">
        <v>96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f t="shared" si="11"/>
        <v>0</v>
      </c>
    </row>
    <row r="103" spans="1:43" s="1" customFormat="1" x14ac:dyDescent="0.25">
      <c r="A103" s="1" t="s">
        <v>131</v>
      </c>
      <c r="B103" s="1">
        <v>97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f t="shared" si="11"/>
        <v>0</v>
      </c>
    </row>
    <row r="104" spans="1:43" s="1" customFormat="1" x14ac:dyDescent="0.25">
      <c r="A104" s="1" t="s">
        <v>132</v>
      </c>
      <c r="B104" s="1">
        <v>98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f t="shared" si="11"/>
        <v>0</v>
      </c>
    </row>
    <row r="105" spans="1:43" s="1" customFormat="1" x14ac:dyDescent="0.25">
      <c r="A105" s="1" t="s">
        <v>133</v>
      </c>
      <c r="B105" s="1">
        <v>99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f t="shared" si="11"/>
        <v>0</v>
      </c>
    </row>
    <row r="106" spans="1:43" s="1" customFormat="1" x14ac:dyDescent="0.25">
      <c r="A106" s="1" t="s">
        <v>134</v>
      </c>
      <c r="B106" s="1">
        <v>100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f t="shared" si="11"/>
        <v>0</v>
      </c>
    </row>
    <row r="107" spans="1:43" s="1" customFormat="1" x14ac:dyDescent="0.25">
      <c r="A107" s="1" t="s">
        <v>135</v>
      </c>
      <c r="B107" s="1">
        <v>101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3019</v>
      </c>
      <c r="AO107" s="1">
        <v>0</v>
      </c>
      <c r="AP107" s="1">
        <v>0</v>
      </c>
      <c r="AQ107" s="1">
        <f t="shared" si="11"/>
        <v>3019</v>
      </c>
    </row>
    <row r="108" spans="1:43" s="1" customFormat="1" x14ac:dyDescent="0.25">
      <c r="A108" s="1" t="s">
        <v>136</v>
      </c>
      <c r="B108" s="1">
        <v>102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f t="shared" si="11"/>
        <v>0</v>
      </c>
    </row>
    <row r="109" spans="1:43" s="1" customFormat="1" x14ac:dyDescent="0.25">
      <c r="A109" s="1" t="s">
        <v>137</v>
      </c>
      <c r="B109" s="1">
        <v>103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f t="shared" si="11"/>
        <v>0</v>
      </c>
    </row>
    <row r="110" spans="1:43" s="1" customFormat="1" x14ac:dyDescent="0.25">
      <c r="A110" s="1" t="s">
        <v>138</v>
      </c>
      <c r="B110" s="1">
        <v>104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f t="shared" si="11"/>
        <v>0</v>
      </c>
    </row>
    <row r="111" spans="1:43" s="1" customFormat="1" x14ac:dyDescent="0.25">
      <c r="A111" s="1" t="s">
        <v>139</v>
      </c>
      <c r="B111" s="1">
        <v>105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f t="shared" si="11"/>
        <v>0</v>
      </c>
    </row>
    <row r="112" spans="1:43" s="1" customFormat="1" x14ac:dyDescent="0.25">
      <c r="A112" s="1" t="s">
        <v>140</v>
      </c>
      <c r="B112" s="1">
        <v>106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f t="shared" si="11"/>
        <v>0</v>
      </c>
    </row>
    <row r="113" spans="1:43" s="1" customFormat="1" x14ac:dyDescent="0.25">
      <c r="A113" s="1" t="s">
        <v>141</v>
      </c>
      <c r="B113" s="1">
        <v>107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f t="shared" si="11"/>
        <v>0</v>
      </c>
    </row>
    <row r="114" spans="1:43" s="1" customFormat="1" x14ac:dyDescent="0.25">
      <c r="A114" s="1" t="s">
        <v>142</v>
      </c>
      <c r="B114" s="1">
        <v>108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f t="shared" si="11"/>
        <v>0</v>
      </c>
    </row>
    <row r="115" spans="1:43" s="1" customFormat="1" x14ac:dyDescent="0.25">
      <c r="A115" s="1" t="s">
        <v>143</v>
      </c>
      <c r="B115" s="1">
        <v>109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f t="shared" si="11"/>
        <v>0</v>
      </c>
    </row>
    <row r="116" spans="1:43" s="1" customFormat="1" x14ac:dyDescent="0.25">
      <c r="A116" s="1" t="s">
        <v>144</v>
      </c>
      <c r="B116" s="1">
        <v>110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f t="shared" si="11"/>
        <v>0</v>
      </c>
    </row>
    <row r="117" spans="1:43" s="1" customFormat="1" x14ac:dyDescent="0.25">
      <c r="A117" s="1" t="s">
        <v>145</v>
      </c>
      <c r="B117" s="1">
        <v>111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f t="shared" si="11"/>
        <v>0</v>
      </c>
    </row>
    <row r="118" spans="1:43" s="1" customFormat="1" x14ac:dyDescent="0.25">
      <c r="A118" s="1" t="s">
        <v>146</v>
      </c>
      <c r="B118" s="1">
        <v>112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f t="shared" si="11"/>
        <v>0</v>
      </c>
    </row>
    <row r="119" spans="1:43" s="1" customFormat="1" x14ac:dyDescent="0.25">
      <c r="A119" s="1" t="s">
        <v>147</v>
      </c>
      <c r="B119" s="1">
        <v>113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f t="shared" si="11"/>
        <v>0</v>
      </c>
    </row>
    <row r="120" spans="1:43" s="1" customFormat="1" x14ac:dyDescent="0.25">
      <c r="A120" s="1" t="s">
        <v>148</v>
      </c>
      <c r="B120" s="1">
        <v>114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f t="shared" si="11"/>
        <v>0</v>
      </c>
    </row>
    <row r="121" spans="1:43" s="1" customFormat="1" x14ac:dyDescent="0.25">
      <c r="A121" s="1" t="s">
        <v>149</v>
      </c>
      <c r="B121" s="1">
        <v>115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f t="shared" si="11"/>
        <v>0</v>
      </c>
    </row>
    <row r="122" spans="1:43" s="1" customFormat="1" x14ac:dyDescent="0.25">
      <c r="A122" s="1" t="s">
        <v>150</v>
      </c>
      <c r="B122" s="1">
        <v>116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f t="shared" si="11"/>
        <v>0</v>
      </c>
    </row>
    <row r="123" spans="1:43" s="1" customFormat="1" x14ac:dyDescent="0.25">
      <c r="A123" s="1" t="s">
        <v>151</v>
      </c>
      <c r="B123" s="1">
        <v>117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232</v>
      </c>
      <c r="AO123" s="1">
        <v>0</v>
      </c>
      <c r="AP123" s="1">
        <v>0</v>
      </c>
      <c r="AQ123" s="1">
        <f t="shared" si="11"/>
        <v>232</v>
      </c>
    </row>
    <row r="124" spans="1:43" s="1" customFormat="1" x14ac:dyDescent="0.25">
      <c r="A124" s="1" t="s">
        <v>152</v>
      </c>
      <c r="B124" s="1">
        <v>118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2787</v>
      </c>
      <c r="AO124" s="1">
        <v>0</v>
      </c>
      <c r="AP124" s="1">
        <v>0</v>
      </c>
      <c r="AQ124" s="1">
        <f t="shared" si="11"/>
        <v>2787</v>
      </c>
    </row>
    <row r="125" spans="1:43" s="1" customFormat="1" x14ac:dyDescent="0.25">
      <c r="A125" s="1" t="s">
        <v>153</v>
      </c>
      <c r="B125" s="1">
        <v>119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f t="shared" si="11"/>
        <v>0</v>
      </c>
    </row>
    <row r="126" spans="1:43" s="1" customFormat="1" x14ac:dyDescent="0.25">
      <c r="A126" s="1" t="s">
        <v>154</v>
      </c>
      <c r="B126" s="1">
        <v>120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f t="shared" si="11"/>
        <v>0</v>
      </c>
    </row>
    <row r="127" spans="1:43" s="1" customFormat="1" x14ac:dyDescent="0.25">
      <c r="A127" s="1" t="s">
        <v>0</v>
      </c>
      <c r="B127" s="1" t="s">
        <v>1</v>
      </c>
      <c r="C127" s="1" t="s">
        <v>2</v>
      </c>
      <c r="D127" s="1">
        <v>103010</v>
      </c>
      <c r="E127" s="1" t="s">
        <v>3</v>
      </c>
      <c r="F127" s="1" t="s">
        <v>4</v>
      </c>
      <c r="G127" s="1" t="s">
        <v>5</v>
      </c>
      <c r="H127" s="1" t="s">
        <v>6</v>
      </c>
      <c r="I127" s="1">
        <v>104051</v>
      </c>
      <c r="J127" s="1" t="s">
        <v>7</v>
      </c>
      <c r="K127" s="1" t="s">
        <v>8</v>
      </c>
      <c r="L127" s="1" t="s">
        <v>9</v>
      </c>
      <c r="M127" s="1" t="s">
        <v>10</v>
      </c>
      <c r="N127" s="1" t="s">
        <v>11</v>
      </c>
      <c r="O127" s="1">
        <v>45110</v>
      </c>
      <c r="P127" s="1" t="s">
        <v>12</v>
      </c>
      <c r="Q127" s="1" t="s">
        <v>13</v>
      </c>
      <c r="R127" s="1" t="s">
        <v>14</v>
      </c>
      <c r="S127" s="1" t="s">
        <v>15</v>
      </c>
      <c r="T127" s="1" t="s">
        <v>16</v>
      </c>
      <c r="U127" s="1" t="s">
        <v>17</v>
      </c>
      <c r="V127" s="1" t="s">
        <v>18</v>
      </c>
      <c r="W127" s="1" t="s">
        <v>19</v>
      </c>
      <c r="X127" s="1" t="s">
        <v>20</v>
      </c>
      <c r="Y127" s="1" t="s">
        <v>21</v>
      </c>
      <c r="Z127" s="1" t="s">
        <v>22</v>
      </c>
      <c r="AA127" s="1" t="s">
        <v>23</v>
      </c>
      <c r="AB127" s="1" t="s">
        <v>24</v>
      </c>
      <c r="AC127" s="1" t="s">
        <v>25</v>
      </c>
      <c r="AD127" s="1" t="s">
        <v>26</v>
      </c>
      <c r="AE127" s="1">
        <v>86090</v>
      </c>
      <c r="AF127" s="1">
        <v>82092</v>
      </c>
      <c r="AG127" s="1" t="s">
        <v>27</v>
      </c>
      <c r="AH127" s="1" t="s">
        <v>28</v>
      </c>
      <c r="AI127" s="1" t="s">
        <v>29</v>
      </c>
      <c r="AJ127" s="1" t="s">
        <v>30</v>
      </c>
      <c r="AK127" s="1" t="s">
        <v>31</v>
      </c>
      <c r="AL127" s="1">
        <v>106010</v>
      </c>
      <c r="AM127" s="1" t="s">
        <v>32</v>
      </c>
      <c r="AN127" s="1">
        <v>106020</v>
      </c>
      <c r="AO127" s="1" t="s">
        <v>33</v>
      </c>
      <c r="AP127" s="1" t="s">
        <v>34</v>
      </c>
      <c r="AQ127" s="1">
        <v>999999</v>
      </c>
    </row>
    <row r="128" spans="1:43" s="1" customFormat="1" x14ac:dyDescent="0.25">
      <c r="A128" s="1" t="s">
        <v>155</v>
      </c>
      <c r="B128" s="1">
        <v>121</v>
      </c>
      <c r="C128" s="1">
        <v>0</v>
      </c>
      <c r="D128" s="1">
        <v>0</v>
      </c>
      <c r="E128" s="1">
        <f>E68+E69+E80+E81+E89+E99+E104+E107</f>
        <v>0</v>
      </c>
      <c r="F128" s="1">
        <f t="shared" ref="F128:AN128" si="12">F68+F69+F80+F81+F89+F99+F104+F107</f>
        <v>0</v>
      </c>
      <c r="G128" s="1">
        <f t="shared" si="12"/>
        <v>0</v>
      </c>
      <c r="H128" s="1">
        <f t="shared" si="12"/>
        <v>0</v>
      </c>
      <c r="I128" s="1">
        <f t="shared" si="12"/>
        <v>0</v>
      </c>
      <c r="J128" s="1">
        <f t="shared" si="12"/>
        <v>0</v>
      </c>
      <c r="K128" s="1">
        <f t="shared" si="12"/>
        <v>0</v>
      </c>
      <c r="L128" s="1">
        <f t="shared" si="12"/>
        <v>0</v>
      </c>
      <c r="M128" s="1">
        <f t="shared" si="12"/>
        <v>0</v>
      </c>
      <c r="N128" s="1">
        <f t="shared" si="12"/>
        <v>0</v>
      </c>
      <c r="O128" s="1">
        <f t="shared" si="12"/>
        <v>0</v>
      </c>
      <c r="P128" s="1">
        <f t="shared" si="12"/>
        <v>0</v>
      </c>
      <c r="Q128" s="1">
        <f t="shared" si="12"/>
        <v>0</v>
      </c>
      <c r="R128" s="1">
        <f t="shared" si="12"/>
        <v>0</v>
      </c>
      <c r="S128" s="1">
        <f t="shared" si="12"/>
        <v>0</v>
      </c>
      <c r="T128" s="1">
        <f t="shared" si="12"/>
        <v>0</v>
      </c>
      <c r="U128" s="1">
        <f t="shared" si="12"/>
        <v>0</v>
      </c>
      <c r="V128" s="1">
        <f t="shared" si="12"/>
        <v>0</v>
      </c>
      <c r="W128" s="1">
        <f t="shared" si="12"/>
        <v>0</v>
      </c>
      <c r="X128" s="1">
        <f t="shared" si="12"/>
        <v>0</v>
      </c>
      <c r="Y128" s="1">
        <f t="shared" si="12"/>
        <v>0</v>
      </c>
      <c r="Z128" s="1">
        <f t="shared" si="12"/>
        <v>0</v>
      </c>
      <c r="AA128" s="1">
        <f t="shared" si="12"/>
        <v>0</v>
      </c>
      <c r="AB128" s="1">
        <f t="shared" si="12"/>
        <v>0</v>
      </c>
      <c r="AC128" s="1">
        <f t="shared" si="12"/>
        <v>0</v>
      </c>
      <c r="AD128" s="1">
        <f t="shared" si="12"/>
        <v>0</v>
      </c>
      <c r="AE128" s="1">
        <f t="shared" si="12"/>
        <v>0</v>
      </c>
      <c r="AF128" s="1">
        <f t="shared" si="12"/>
        <v>0</v>
      </c>
      <c r="AG128" s="1">
        <f t="shared" si="12"/>
        <v>0</v>
      </c>
      <c r="AH128" s="1">
        <f t="shared" si="12"/>
        <v>0</v>
      </c>
      <c r="AI128" s="1">
        <f t="shared" si="12"/>
        <v>0</v>
      </c>
      <c r="AJ128" s="1">
        <f t="shared" si="12"/>
        <v>0</v>
      </c>
      <c r="AK128" s="1">
        <f t="shared" si="12"/>
        <v>0</v>
      </c>
      <c r="AL128" s="1">
        <f t="shared" si="12"/>
        <v>0</v>
      </c>
      <c r="AM128" s="1">
        <f t="shared" si="12"/>
        <v>0</v>
      </c>
      <c r="AN128" s="1">
        <f t="shared" si="12"/>
        <v>3019</v>
      </c>
      <c r="AO128" s="1">
        <v>0</v>
      </c>
      <c r="AP128" s="1">
        <v>0</v>
      </c>
      <c r="AQ128" s="1">
        <f t="shared" si="11"/>
        <v>3019</v>
      </c>
    </row>
    <row r="129" spans="1:43" s="1" customFormat="1" x14ac:dyDescent="0.25">
      <c r="A129" s="1" t="s">
        <v>156</v>
      </c>
      <c r="B129" s="1">
        <v>122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f t="shared" si="11"/>
        <v>0</v>
      </c>
    </row>
    <row r="130" spans="1:43" s="1" customFormat="1" x14ac:dyDescent="0.25">
      <c r="A130" s="1" t="s">
        <v>157</v>
      </c>
      <c r="B130" s="1">
        <v>123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f t="shared" si="11"/>
        <v>0</v>
      </c>
    </row>
    <row r="131" spans="1:43" s="1" customFormat="1" x14ac:dyDescent="0.25">
      <c r="A131" s="1" t="s">
        <v>158</v>
      </c>
      <c r="B131" s="1">
        <v>124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7819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f t="shared" si="11"/>
        <v>7819</v>
      </c>
    </row>
    <row r="132" spans="1:43" s="1" customFormat="1" x14ac:dyDescent="0.25">
      <c r="A132" s="1" t="s">
        <v>159</v>
      </c>
      <c r="B132" s="1">
        <v>125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f t="shared" si="11"/>
        <v>0</v>
      </c>
    </row>
    <row r="133" spans="1:43" s="1" customFormat="1" x14ac:dyDescent="0.25">
      <c r="A133" s="1" t="s">
        <v>160</v>
      </c>
      <c r="B133" s="1">
        <v>126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2903</v>
      </c>
      <c r="L133" s="1">
        <v>3454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f t="shared" si="11"/>
        <v>6357</v>
      </c>
    </row>
    <row r="134" spans="1:43" s="1" customFormat="1" x14ac:dyDescent="0.25">
      <c r="A134" s="1" t="s">
        <v>161</v>
      </c>
      <c r="B134" s="1">
        <v>127</v>
      </c>
      <c r="C134" s="1">
        <v>0</v>
      </c>
      <c r="D134" s="1">
        <v>0</v>
      </c>
      <c r="E134" s="1">
        <f>E131+E132+E133</f>
        <v>0</v>
      </c>
      <c r="F134" s="1">
        <f t="shared" ref="F134:AP134" si="13">F131+F132+F133</f>
        <v>0</v>
      </c>
      <c r="G134" s="1">
        <f t="shared" si="13"/>
        <v>0</v>
      </c>
      <c r="H134" s="1">
        <f t="shared" si="13"/>
        <v>0</v>
      </c>
      <c r="I134" s="1">
        <f t="shared" si="13"/>
        <v>0</v>
      </c>
      <c r="J134" s="1">
        <f t="shared" si="13"/>
        <v>0</v>
      </c>
      <c r="K134" s="1">
        <f t="shared" si="13"/>
        <v>10722</v>
      </c>
      <c r="L134" s="1">
        <f t="shared" si="13"/>
        <v>3454</v>
      </c>
      <c r="M134" s="1">
        <f t="shared" si="13"/>
        <v>0</v>
      </c>
      <c r="N134" s="1">
        <f t="shared" si="13"/>
        <v>0</v>
      </c>
      <c r="O134" s="1">
        <f t="shared" si="13"/>
        <v>0</v>
      </c>
      <c r="P134" s="1">
        <f t="shared" si="13"/>
        <v>0</v>
      </c>
      <c r="Q134" s="1">
        <f t="shared" si="13"/>
        <v>0</v>
      </c>
      <c r="R134" s="1">
        <f t="shared" si="13"/>
        <v>0</v>
      </c>
      <c r="S134" s="1">
        <f t="shared" si="13"/>
        <v>0</v>
      </c>
      <c r="T134" s="1">
        <f t="shared" si="13"/>
        <v>0</v>
      </c>
      <c r="U134" s="1">
        <f t="shared" si="13"/>
        <v>0</v>
      </c>
      <c r="V134" s="1">
        <f t="shared" si="13"/>
        <v>0</v>
      </c>
      <c r="W134" s="1">
        <f t="shared" si="13"/>
        <v>0</v>
      </c>
      <c r="X134" s="1">
        <f t="shared" si="13"/>
        <v>0</v>
      </c>
      <c r="Y134" s="1">
        <f t="shared" si="13"/>
        <v>0</v>
      </c>
      <c r="Z134" s="1">
        <f t="shared" si="13"/>
        <v>0</v>
      </c>
      <c r="AA134" s="1">
        <f t="shared" si="13"/>
        <v>0</v>
      </c>
      <c r="AB134" s="1">
        <f t="shared" si="13"/>
        <v>0</v>
      </c>
      <c r="AC134" s="1">
        <f t="shared" si="13"/>
        <v>0</v>
      </c>
      <c r="AD134" s="1">
        <f t="shared" si="13"/>
        <v>0</v>
      </c>
      <c r="AE134" s="1">
        <f t="shared" si="13"/>
        <v>0</v>
      </c>
      <c r="AF134" s="1">
        <f t="shared" si="13"/>
        <v>0</v>
      </c>
      <c r="AG134" s="1">
        <f t="shared" si="13"/>
        <v>0</v>
      </c>
      <c r="AH134" s="1">
        <f t="shared" si="13"/>
        <v>0</v>
      </c>
      <c r="AI134" s="1">
        <f t="shared" si="13"/>
        <v>0</v>
      </c>
      <c r="AJ134" s="1">
        <f t="shared" si="13"/>
        <v>0</v>
      </c>
      <c r="AK134" s="1">
        <f t="shared" si="13"/>
        <v>0</v>
      </c>
      <c r="AL134" s="1">
        <f t="shared" si="13"/>
        <v>0</v>
      </c>
      <c r="AM134" s="1">
        <f t="shared" si="13"/>
        <v>0</v>
      </c>
      <c r="AN134" s="1">
        <f t="shared" si="13"/>
        <v>0</v>
      </c>
      <c r="AO134" s="1">
        <f t="shared" si="13"/>
        <v>0</v>
      </c>
      <c r="AP134" s="1">
        <f t="shared" si="13"/>
        <v>0</v>
      </c>
      <c r="AQ134" s="1">
        <f t="shared" si="11"/>
        <v>14176</v>
      </c>
    </row>
    <row r="135" spans="1:43" s="1" customFormat="1" x14ac:dyDescent="0.25">
      <c r="A135" s="1" t="s">
        <v>162</v>
      </c>
      <c r="B135" s="1">
        <v>128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f t="shared" si="11"/>
        <v>0</v>
      </c>
    </row>
    <row r="136" spans="1:43" s="1" customFormat="1" x14ac:dyDescent="0.25">
      <c r="A136" s="1" t="s">
        <v>163</v>
      </c>
      <c r="B136" s="1">
        <v>129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f t="shared" si="11"/>
        <v>0</v>
      </c>
    </row>
    <row r="137" spans="1:43" s="1" customFormat="1" x14ac:dyDescent="0.25">
      <c r="A137" s="1" t="s">
        <v>164</v>
      </c>
      <c r="B137" s="1">
        <v>130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f t="shared" ref="AQ137:AQ200" si="14">C137+D137+E137+F137+G137+H137+I137+J137+K137+L137+M137+N137+O137+P137+Q137+R137+S137+T137+U137+V137+W137+X137+Y137+Z137+AA137+AB137+AC137+AD137+AE137+AF137+AG137+AH137+AI137+AJ137+AK137+AL137+AM137+AN137+AO137+AP137</f>
        <v>0</v>
      </c>
    </row>
    <row r="138" spans="1:43" s="1" customFormat="1" x14ac:dyDescent="0.25">
      <c r="A138" s="1" t="s">
        <v>165</v>
      </c>
      <c r="B138" s="1">
        <v>131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f t="shared" si="14"/>
        <v>0</v>
      </c>
    </row>
    <row r="139" spans="1:43" s="1" customFormat="1" x14ac:dyDescent="0.25">
      <c r="A139" s="1" t="s">
        <v>166</v>
      </c>
      <c r="B139" s="1">
        <v>132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f t="shared" si="14"/>
        <v>0</v>
      </c>
    </row>
    <row r="140" spans="1:43" s="1" customFormat="1" x14ac:dyDescent="0.25">
      <c r="A140" s="1" t="s">
        <v>167</v>
      </c>
      <c r="B140" s="1">
        <v>133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f t="shared" si="14"/>
        <v>0</v>
      </c>
    </row>
    <row r="141" spans="1:43" s="1" customFormat="1" x14ac:dyDescent="0.25">
      <c r="A141" s="1" t="s">
        <v>168</v>
      </c>
      <c r="B141" s="1">
        <v>134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f t="shared" si="14"/>
        <v>0</v>
      </c>
    </row>
    <row r="142" spans="1:43" s="1" customFormat="1" x14ac:dyDescent="0.25">
      <c r="A142" s="1" t="s">
        <v>169</v>
      </c>
      <c r="B142" s="1">
        <v>135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f t="shared" si="14"/>
        <v>0</v>
      </c>
    </row>
    <row r="143" spans="1:43" s="1" customFormat="1" x14ac:dyDescent="0.25">
      <c r="A143" s="1" t="s">
        <v>170</v>
      </c>
      <c r="B143" s="1">
        <v>136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f t="shared" si="14"/>
        <v>0</v>
      </c>
    </row>
    <row r="144" spans="1:43" s="1" customFormat="1" x14ac:dyDescent="0.25">
      <c r="A144" s="1" t="s">
        <v>171</v>
      </c>
      <c r="B144" s="1">
        <v>137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f t="shared" si="14"/>
        <v>0</v>
      </c>
    </row>
    <row r="145" spans="1:43" s="1" customFormat="1" x14ac:dyDescent="0.25">
      <c r="A145" s="1" t="s">
        <v>172</v>
      </c>
      <c r="B145" s="1">
        <v>138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f t="shared" si="14"/>
        <v>0</v>
      </c>
    </row>
    <row r="146" spans="1:43" s="1" customFormat="1" x14ac:dyDescent="0.25">
      <c r="A146" s="1" t="s">
        <v>173</v>
      </c>
      <c r="B146" s="1">
        <v>139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f t="shared" si="14"/>
        <v>0</v>
      </c>
    </row>
    <row r="147" spans="1:43" s="1" customFormat="1" x14ac:dyDescent="0.25">
      <c r="A147" s="1" t="s">
        <v>174</v>
      </c>
      <c r="B147" s="1">
        <v>140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f t="shared" si="14"/>
        <v>0</v>
      </c>
    </row>
    <row r="148" spans="1:43" s="1" customFormat="1" x14ac:dyDescent="0.25">
      <c r="A148" s="1" t="s">
        <v>175</v>
      </c>
      <c r="B148" s="1">
        <v>141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f t="shared" si="14"/>
        <v>0</v>
      </c>
    </row>
    <row r="149" spans="1:43" s="1" customFormat="1" x14ac:dyDescent="0.25">
      <c r="A149" s="1" t="s">
        <v>176</v>
      </c>
      <c r="B149" s="1">
        <v>142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f t="shared" si="14"/>
        <v>0</v>
      </c>
    </row>
    <row r="150" spans="1:43" s="1" customFormat="1" x14ac:dyDescent="0.25">
      <c r="A150" s="1" t="s">
        <v>177</v>
      </c>
      <c r="B150" s="1">
        <v>143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f t="shared" si="14"/>
        <v>0</v>
      </c>
    </row>
    <row r="151" spans="1:43" s="1" customFormat="1" x14ac:dyDescent="0.25">
      <c r="A151" s="1" t="s">
        <v>178</v>
      </c>
      <c r="B151" s="1">
        <v>144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f t="shared" si="14"/>
        <v>0</v>
      </c>
    </row>
    <row r="152" spans="1:43" s="1" customFormat="1" x14ac:dyDescent="0.25">
      <c r="A152" s="1" t="s">
        <v>179</v>
      </c>
      <c r="B152" s="1">
        <v>145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f t="shared" si="14"/>
        <v>0</v>
      </c>
    </row>
    <row r="153" spans="1:43" s="1" customFormat="1" x14ac:dyDescent="0.25">
      <c r="A153" s="1" t="s">
        <v>180</v>
      </c>
      <c r="B153" s="1">
        <v>146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f t="shared" si="14"/>
        <v>0</v>
      </c>
    </row>
    <row r="154" spans="1:43" s="1" customFormat="1" x14ac:dyDescent="0.25">
      <c r="A154" s="1" t="s">
        <v>181</v>
      </c>
      <c r="B154" s="1">
        <v>147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f t="shared" si="14"/>
        <v>0</v>
      </c>
    </row>
    <row r="155" spans="1:43" s="1" customFormat="1" x14ac:dyDescent="0.25">
      <c r="A155" s="1" t="s">
        <v>182</v>
      </c>
      <c r="B155" s="1">
        <v>148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f t="shared" si="14"/>
        <v>0</v>
      </c>
    </row>
    <row r="156" spans="1:43" s="1" customFormat="1" x14ac:dyDescent="0.25">
      <c r="A156" s="1" t="s">
        <v>183</v>
      </c>
      <c r="B156" s="1">
        <v>149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f t="shared" si="14"/>
        <v>0</v>
      </c>
    </row>
    <row r="157" spans="1:43" s="1" customFormat="1" x14ac:dyDescent="0.25">
      <c r="A157" s="1" t="s">
        <v>184</v>
      </c>
      <c r="B157" s="1">
        <v>150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f t="shared" si="14"/>
        <v>0</v>
      </c>
    </row>
    <row r="158" spans="1:43" s="1" customFormat="1" x14ac:dyDescent="0.25">
      <c r="A158" s="1" t="s">
        <v>185</v>
      </c>
      <c r="B158" s="1">
        <v>151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3294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f t="shared" si="14"/>
        <v>3294</v>
      </c>
    </row>
    <row r="159" spans="1:43" s="1" customFormat="1" x14ac:dyDescent="0.25">
      <c r="A159" s="1" t="s">
        <v>186</v>
      </c>
      <c r="B159" s="1">
        <v>152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f t="shared" si="14"/>
        <v>0</v>
      </c>
    </row>
    <row r="160" spans="1:43" s="1" customFormat="1" x14ac:dyDescent="0.25">
      <c r="A160" s="1" t="s">
        <v>187</v>
      </c>
      <c r="B160" s="1">
        <v>153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f t="shared" si="14"/>
        <v>0</v>
      </c>
    </row>
    <row r="161" spans="1:43" s="1" customFormat="1" x14ac:dyDescent="0.25">
      <c r="A161" s="1" t="s">
        <v>188</v>
      </c>
      <c r="B161" s="1">
        <v>154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f t="shared" si="14"/>
        <v>0</v>
      </c>
    </row>
    <row r="162" spans="1:43" s="1" customFormat="1" x14ac:dyDescent="0.25">
      <c r="A162" s="1" t="s">
        <v>189</v>
      </c>
      <c r="B162" s="1">
        <v>155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f t="shared" si="14"/>
        <v>0</v>
      </c>
    </row>
    <row r="163" spans="1:43" s="1" customFormat="1" x14ac:dyDescent="0.25">
      <c r="A163" s="1" t="s">
        <v>190</v>
      </c>
      <c r="B163" s="1">
        <v>156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f t="shared" si="14"/>
        <v>0</v>
      </c>
    </row>
    <row r="164" spans="1:43" s="1" customFormat="1" x14ac:dyDescent="0.25">
      <c r="A164" s="1" t="s">
        <v>191</v>
      </c>
      <c r="B164" s="1">
        <v>157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f t="shared" si="14"/>
        <v>0</v>
      </c>
    </row>
    <row r="165" spans="1:43" s="1" customFormat="1" x14ac:dyDescent="0.25">
      <c r="A165" s="1" t="s">
        <v>192</v>
      </c>
      <c r="B165" s="1">
        <v>158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f t="shared" si="14"/>
        <v>0</v>
      </c>
    </row>
    <row r="166" spans="1:43" s="1" customFormat="1" x14ac:dyDescent="0.25">
      <c r="A166" s="1" t="s">
        <v>193</v>
      </c>
      <c r="B166" s="1">
        <v>159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3144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f t="shared" si="14"/>
        <v>3144</v>
      </c>
    </row>
    <row r="167" spans="1:43" s="1" customFormat="1" x14ac:dyDescent="0.25">
      <c r="A167" s="1" t="s">
        <v>194</v>
      </c>
      <c r="B167" s="1">
        <v>160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150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f t="shared" si="14"/>
        <v>150</v>
      </c>
    </row>
    <row r="168" spans="1:43" s="1" customFormat="1" x14ac:dyDescent="0.25">
      <c r="A168" s="1" t="s">
        <v>195</v>
      </c>
      <c r="B168" s="1">
        <v>161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f t="shared" si="14"/>
        <v>0</v>
      </c>
    </row>
    <row r="169" spans="1:43" s="1" customFormat="1" x14ac:dyDescent="0.25">
      <c r="A169" s="1" t="s">
        <v>196</v>
      </c>
      <c r="B169" s="1">
        <v>162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f t="shared" si="14"/>
        <v>0</v>
      </c>
    </row>
    <row r="170" spans="1:43" s="1" customFormat="1" x14ac:dyDescent="0.25">
      <c r="A170" s="1" t="s">
        <v>197</v>
      </c>
      <c r="B170" s="1">
        <v>163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f t="shared" si="14"/>
        <v>0</v>
      </c>
    </row>
    <row r="171" spans="1:43" s="1" customFormat="1" x14ac:dyDescent="0.25">
      <c r="A171" s="1" t="s">
        <v>198</v>
      </c>
      <c r="B171" s="1">
        <v>164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35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28</v>
      </c>
      <c r="AO171" s="1">
        <v>0</v>
      </c>
      <c r="AP171" s="1">
        <v>0</v>
      </c>
      <c r="AQ171" s="1">
        <f t="shared" si="14"/>
        <v>63</v>
      </c>
    </row>
    <row r="172" spans="1:43" s="1" customFormat="1" x14ac:dyDescent="0.25">
      <c r="A172" s="1" t="s">
        <v>199</v>
      </c>
      <c r="B172" s="1">
        <v>165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f t="shared" si="14"/>
        <v>0</v>
      </c>
    </row>
    <row r="173" spans="1:43" s="1" customFormat="1" x14ac:dyDescent="0.25">
      <c r="A173" s="1" t="s">
        <v>200</v>
      </c>
      <c r="B173" s="1">
        <v>166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f t="shared" si="14"/>
        <v>0</v>
      </c>
    </row>
    <row r="174" spans="1:43" s="1" customFormat="1" x14ac:dyDescent="0.25">
      <c r="A174" s="1" t="s">
        <v>201</v>
      </c>
      <c r="B174" s="1">
        <v>167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f t="shared" si="14"/>
        <v>0</v>
      </c>
    </row>
    <row r="175" spans="1:43" s="1" customFormat="1" x14ac:dyDescent="0.25">
      <c r="A175" s="1" t="s">
        <v>202</v>
      </c>
      <c r="B175" s="1">
        <v>168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35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28</v>
      </c>
      <c r="AO175" s="1">
        <v>0</v>
      </c>
      <c r="AP175" s="1">
        <v>0</v>
      </c>
      <c r="AQ175" s="1">
        <f t="shared" si="14"/>
        <v>63</v>
      </c>
    </row>
    <row r="176" spans="1:43" s="1" customFormat="1" x14ac:dyDescent="0.25">
      <c r="A176" s="1" t="s">
        <v>203</v>
      </c>
      <c r="B176" s="1">
        <v>169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f t="shared" si="14"/>
        <v>0</v>
      </c>
    </row>
    <row r="177" spans="1:43" s="1" customFormat="1" x14ac:dyDescent="0.25">
      <c r="A177" s="1" t="s">
        <v>204</v>
      </c>
      <c r="B177" s="1">
        <v>170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f t="shared" si="14"/>
        <v>0</v>
      </c>
    </row>
    <row r="178" spans="1:43" s="1" customFormat="1" x14ac:dyDescent="0.25">
      <c r="A178" s="1" t="s">
        <v>205</v>
      </c>
      <c r="B178" s="1">
        <v>171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f t="shared" si="14"/>
        <v>0</v>
      </c>
    </row>
    <row r="179" spans="1:43" s="1" customFormat="1" x14ac:dyDescent="0.25">
      <c r="A179" s="1" t="s">
        <v>206</v>
      </c>
      <c r="B179" s="1">
        <v>172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f t="shared" si="14"/>
        <v>0</v>
      </c>
    </row>
    <row r="180" spans="1:43" s="1" customFormat="1" x14ac:dyDescent="0.25">
      <c r="A180" s="1" t="s">
        <v>207</v>
      </c>
      <c r="B180" s="1">
        <v>173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f t="shared" si="14"/>
        <v>0</v>
      </c>
    </row>
    <row r="181" spans="1:43" s="1" customFormat="1" x14ac:dyDescent="0.25">
      <c r="A181" s="1" t="s">
        <v>208</v>
      </c>
      <c r="B181" s="1">
        <v>174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f t="shared" si="14"/>
        <v>0</v>
      </c>
    </row>
    <row r="182" spans="1:43" s="1" customFormat="1" x14ac:dyDescent="0.25">
      <c r="A182" s="1" t="s">
        <v>209</v>
      </c>
      <c r="B182" s="1">
        <v>175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f t="shared" si="14"/>
        <v>0</v>
      </c>
    </row>
    <row r="183" spans="1:43" s="1" customFormat="1" x14ac:dyDescent="0.25">
      <c r="A183" s="1" t="s">
        <v>210</v>
      </c>
      <c r="B183" s="1">
        <v>176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f t="shared" si="14"/>
        <v>0</v>
      </c>
    </row>
    <row r="184" spans="1:43" s="1" customFormat="1" x14ac:dyDescent="0.25">
      <c r="A184" s="1" t="s">
        <v>211</v>
      </c>
      <c r="B184" s="1">
        <v>177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f t="shared" si="14"/>
        <v>0</v>
      </c>
    </row>
    <row r="185" spans="1:43" s="1" customFormat="1" x14ac:dyDescent="0.25">
      <c r="A185" s="1" t="s">
        <v>212</v>
      </c>
      <c r="B185" s="1">
        <v>178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f t="shared" si="14"/>
        <v>0</v>
      </c>
    </row>
    <row r="186" spans="1:43" s="1" customFormat="1" x14ac:dyDescent="0.25">
      <c r="A186" s="1" t="s">
        <v>213</v>
      </c>
      <c r="B186" s="1">
        <v>179</v>
      </c>
      <c r="C186" s="1">
        <v>0</v>
      </c>
      <c r="D186" s="1">
        <v>0</v>
      </c>
      <c r="E186" s="1">
        <f>E187+E188+E189+E190+E191+E192+E193+E194+E195+E196</f>
        <v>50</v>
      </c>
      <c r="F186" s="1">
        <f t="shared" ref="F186:AN186" si="15">F187+F188+F189+F190+F191+F192+F193+F194+F195+F196</f>
        <v>0</v>
      </c>
      <c r="G186" s="1">
        <f t="shared" si="15"/>
        <v>0</v>
      </c>
      <c r="H186" s="1">
        <f t="shared" si="15"/>
        <v>0</v>
      </c>
      <c r="I186" s="1">
        <f t="shared" si="15"/>
        <v>0</v>
      </c>
      <c r="J186" s="1">
        <f t="shared" si="15"/>
        <v>20</v>
      </c>
      <c r="K186" s="1">
        <f t="shared" si="15"/>
        <v>0</v>
      </c>
      <c r="L186" s="1">
        <f t="shared" si="15"/>
        <v>0</v>
      </c>
      <c r="M186" s="1">
        <f t="shared" si="15"/>
        <v>0</v>
      </c>
      <c r="N186" s="1">
        <f t="shared" si="15"/>
        <v>650</v>
      </c>
      <c r="O186" s="1">
        <f t="shared" si="15"/>
        <v>0</v>
      </c>
      <c r="P186" s="1">
        <f t="shared" si="15"/>
        <v>0</v>
      </c>
      <c r="Q186" s="1">
        <f t="shared" si="15"/>
        <v>0</v>
      </c>
      <c r="R186" s="1">
        <f t="shared" si="15"/>
        <v>0</v>
      </c>
      <c r="S186" s="1">
        <f t="shared" si="15"/>
        <v>0</v>
      </c>
      <c r="T186" s="1">
        <f t="shared" si="15"/>
        <v>0</v>
      </c>
      <c r="U186" s="1">
        <f t="shared" si="15"/>
        <v>0</v>
      </c>
      <c r="V186" s="1">
        <f t="shared" si="15"/>
        <v>0</v>
      </c>
      <c r="W186" s="1">
        <f t="shared" si="15"/>
        <v>0</v>
      </c>
      <c r="X186" s="1">
        <f t="shared" si="15"/>
        <v>0</v>
      </c>
      <c r="Y186" s="1">
        <f t="shared" si="15"/>
        <v>0</v>
      </c>
      <c r="Z186" s="1">
        <f t="shared" si="15"/>
        <v>0</v>
      </c>
      <c r="AA186" s="1">
        <f t="shared" si="15"/>
        <v>0</v>
      </c>
      <c r="AB186" s="1">
        <f t="shared" si="15"/>
        <v>0</v>
      </c>
      <c r="AC186" s="1">
        <f t="shared" si="15"/>
        <v>0</v>
      </c>
      <c r="AD186" s="1">
        <f t="shared" si="15"/>
        <v>0</v>
      </c>
      <c r="AE186" s="1">
        <f t="shared" si="15"/>
        <v>0</v>
      </c>
      <c r="AF186" s="1">
        <f t="shared" si="15"/>
        <v>0</v>
      </c>
      <c r="AG186" s="1">
        <f t="shared" si="15"/>
        <v>0</v>
      </c>
      <c r="AH186" s="1">
        <f t="shared" si="15"/>
        <v>0</v>
      </c>
      <c r="AI186" s="1">
        <f t="shared" si="15"/>
        <v>1287</v>
      </c>
      <c r="AJ186" s="1">
        <f t="shared" si="15"/>
        <v>0</v>
      </c>
      <c r="AK186" s="1">
        <f t="shared" si="15"/>
        <v>0</v>
      </c>
      <c r="AL186" s="1">
        <f t="shared" si="15"/>
        <v>0</v>
      </c>
      <c r="AM186" s="1">
        <f t="shared" si="15"/>
        <v>0</v>
      </c>
      <c r="AN186" s="1">
        <f t="shared" si="15"/>
        <v>0</v>
      </c>
      <c r="AO186" s="1">
        <v>0</v>
      </c>
      <c r="AP186" s="1">
        <v>0</v>
      </c>
      <c r="AQ186" s="1">
        <f t="shared" si="14"/>
        <v>2007</v>
      </c>
    </row>
    <row r="187" spans="1:43" s="1" customFormat="1" x14ac:dyDescent="0.25">
      <c r="A187" s="1" t="s">
        <v>214</v>
      </c>
      <c r="B187" s="1">
        <v>180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f t="shared" si="14"/>
        <v>0</v>
      </c>
    </row>
    <row r="188" spans="1:43" s="1" customFormat="1" x14ac:dyDescent="0.25">
      <c r="A188" s="1" t="s">
        <v>215</v>
      </c>
      <c r="B188" s="1">
        <v>181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f t="shared" si="14"/>
        <v>0</v>
      </c>
    </row>
    <row r="189" spans="1:43" s="1" customFormat="1" x14ac:dyDescent="0.25">
      <c r="A189" s="1" t="s">
        <v>216</v>
      </c>
      <c r="B189" s="1">
        <v>182</v>
      </c>
      <c r="C189" s="1">
        <v>0</v>
      </c>
      <c r="D189" s="1">
        <v>0</v>
      </c>
      <c r="E189" s="1">
        <v>50</v>
      </c>
      <c r="F189" s="1">
        <v>0</v>
      </c>
      <c r="G189" s="1">
        <v>0</v>
      </c>
      <c r="H189" s="1">
        <v>0</v>
      </c>
      <c r="I189" s="1">
        <v>0</v>
      </c>
      <c r="J189" s="1">
        <v>20</v>
      </c>
      <c r="K189" s="1">
        <v>0</v>
      </c>
      <c r="L189" s="1">
        <v>0</v>
      </c>
      <c r="M189" s="1">
        <v>0</v>
      </c>
      <c r="N189" s="1">
        <v>650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1287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f t="shared" si="14"/>
        <v>2007</v>
      </c>
    </row>
    <row r="190" spans="1:43" s="1" customFormat="1" x14ac:dyDescent="0.25">
      <c r="A190" s="1" t="s">
        <v>217</v>
      </c>
      <c r="B190" s="1">
        <v>183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f t="shared" si="14"/>
        <v>0</v>
      </c>
    </row>
    <row r="191" spans="1:43" s="1" customFormat="1" x14ac:dyDescent="0.25">
      <c r="A191" s="1" t="s">
        <v>218</v>
      </c>
      <c r="B191" s="1">
        <v>184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f t="shared" si="14"/>
        <v>0</v>
      </c>
    </row>
    <row r="192" spans="1:43" s="1" customFormat="1" x14ac:dyDescent="0.25">
      <c r="A192" s="1" t="s">
        <v>219</v>
      </c>
      <c r="B192" s="1">
        <v>185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f t="shared" si="14"/>
        <v>0</v>
      </c>
    </row>
    <row r="193" spans="1:43" s="1" customFormat="1" x14ac:dyDescent="0.25">
      <c r="A193" s="1" t="s">
        <v>220</v>
      </c>
      <c r="B193" s="1">
        <v>186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f t="shared" si="14"/>
        <v>0</v>
      </c>
    </row>
    <row r="194" spans="1:43" s="1" customFormat="1" x14ac:dyDescent="0.25">
      <c r="A194" s="1" t="s">
        <v>221</v>
      </c>
      <c r="B194" s="1">
        <v>187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f t="shared" si="14"/>
        <v>0</v>
      </c>
    </row>
    <row r="195" spans="1:43" s="1" customFormat="1" x14ac:dyDescent="0.25">
      <c r="A195" s="1" t="s">
        <v>222</v>
      </c>
      <c r="B195" s="1">
        <v>188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f t="shared" si="14"/>
        <v>0</v>
      </c>
    </row>
    <row r="196" spans="1:43" s="1" customFormat="1" x14ac:dyDescent="0.25">
      <c r="A196" s="1" t="s">
        <v>223</v>
      </c>
      <c r="B196" s="1">
        <v>189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f t="shared" si="14"/>
        <v>0</v>
      </c>
    </row>
    <row r="197" spans="1:43" s="1" customFormat="1" x14ac:dyDescent="0.25">
      <c r="A197" s="1" t="s">
        <v>224</v>
      </c>
      <c r="B197" s="1">
        <v>190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f t="shared" si="14"/>
        <v>0</v>
      </c>
    </row>
    <row r="198" spans="1:43" s="1" customFormat="1" x14ac:dyDescent="0.25">
      <c r="A198" s="1" t="s">
        <v>345</v>
      </c>
      <c r="B198" s="1">
        <v>191</v>
      </c>
      <c r="C198" s="1">
        <v>0</v>
      </c>
      <c r="D198" s="1">
        <v>0</v>
      </c>
      <c r="E198" s="1">
        <f>E158+E186+E134+E171</f>
        <v>50</v>
      </c>
      <c r="F198" s="1">
        <f t="shared" ref="F198:AN198" si="16">F158+F186+F134+F171</f>
        <v>0</v>
      </c>
      <c r="G198" s="1">
        <f t="shared" si="16"/>
        <v>0</v>
      </c>
      <c r="H198" s="1">
        <f t="shared" si="16"/>
        <v>0</v>
      </c>
      <c r="I198" s="1">
        <f t="shared" si="16"/>
        <v>0</v>
      </c>
      <c r="J198" s="1">
        <f t="shared" si="16"/>
        <v>20</v>
      </c>
      <c r="K198" s="1">
        <f t="shared" si="16"/>
        <v>10722</v>
      </c>
      <c r="L198" s="1">
        <f t="shared" si="16"/>
        <v>3454</v>
      </c>
      <c r="M198" s="1">
        <f t="shared" si="16"/>
        <v>3294</v>
      </c>
      <c r="N198" s="1">
        <f t="shared" si="16"/>
        <v>650</v>
      </c>
      <c r="O198" s="1">
        <f t="shared" si="16"/>
        <v>0</v>
      </c>
      <c r="P198" s="1">
        <f t="shared" si="16"/>
        <v>0</v>
      </c>
      <c r="Q198" s="1">
        <f t="shared" si="16"/>
        <v>0</v>
      </c>
      <c r="R198" s="1">
        <f t="shared" si="16"/>
        <v>0</v>
      </c>
      <c r="S198" s="1">
        <f t="shared" si="16"/>
        <v>0</v>
      </c>
      <c r="T198" s="1">
        <f t="shared" si="16"/>
        <v>0</v>
      </c>
      <c r="U198" s="1">
        <f t="shared" si="16"/>
        <v>0</v>
      </c>
      <c r="V198" s="1">
        <f t="shared" si="16"/>
        <v>0</v>
      </c>
      <c r="W198" s="1">
        <f t="shared" si="16"/>
        <v>0</v>
      </c>
      <c r="X198" s="1">
        <f t="shared" si="16"/>
        <v>0</v>
      </c>
      <c r="Y198" s="1">
        <f t="shared" si="16"/>
        <v>35</v>
      </c>
      <c r="Z198" s="1">
        <f t="shared" si="16"/>
        <v>0</v>
      </c>
      <c r="AA198" s="1">
        <f t="shared" si="16"/>
        <v>0</v>
      </c>
      <c r="AB198" s="1">
        <f t="shared" si="16"/>
        <v>0</v>
      </c>
      <c r="AC198" s="1">
        <f t="shared" si="16"/>
        <v>0</v>
      </c>
      <c r="AD198" s="1">
        <f t="shared" si="16"/>
        <v>0</v>
      </c>
      <c r="AE198" s="1">
        <f t="shared" si="16"/>
        <v>0</v>
      </c>
      <c r="AF198" s="1">
        <f t="shared" si="16"/>
        <v>0</v>
      </c>
      <c r="AG198" s="1">
        <f t="shared" si="16"/>
        <v>0</v>
      </c>
      <c r="AH198" s="1">
        <f t="shared" si="16"/>
        <v>0</v>
      </c>
      <c r="AI198" s="1">
        <f t="shared" si="16"/>
        <v>1287</v>
      </c>
      <c r="AJ198" s="1">
        <f t="shared" si="16"/>
        <v>0</v>
      </c>
      <c r="AK198" s="1">
        <f t="shared" si="16"/>
        <v>0</v>
      </c>
      <c r="AL198" s="1">
        <f t="shared" si="16"/>
        <v>0</v>
      </c>
      <c r="AM198" s="1">
        <f t="shared" si="16"/>
        <v>0</v>
      </c>
      <c r="AN198" s="1">
        <f t="shared" si="16"/>
        <v>28</v>
      </c>
      <c r="AO198" s="1">
        <f t="shared" ref="AO198:AP198" si="17">AO133+AO158+AO186+AO134</f>
        <v>0</v>
      </c>
      <c r="AP198" s="1">
        <f t="shared" si="17"/>
        <v>0</v>
      </c>
      <c r="AQ198" s="1">
        <f t="shared" si="14"/>
        <v>19540</v>
      </c>
    </row>
    <row r="199" spans="1:43" s="1" customFormat="1" x14ac:dyDescent="0.25">
      <c r="A199" s="1" t="s">
        <v>225</v>
      </c>
      <c r="B199" s="1">
        <v>192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f t="shared" si="14"/>
        <v>0</v>
      </c>
    </row>
    <row r="200" spans="1:43" s="1" customFormat="1" x14ac:dyDescent="0.25">
      <c r="A200" s="1" t="s">
        <v>226</v>
      </c>
      <c r="B200" s="1">
        <v>193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f t="shared" si="14"/>
        <v>0</v>
      </c>
    </row>
    <row r="201" spans="1:43" s="1" customFormat="1" x14ac:dyDescent="0.25">
      <c r="A201" s="1" t="s">
        <v>227</v>
      </c>
      <c r="B201" s="1">
        <v>194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f t="shared" ref="AQ201:AQ265" si="18">C201+D201+E201+F201+G201+H201+I201+J201+K201+L201+M201+N201+O201+P201+Q201+R201+S201+T201+U201+V201+W201+X201+Y201+Z201+AA201+AB201+AC201+AD201+AE201+AF201+AG201+AH201+AI201+AJ201+AK201+AL201+AM201+AN201+AO201+AP201</f>
        <v>0</v>
      </c>
    </row>
    <row r="202" spans="1:43" s="1" customFormat="1" x14ac:dyDescent="0.25">
      <c r="A202" s="1" t="s">
        <v>228</v>
      </c>
      <c r="B202" s="1">
        <v>195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f t="shared" si="18"/>
        <v>0</v>
      </c>
    </row>
    <row r="203" spans="1:43" s="1" customFormat="1" x14ac:dyDescent="0.25">
      <c r="A203" s="1" t="s">
        <v>229</v>
      </c>
      <c r="B203" s="1">
        <v>196</v>
      </c>
      <c r="C203" s="1">
        <v>0</v>
      </c>
      <c r="D203" s="1">
        <v>0</v>
      </c>
      <c r="E203" s="1">
        <v>10</v>
      </c>
      <c r="F203" s="1">
        <v>0</v>
      </c>
      <c r="G203" s="1">
        <v>14</v>
      </c>
      <c r="H203" s="1">
        <v>102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300</v>
      </c>
      <c r="Q203" s="1">
        <v>7907</v>
      </c>
      <c r="R203" s="1">
        <v>127</v>
      </c>
      <c r="T203" s="1">
        <v>0</v>
      </c>
      <c r="U203" s="1">
        <v>0</v>
      </c>
      <c r="V203" s="1">
        <v>3114</v>
      </c>
      <c r="W203" s="1">
        <v>0</v>
      </c>
      <c r="X203" s="1">
        <v>168</v>
      </c>
      <c r="Y203" s="1">
        <v>1222</v>
      </c>
      <c r="Z203" s="1">
        <v>113</v>
      </c>
      <c r="AA203" s="1">
        <v>0</v>
      </c>
      <c r="AB203" s="1">
        <v>150</v>
      </c>
      <c r="AC203" s="1">
        <v>0</v>
      </c>
      <c r="AD203" s="1">
        <v>0</v>
      </c>
      <c r="AE203" s="1">
        <v>0</v>
      </c>
      <c r="AF203" s="1">
        <v>0</v>
      </c>
      <c r="AG203" s="1">
        <v>31</v>
      </c>
      <c r="AH203" s="1">
        <v>0</v>
      </c>
      <c r="AI203" s="1">
        <v>0</v>
      </c>
      <c r="AJ203" s="1">
        <v>480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f t="shared" si="18"/>
        <v>13738</v>
      </c>
    </row>
    <row r="204" spans="1:43" s="1" customFormat="1" x14ac:dyDescent="0.25">
      <c r="A204" s="1" t="s">
        <v>230</v>
      </c>
      <c r="B204" s="1">
        <v>197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f t="shared" si="18"/>
        <v>0</v>
      </c>
    </row>
    <row r="205" spans="1:43" s="1" customFormat="1" x14ac:dyDescent="0.25">
      <c r="A205" s="1" t="s">
        <v>231</v>
      </c>
      <c r="B205" s="1">
        <v>198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f t="shared" si="18"/>
        <v>0</v>
      </c>
    </row>
    <row r="206" spans="1:43" s="1" customFormat="1" x14ac:dyDescent="0.25">
      <c r="A206" s="1" t="s">
        <v>232</v>
      </c>
      <c r="B206" s="1">
        <v>199</v>
      </c>
      <c r="C206" s="1">
        <v>0</v>
      </c>
      <c r="D206" s="1">
        <v>0</v>
      </c>
      <c r="E206" s="1">
        <v>3</v>
      </c>
      <c r="F206" s="1">
        <v>0</v>
      </c>
      <c r="G206" s="1">
        <v>3</v>
      </c>
      <c r="H206" s="1">
        <v>28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15</v>
      </c>
      <c r="Q206" s="1">
        <v>2135</v>
      </c>
      <c r="R206" s="1">
        <v>34</v>
      </c>
      <c r="S206" s="1">
        <v>0</v>
      </c>
      <c r="T206" s="1">
        <v>0</v>
      </c>
      <c r="U206" s="1">
        <v>0</v>
      </c>
      <c r="V206" s="1">
        <v>840</v>
      </c>
      <c r="W206" s="1">
        <v>0</v>
      </c>
      <c r="X206" s="1">
        <v>37</v>
      </c>
      <c r="Y206" s="1">
        <v>330</v>
      </c>
      <c r="Z206" s="1">
        <v>31</v>
      </c>
      <c r="AA206" s="1">
        <v>0</v>
      </c>
      <c r="AB206" s="1">
        <v>41</v>
      </c>
      <c r="AC206" s="1">
        <v>0</v>
      </c>
      <c r="AD206" s="1">
        <v>0</v>
      </c>
      <c r="AE206" s="1">
        <v>0</v>
      </c>
      <c r="AF206" s="1">
        <v>0</v>
      </c>
      <c r="AG206" s="1">
        <v>8</v>
      </c>
      <c r="AH206" s="1">
        <v>0</v>
      </c>
      <c r="AI206" s="1">
        <v>0</v>
      </c>
      <c r="AJ206" s="1">
        <v>130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f t="shared" si="18"/>
        <v>3635</v>
      </c>
    </row>
    <row r="207" spans="1:43" s="1" customFormat="1" x14ac:dyDescent="0.25">
      <c r="A207" s="1" t="s">
        <v>233</v>
      </c>
      <c r="B207" s="1">
        <v>200</v>
      </c>
      <c r="C207" s="1">
        <v>0</v>
      </c>
      <c r="D207" s="1">
        <v>0</v>
      </c>
      <c r="E207" s="1">
        <f>E203+E206</f>
        <v>13</v>
      </c>
      <c r="F207" s="1">
        <f t="shared" ref="F207:AP207" si="19">F203+F206</f>
        <v>0</v>
      </c>
      <c r="G207" s="1">
        <f t="shared" si="19"/>
        <v>17</v>
      </c>
      <c r="H207" s="1">
        <f t="shared" si="19"/>
        <v>130</v>
      </c>
      <c r="I207" s="1">
        <f t="shared" si="19"/>
        <v>0</v>
      </c>
      <c r="J207" s="1">
        <f t="shared" si="19"/>
        <v>0</v>
      </c>
      <c r="K207" s="1">
        <f t="shared" si="19"/>
        <v>0</v>
      </c>
      <c r="L207" s="1">
        <f t="shared" si="19"/>
        <v>0</v>
      </c>
      <c r="M207" s="1">
        <f t="shared" si="19"/>
        <v>0</v>
      </c>
      <c r="N207" s="1">
        <f t="shared" si="19"/>
        <v>0</v>
      </c>
      <c r="O207" s="1">
        <f t="shared" si="19"/>
        <v>0</v>
      </c>
      <c r="P207" s="1">
        <f t="shared" si="19"/>
        <v>315</v>
      </c>
      <c r="Q207" s="1">
        <f t="shared" si="19"/>
        <v>10042</v>
      </c>
      <c r="R207" s="1">
        <f t="shared" si="19"/>
        <v>161</v>
      </c>
      <c r="S207" s="1">
        <f t="shared" si="19"/>
        <v>0</v>
      </c>
      <c r="T207" s="1">
        <f t="shared" si="19"/>
        <v>0</v>
      </c>
      <c r="U207" s="1">
        <f t="shared" si="19"/>
        <v>0</v>
      </c>
      <c r="V207" s="1">
        <f t="shared" si="19"/>
        <v>3954</v>
      </c>
      <c r="W207" s="1">
        <f t="shared" si="19"/>
        <v>0</v>
      </c>
      <c r="X207" s="1">
        <f t="shared" si="19"/>
        <v>205</v>
      </c>
      <c r="Y207" s="1">
        <f t="shared" si="19"/>
        <v>1552</v>
      </c>
      <c r="Z207" s="1">
        <f t="shared" si="19"/>
        <v>144</v>
      </c>
      <c r="AA207" s="1">
        <f t="shared" si="19"/>
        <v>0</v>
      </c>
      <c r="AB207" s="1">
        <f t="shared" si="19"/>
        <v>191</v>
      </c>
      <c r="AC207" s="1">
        <f t="shared" si="19"/>
        <v>0</v>
      </c>
      <c r="AD207" s="1">
        <f t="shared" si="19"/>
        <v>0</v>
      </c>
      <c r="AE207" s="1">
        <f t="shared" si="19"/>
        <v>0</v>
      </c>
      <c r="AF207" s="1">
        <f t="shared" si="19"/>
        <v>0</v>
      </c>
      <c r="AG207" s="1">
        <f t="shared" si="19"/>
        <v>39</v>
      </c>
      <c r="AH207" s="1">
        <f t="shared" si="19"/>
        <v>0</v>
      </c>
      <c r="AI207" s="1">
        <f t="shared" si="19"/>
        <v>0</v>
      </c>
      <c r="AJ207" s="1">
        <f t="shared" si="19"/>
        <v>610</v>
      </c>
      <c r="AK207" s="1">
        <f t="shared" si="19"/>
        <v>0</v>
      </c>
      <c r="AL207" s="1">
        <f t="shared" si="19"/>
        <v>0</v>
      </c>
      <c r="AM207" s="1">
        <f t="shared" si="19"/>
        <v>0</v>
      </c>
      <c r="AN207" s="1">
        <f t="shared" si="19"/>
        <v>0</v>
      </c>
      <c r="AO207" s="1">
        <f t="shared" si="19"/>
        <v>0</v>
      </c>
      <c r="AP207" s="1">
        <f t="shared" si="19"/>
        <v>0</v>
      </c>
      <c r="AQ207" s="1">
        <f t="shared" si="18"/>
        <v>17373</v>
      </c>
    </row>
    <row r="208" spans="1:43" s="1" customFormat="1" x14ac:dyDescent="0.25">
      <c r="A208" s="1" t="s">
        <v>234</v>
      </c>
      <c r="B208" s="1">
        <v>201</v>
      </c>
      <c r="C208" s="1">
        <v>0</v>
      </c>
      <c r="D208" s="1">
        <v>0</v>
      </c>
      <c r="E208" s="1">
        <v>0</v>
      </c>
      <c r="F208" s="1">
        <v>0</v>
      </c>
      <c r="G208" s="1">
        <v>4014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f t="shared" si="18"/>
        <v>4014</v>
      </c>
    </row>
    <row r="209" spans="1:43" s="1" customFormat="1" x14ac:dyDescent="0.25">
      <c r="A209" s="1" t="s">
        <v>235</v>
      </c>
      <c r="B209" s="1">
        <v>202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f t="shared" si="18"/>
        <v>0</v>
      </c>
    </row>
    <row r="210" spans="1:43" s="1" customFormat="1" x14ac:dyDescent="0.25">
      <c r="A210" s="1" t="s">
        <v>236</v>
      </c>
      <c r="B210" s="1">
        <v>203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5647</v>
      </c>
      <c r="T210" s="1">
        <v>0</v>
      </c>
      <c r="U210" s="1">
        <v>0</v>
      </c>
      <c r="V210" s="1">
        <v>0</v>
      </c>
      <c r="W210" s="1">
        <v>0</v>
      </c>
      <c r="X210" s="1">
        <v>1968</v>
      </c>
      <c r="Y210" s="1">
        <v>1200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f t="shared" si="18"/>
        <v>8815</v>
      </c>
    </row>
    <row r="211" spans="1:43" s="1" customFormat="1" x14ac:dyDescent="0.25">
      <c r="A211" s="1" t="s">
        <v>237</v>
      </c>
      <c r="B211" s="1">
        <v>204</v>
      </c>
      <c r="C211" s="1">
        <v>0</v>
      </c>
      <c r="D211" s="1">
        <v>0</v>
      </c>
      <c r="E211" s="1">
        <v>0</v>
      </c>
      <c r="F211" s="1">
        <v>0</v>
      </c>
      <c r="G211" s="1">
        <v>926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1525</v>
      </c>
      <c r="T211" s="1">
        <v>0</v>
      </c>
      <c r="U211" s="1">
        <v>0</v>
      </c>
      <c r="V211" s="1">
        <v>0</v>
      </c>
      <c r="W211" s="1">
        <v>0</v>
      </c>
      <c r="X211" s="1">
        <v>531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f t="shared" si="18"/>
        <v>2982</v>
      </c>
    </row>
    <row r="212" spans="1:43" s="1" customFormat="1" x14ac:dyDescent="0.25">
      <c r="A212" s="1" t="s">
        <v>238</v>
      </c>
      <c r="B212" s="1">
        <v>205</v>
      </c>
      <c r="C212" s="1">
        <v>0</v>
      </c>
      <c r="D212" s="1">
        <v>0</v>
      </c>
      <c r="E212" s="1">
        <f>E208+E209+E210+E211</f>
        <v>0</v>
      </c>
      <c r="F212" s="1">
        <f t="shared" ref="F212:AN212" si="20">F208+F209+F210+F211</f>
        <v>0</v>
      </c>
      <c r="G212" s="1">
        <f t="shared" si="20"/>
        <v>4940</v>
      </c>
      <c r="H212" s="1">
        <f t="shared" si="20"/>
        <v>0</v>
      </c>
      <c r="I212" s="1">
        <f t="shared" si="20"/>
        <v>0</v>
      </c>
      <c r="J212" s="1">
        <f t="shared" si="20"/>
        <v>0</v>
      </c>
      <c r="K212" s="1">
        <f t="shared" si="20"/>
        <v>0</v>
      </c>
      <c r="L212" s="1">
        <f t="shared" si="20"/>
        <v>0</v>
      </c>
      <c r="M212" s="1">
        <f t="shared" si="20"/>
        <v>0</v>
      </c>
      <c r="N212" s="1">
        <f t="shared" si="20"/>
        <v>0</v>
      </c>
      <c r="O212" s="1">
        <f t="shared" si="20"/>
        <v>0</v>
      </c>
      <c r="P212" s="1">
        <f t="shared" si="20"/>
        <v>0</v>
      </c>
      <c r="Q212" s="1">
        <f t="shared" si="20"/>
        <v>0</v>
      </c>
      <c r="R212" s="1">
        <f t="shared" si="20"/>
        <v>0</v>
      </c>
      <c r="S212" s="1">
        <f t="shared" si="20"/>
        <v>7172</v>
      </c>
      <c r="T212" s="1">
        <f t="shared" si="20"/>
        <v>0</v>
      </c>
      <c r="U212" s="1">
        <f t="shared" si="20"/>
        <v>0</v>
      </c>
      <c r="V212" s="1">
        <f t="shared" si="20"/>
        <v>0</v>
      </c>
      <c r="W212" s="1">
        <f t="shared" si="20"/>
        <v>0</v>
      </c>
      <c r="X212" s="1">
        <f t="shared" si="20"/>
        <v>2499</v>
      </c>
      <c r="Y212" s="1">
        <f t="shared" si="20"/>
        <v>1200</v>
      </c>
      <c r="Z212" s="1">
        <f t="shared" si="20"/>
        <v>0</v>
      </c>
      <c r="AA212" s="1">
        <f t="shared" si="20"/>
        <v>0</v>
      </c>
      <c r="AB212" s="1">
        <f t="shared" si="20"/>
        <v>0</v>
      </c>
      <c r="AC212" s="1">
        <f t="shared" si="20"/>
        <v>0</v>
      </c>
      <c r="AD212" s="1">
        <f t="shared" si="20"/>
        <v>0</v>
      </c>
      <c r="AE212" s="1">
        <f t="shared" si="20"/>
        <v>0</v>
      </c>
      <c r="AF212" s="1">
        <f t="shared" si="20"/>
        <v>0</v>
      </c>
      <c r="AG212" s="1">
        <f t="shared" si="20"/>
        <v>0</v>
      </c>
      <c r="AH212" s="1">
        <f t="shared" si="20"/>
        <v>0</v>
      </c>
      <c r="AI212" s="1">
        <f t="shared" si="20"/>
        <v>0</v>
      </c>
      <c r="AJ212" s="1">
        <f t="shared" si="20"/>
        <v>0</v>
      </c>
      <c r="AK212" s="1">
        <f t="shared" si="20"/>
        <v>0</v>
      </c>
      <c r="AL212" s="1">
        <f t="shared" si="20"/>
        <v>0</v>
      </c>
      <c r="AM212" s="1">
        <f t="shared" si="20"/>
        <v>0</v>
      </c>
      <c r="AN212" s="1">
        <f t="shared" si="20"/>
        <v>0</v>
      </c>
      <c r="AO212" s="1">
        <v>0</v>
      </c>
      <c r="AP212" s="1">
        <v>0</v>
      </c>
      <c r="AQ212" s="1">
        <f t="shared" si="18"/>
        <v>15811</v>
      </c>
    </row>
    <row r="213" spans="1:43" s="1" customFormat="1" x14ac:dyDescent="0.25">
      <c r="A213" s="1" t="s">
        <v>239</v>
      </c>
      <c r="B213" s="1">
        <v>206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f t="shared" si="18"/>
        <v>0</v>
      </c>
    </row>
    <row r="214" spans="1:43" s="1" customFormat="1" x14ac:dyDescent="0.25">
      <c r="A214" s="1" t="s">
        <v>240</v>
      </c>
      <c r="B214" s="1">
        <v>207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f t="shared" si="18"/>
        <v>0</v>
      </c>
    </row>
    <row r="215" spans="1:43" s="1" customFormat="1" x14ac:dyDescent="0.25">
      <c r="A215" s="1" t="s">
        <v>241</v>
      </c>
      <c r="B215" s="1">
        <v>208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f t="shared" si="18"/>
        <v>0</v>
      </c>
    </row>
    <row r="216" spans="1:43" s="1" customFormat="1" x14ac:dyDescent="0.25">
      <c r="A216" s="1" t="s">
        <v>242</v>
      </c>
      <c r="B216" s="1">
        <v>209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f t="shared" si="18"/>
        <v>0</v>
      </c>
    </row>
    <row r="217" spans="1:43" s="1" customFormat="1" x14ac:dyDescent="0.25">
      <c r="A217" s="1" t="s">
        <v>243</v>
      </c>
      <c r="B217" s="1">
        <v>210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f t="shared" si="18"/>
        <v>0</v>
      </c>
    </row>
    <row r="218" spans="1:43" s="1" customFormat="1" x14ac:dyDescent="0.25">
      <c r="A218" s="1" t="s">
        <v>244</v>
      </c>
      <c r="B218" s="1">
        <v>211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f t="shared" si="18"/>
        <v>0</v>
      </c>
    </row>
    <row r="219" spans="1:43" s="1" customFormat="1" x14ac:dyDescent="0.25">
      <c r="A219" s="1" t="s">
        <v>245</v>
      </c>
      <c r="B219" s="1">
        <v>212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f t="shared" si="18"/>
        <v>0</v>
      </c>
    </row>
    <row r="220" spans="1:43" s="1" customFormat="1" x14ac:dyDescent="0.25">
      <c r="A220" s="1" t="s">
        <v>246</v>
      </c>
      <c r="B220" s="1">
        <v>213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f t="shared" si="18"/>
        <v>0</v>
      </c>
    </row>
    <row r="221" spans="1:43" s="1" customFormat="1" x14ac:dyDescent="0.25">
      <c r="A221" s="1" t="s">
        <v>247</v>
      </c>
      <c r="B221" s="1">
        <v>214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f t="shared" si="18"/>
        <v>0</v>
      </c>
    </row>
    <row r="222" spans="1:43" s="1" customFormat="1" x14ac:dyDescent="0.25">
      <c r="A222" s="1" t="s">
        <v>248</v>
      </c>
      <c r="B222" s="1">
        <v>215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f t="shared" si="18"/>
        <v>0</v>
      </c>
    </row>
    <row r="223" spans="1:43" s="1" customFormat="1" x14ac:dyDescent="0.25">
      <c r="A223" s="1" t="s">
        <v>249</v>
      </c>
      <c r="B223" s="1">
        <v>216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f t="shared" si="18"/>
        <v>0</v>
      </c>
    </row>
    <row r="224" spans="1:43" s="1" customFormat="1" x14ac:dyDescent="0.25">
      <c r="A224" s="1" t="s">
        <v>250</v>
      </c>
      <c r="B224" s="1">
        <v>217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f t="shared" si="18"/>
        <v>0</v>
      </c>
    </row>
    <row r="225" spans="1:43" s="1" customFormat="1" x14ac:dyDescent="0.25">
      <c r="A225" s="1" t="s">
        <v>251</v>
      </c>
      <c r="B225" s="1">
        <v>218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f t="shared" si="18"/>
        <v>0</v>
      </c>
    </row>
    <row r="226" spans="1:43" s="1" customFormat="1" x14ac:dyDescent="0.25">
      <c r="A226" s="1" t="s">
        <v>252</v>
      </c>
      <c r="B226" s="1">
        <v>219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f t="shared" si="18"/>
        <v>0</v>
      </c>
    </row>
    <row r="227" spans="1:43" s="1" customFormat="1" x14ac:dyDescent="0.25">
      <c r="A227" s="1" t="s">
        <v>253</v>
      </c>
      <c r="B227" s="1">
        <v>220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f t="shared" si="18"/>
        <v>0</v>
      </c>
    </row>
    <row r="228" spans="1:43" s="1" customFormat="1" x14ac:dyDescent="0.25">
      <c r="A228" s="1" t="s">
        <v>254</v>
      </c>
      <c r="B228" s="1">
        <v>221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f t="shared" si="18"/>
        <v>0</v>
      </c>
    </row>
    <row r="229" spans="1:43" s="1" customFormat="1" x14ac:dyDescent="0.25">
      <c r="A229" s="1" t="s">
        <v>255</v>
      </c>
      <c r="B229" s="1">
        <v>222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f t="shared" si="18"/>
        <v>0</v>
      </c>
    </row>
    <row r="230" spans="1:43" s="1" customFormat="1" x14ac:dyDescent="0.25">
      <c r="A230" s="1" t="s">
        <v>256</v>
      </c>
      <c r="B230" s="1">
        <v>223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f t="shared" si="18"/>
        <v>0</v>
      </c>
    </row>
    <row r="231" spans="1:43" s="1" customFormat="1" x14ac:dyDescent="0.25">
      <c r="A231" s="1" t="s">
        <v>257</v>
      </c>
      <c r="B231" s="1">
        <v>224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f t="shared" si="18"/>
        <v>0</v>
      </c>
    </row>
    <row r="232" spans="1:43" s="1" customFormat="1" x14ac:dyDescent="0.25">
      <c r="A232" s="1" t="s">
        <v>258</v>
      </c>
      <c r="B232" s="1">
        <v>225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f t="shared" si="18"/>
        <v>0</v>
      </c>
    </row>
    <row r="233" spans="1:43" s="1" customFormat="1" x14ac:dyDescent="0.25">
      <c r="A233" s="1" t="s">
        <v>259</v>
      </c>
      <c r="B233" s="1">
        <v>226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f t="shared" si="18"/>
        <v>0</v>
      </c>
    </row>
    <row r="234" spans="1:43" s="1" customFormat="1" x14ac:dyDescent="0.25">
      <c r="A234" s="1" t="s">
        <v>260</v>
      </c>
      <c r="B234" s="1">
        <v>227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f t="shared" si="18"/>
        <v>0</v>
      </c>
    </row>
    <row r="235" spans="1:43" s="1" customFormat="1" x14ac:dyDescent="0.25">
      <c r="A235" s="1" t="s">
        <v>261</v>
      </c>
      <c r="B235" s="1">
        <v>228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f t="shared" si="18"/>
        <v>0</v>
      </c>
    </row>
    <row r="236" spans="1:43" s="1" customFormat="1" x14ac:dyDescent="0.25">
      <c r="A236" s="1" t="s">
        <v>262</v>
      </c>
      <c r="B236" s="1">
        <v>229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f t="shared" si="18"/>
        <v>0</v>
      </c>
    </row>
    <row r="237" spans="1:43" s="1" customFormat="1" x14ac:dyDescent="0.25">
      <c r="A237" s="1" t="s">
        <v>263</v>
      </c>
      <c r="B237" s="1">
        <v>230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f t="shared" si="18"/>
        <v>0</v>
      </c>
    </row>
    <row r="238" spans="1:43" s="1" customFormat="1" x14ac:dyDescent="0.25">
      <c r="A238" s="1" t="s">
        <v>264</v>
      </c>
      <c r="B238" s="1">
        <v>231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f t="shared" si="18"/>
        <v>0</v>
      </c>
    </row>
    <row r="239" spans="1:43" s="1" customFormat="1" x14ac:dyDescent="0.25">
      <c r="A239" s="1" t="s">
        <v>265</v>
      </c>
      <c r="B239" s="1">
        <v>232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f t="shared" si="18"/>
        <v>0</v>
      </c>
    </row>
    <row r="240" spans="1:43" s="1" customFormat="1" x14ac:dyDescent="0.25">
      <c r="A240" s="1" t="s">
        <v>266</v>
      </c>
      <c r="B240" s="1">
        <v>233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f t="shared" si="18"/>
        <v>0</v>
      </c>
    </row>
    <row r="241" spans="1:43" s="1" customFormat="1" x14ac:dyDescent="0.25">
      <c r="A241" s="1" t="s">
        <v>267</v>
      </c>
      <c r="B241" s="1">
        <v>234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f t="shared" si="18"/>
        <v>0</v>
      </c>
    </row>
    <row r="242" spans="1:43" s="1" customFormat="1" x14ac:dyDescent="0.25">
      <c r="A242" s="1" t="s">
        <v>268</v>
      </c>
      <c r="B242" s="1">
        <v>235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f t="shared" si="18"/>
        <v>0</v>
      </c>
    </row>
    <row r="243" spans="1:43" s="1" customFormat="1" x14ac:dyDescent="0.25">
      <c r="A243" s="1" t="s">
        <v>269</v>
      </c>
      <c r="B243" s="1">
        <v>236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f t="shared" si="18"/>
        <v>0</v>
      </c>
    </row>
    <row r="244" spans="1:43" s="1" customFormat="1" x14ac:dyDescent="0.25">
      <c r="A244" s="1" t="s">
        <v>270</v>
      </c>
      <c r="B244" s="1">
        <v>237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f t="shared" si="18"/>
        <v>0</v>
      </c>
    </row>
    <row r="245" spans="1:43" s="1" customFormat="1" x14ac:dyDescent="0.25">
      <c r="A245" s="1" t="s">
        <v>271</v>
      </c>
      <c r="B245" s="1">
        <v>238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f t="shared" si="18"/>
        <v>0</v>
      </c>
    </row>
    <row r="246" spans="1:43" s="1" customFormat="1" x14ac:dyDescent="0.25">
      <c r="A246" s="1" t="s">
        <v>272</v>
      </c>
      <c r="B246" s="1">
        <v>239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f t="shared" si="18"/>
        <v>0</v>
      </c>
    </row>
    <row r="247" spans="1:43" s="1" customFormat="1" x14ac:dyDescent="0.25">
      <c r="A247" s="1" t="s">
        <v>273</v>
      </c>
      <c r="B247" s="1">
        <v>240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f t="shared" si="18"/>
        <v>0</v>
      </c>
    </row>
    <row r="248" spans="1:43" s="1" customFormat="1" x14ac:dyDescent="0.25">
      <c r="A248" s="1" t="s">
        <v>274</v>
      </c>
      <c r="B248" s="1">
        <v>241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f t="shared" si="18"/>
        <v>0</v>
      </c>
    </row>
    <row r="249" spans="1:43" s="1" customFormat="1" x14ac:dyDescent="0.25">
      <c r="A249" s="1" t="s">
        <v>275</v>
      </c>
      <c r="B249" s="1">
        <v>242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f t="shared" si="18"/>
        <v>0</v>
      </c>
    </row>
    <row r="250" spans="1:43" s="1" customFormat="1" x14ac:dyDescent="0.25">
      <c r="A250" s="1" t="s">
        <v>276</v>
      </c>
      <c r="B250" s="1">
        <v>243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f t="shared" si="18"/>
        <v>0</v>
      </c>
    </row>
    <row r="251" spans="1:43" s="1" customFormat="1" x14ac:dyDescent="0.25">
      <c r="A251" s="1" t="s">
        <v>277</v>
      </c>
      <c r="B251" s="1">
        <v>244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f t="shared" si="18"/>
        <v>0</v>
      </c>
    </row>
    <row r="252" spans="1:43" s="1" customFormat="1" x14ac:dyDescent="0.25">
      <c r="A252" s="1" t="s">
        <v>278</v>
      </c>
      <c r="B252" s="1">
        <v>245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f t="shared" si="18"/>
        <v>0</v>
      </c>
    </row>
    <row r="253" spans="1:43" s="1" customFormat="1" x14ac:dyDescent="0.25">
      <c r="A253" s="1" t="s">
        <v>0</v>
      </c>
      <c r="B253" s="1" t="s">
        <v>1</v>
      </c>
      <c r="C253" s="1" t="s">
        <v>2</v>
      </c>
      <c r="D253" s="1">
        <v>103010</v>
      </c>
      <c r="E253" s="1" t="s">
        <v>3</v>
      </c>
      <c r="F253" s="1" t="s">
        <v>4</v>
      </c>
      <c r="G253" s="1" t="s">
        <v>5</v>
      </c>
      <c r="H253" s="1" t="s">
        <v>6</v>
      </c>
      <c r="I253" s="1">
        <v>104051</v>
      </c>
      <c r="J253" s="1" t="s">
        <v>7</v>
      </c>
      <c r="K253" s="1" t="s">
        <v>8</v>
      </c>
      <c r="L253" s="1" t="s">
        <v>9</v>
      </c>
      <c r="M253" s="1" t="s">
        <v>10</v>
      </c>
      <c r="N253" s="1" t="s">
        <v>11</v>
      </c>
      <c r="O253" s="1">
        <v>45110</v>
      </c>
      <c r="P253" s="1" t="s">
        <v>12</v>
      </c>
      <c r="Q253" s="1" t="s">
        <v>13</v>
      </c>
      <c r="R253" s="1" t="s">
        <v>14</v>
      </c>
      <c r="S253" s="1" t="s">
        <v>15</v>
      </c>
      <c r="T253" s="1" t="s">
        <v>16</v>
      </c>
      <c r="U253" s="1" t="s">
        <v>17</v>
      </c>
      <c r="V253" s="1" t="s">
        <v>18</v>
      </c>
      <c r="W253" s="1" t="s">
        <v>19</v>
      </c>
      <c r="X253" s="1" t="s">
        <v>20</v>
      </c>
      <c r="Y253" s="1" t="s">
        <v>21</v>
      </c>
      <c r="Z253" s="1" t="s">
        <v>22</v>
      </c>
      <c r="AA253" s="1" t="s">
        <v>23</v>
      </c>
      <c r="AB253" s="1" t="s">
        <v>24</v>
      </c>
      <c r="AC253" s="1" t="s">
        <v>25</v>
      </c>
      <c r="AD253" s="1" t="s">
        <v>26</v>
      </c>
      <c r="AE253" s="1">
        <v>86090</v>
      </c>
      <c r="AF253" s="1">
        <v>82092</v>
      </c>
      <c r="AG253" s="1" t="s">
        <v>27</v>
      </c>
      <c r="AH253" s="1" t="s">
        <v>28</v>
      </c>
      <c r="AI253" s="1" t="s">
        <v>29</v>
      </c>
      <c r="AJ253" s="1" t="s">
        <v>30</v>
      </c>
      <c r="AK253" s="1" t="s">
        <v>31</v>
      </c>
      <c r="AL253" s="1">
        <v>106010</v>
      </c>
      <c r="AM253" s="1" t="s">
        <v>32</v>
      </c>
      <c r="AN253" s="1">
        <v>106020</v>
      </c>
      <c r="AO253" s="1" t="s">
        <v>33</v>
      </c>
      <c r="AP253" s="1" t="s">
        <v>34</v>
      </c>
      <c r="AQ253" s="1">
        <v>999999</v>
      </c>
    </row>
    <row r="254" spans="1:43" s="1" customFormat="1" x14ac:dyDescent="0.25">
      <c r="A254" s="1" t="s">
        <v>279</v>
      </c>
      <c r="B254" s="1">
        <v>246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f t="shared" si="18"/>
        <v>0</v>
      </c>
    </row>
    <row r="255" spans="1:43" s="1" customFormat="1" x14ac:dyDescent="0.25">
      <c r="A255" s="1" t="s">
        <v>280</v>
      </c>
      <c r="B255" s="1">
        <v>247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f t="shared" si="18"/>
        <v>0</v>
      </c>
    </row>
    <row r="256" spans="1:43" s="1" customFormat="1" x14ac:dyDescent="0.25">
      <c r="A256" s="1" t="s">
        <v>281</v>
      </c>
      <c r="B256" s="1">
        <v>248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f t="shared" si="18"/>
        <v>0</v>
      </c>
    </row>
    <row r="257" spans="1:43" s="1" customFormat="1" x14ac:dyDescent="0.25">
      <c r="A257" s="1" t="s">
        <v>282</v>
      </c>
      <c r="B257" s="1">
        <v>249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f t="shared" si="18"/>
        <v>0</v>
      </c>
    </row>
    <row r="258" spans="1:43" s="1" customFormat="1" x14ac:dyDescent="0.25">
      <c r="A258" s="1" t="s">
        <v>283</v>
      </c>
      <c r="B258" s="1">
        <v>250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f t="shared" si="18"/>
        <v>0</v>
      </c>
    </row>
    <row r="259" spans="1:43" s="1" customFormat="1" x14ac:dyDescent="0.25">
      <c r="A259" s="1" t="s">
        <v>284</v>
      </c>
      <c r="B259" s="1">
        <v>251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f t="shared" si="18"/>
        <v>0</v>
      </c>
    </row>
    <row r="260" spans="1:43" s="1" customFormat="1" x14ac:dyDescent="0.25">
      <c r="A260" s="1" t="s">
        <v>285</v>
      </c>
      <c r="B260" s="1">
        <v>252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f t="shared" si="18"/>
        <v>0</v>
      </c>
    </row>
    <row r="261" spans="1:43" s="1" customFormat="1" x14ac:dyDescent="0.25">
      <c r="A261" s="1" t="s">
        <v>286</v>
      </c>
      <c r="B261" s="1">
        <v>253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f t="shared" si="18"/>
        <v>0</v>
      </c>
    </row>
    <row r="262" spans="1:43" s="1" customFormat="1" x14ac:dyDescent="0.25">
      <c r="A262" s="1" t="s">
        <v>287</v>
      </c>
      <c r="B262" s="1">
        <v>254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f t="shared" si="18"/>
        <v>0</v>
      </c>
    </row>
    <row r="263" spans="1:43" s="1" customFormat="1" x14ac:dyDescent="0.25">
      <c r="A263" s="1" t="s">
        <v>288</v>
      </c>
      <c r="B263" s="1">
        <v>255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f t="shared" si="18"/>
        <v>0</v>
      </c>
    </row>
    <row r="264" spans="1:43" s="1" customFormat="1" x14ac:dyDescent="0.25">
      <c r="A264" s="1" t="s">
        <v>289</v>
      </c>
      <c r="B264" s="1">
        <v>256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300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f t="shared" si="18"/>
        <v>300</v>
      </c>
    </row>
    <row r="265" spans="1:43" s="1" customFormat="1" x14ac:dyDescent="0.25">
      <c r="A265" s="1" t="s">
        <v>290</v>
      </c>
      <c r="B265" s="1">
        <v>257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f t="shared" si="18"/>
        <v>0</v>
      </c>
    </row>
    <row r="266" spans="1:43" s="1" customFormat="1" x14ac:dyDescent="0.25">
      <c r="A266" s="1" t="s">
        <v>291</v>
      </c>
      <c r="B266" s="1">
        <v>258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f t="shared" ref="AQ266:AQ318" si="21">C266+D266+E266+F266+G266+H266+I266+J266+K266+L266+M266+N266+O266+P266+Q266+R266+S266+T266+U266+V266+W266+X266+Y266+Z266+AA266+AB266+AC266+AD266+AE266+AF266+AG266+AH266+AI266+AJ266+AK266+AL266+AM266+AN266+AO266+AP266</f>
        <v>0</v>
      </c>
    </row>
    <row r="267" spans="1:43" s="1" customFormat="1" x14ac:dyDescent="0.25">
      <c r="A267" s="1" t="s">
        <v>292</v>
      </c>
      <c r="B267" s="1">
        <v>259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f t="shared" si="21"/>
        <v>0</v>
      </c>
    </row>
    <row r="268" spans="1:43" s="1" customFormat="1" x14ac:dyDescent="0.25">
      <c r="A268" s="1" t="s">
        <v>293</v>
      </c>
      <c r="B268" s="1">
        <v>260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300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f t="shared" si="21"/>
        <v>300</v>
      </c>
    </row>
    <row r="269" spans="1:43" s="1" customFormat="1" x14ac:dyDescent="0.25">
      <c r="A269" s="1" t="s">
        <v>294</v>
      </c>
      <c r="B269" s="1">
        <v>261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f t="shared" si="21"/>
        <v>0</v>
      </c>
    </row>
    <row r="270" spans="1:43" s="1" customFormat="1" x14ac:dyDescent="0.25">
      <c r="A270" s="1" t="s">
        <v>295</v>
      </c>
      <c r="B270" s="1">
        <v>262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f t="shared" si="21"/>
        <v>0</v>
      </c>
    </row>
    <row r="271" spans="1:43" s="1" customFormat="1" x14ac:dyDescent="0.25">
      <c r="A271" s="1" t="s">
        <v>296</v>
      </c>
      <c r="B271" s="1">
        <v>263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f t="shared" si="21"/>
        <v>0</v>
      </c>
    </row>
    <row r="272" spans="1:43" s="1" customFormat="1" x14ac:dyDescent="0.25">
      <c r="A272" s="1" t="s">
        <v>297</v>
      </c>
      <c r="B272" s="1">
        <v>264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f t="shared" si="21"/>
        <v>0</v>
      </c>
    </row>
    <row r="273" spans="1:43" s="1" customFormat="1" x14ac:dyDescent="0.25">
      <c r="A273" s="1" t="s">
        <v>298</v>
      </c>
      <c r="B273" s="1">
        <v>265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f t="shared" si="21"/>
        <v>0</v>
      </c>
    </row>
    <row r="274" spans="1:43" s="1" customFormat="1" x14ac:dyDescent="0.25">
      <c r="A274" s="1" t="s">
        <v>299</v>
      </c>
      <c r="B274" s="1">
        <v>266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f t="shared" si="21"/>
        <v>0</v>
      </c>
    </row>
    <row r="275" spans="1:43" s="1" customFormat="1" x14ac:dyDescent="0.25">
      <c r="A275" s="1" t="s">
        <v>300</v>
      </c>
      <c r="B275" s="1">
        <v>267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300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f t="shared" si="21"/>
        <v>300</v>
      </c>
    </row>
    <row r="276" spans="1:43" s="1" customFormat="1" x14ac:dyDescent="0.25">
      <c r="A276" s="1" t="s">
        <v>301</v>
      </c>
      <c r="B276" s="1">
        <v>268</v>
      </c>
      <c r="C276" s="1">
        <f>C26+C27+C128+C198+C207+C212+C275</f>
        <v>0</v>
      </c>
      <c r="D276" s="1">
        <f>D26+D27+D128+D198+D207+D212+D275</f>
        <v>0</v>
      </c>
      <c r="E276" s="1">
        <f>E26+E27+E67+E128+E198+E207+E212+E275</f>
        <v>13556</v>
      </c>
      <c r="F276" s="1">
        <f t="shared" ref="F276:AN276" si="22">F26+F27+F67+F128+F198+F207+F212+F275</f>
        <v>129</v>
      </c>
      <c r="G276" s="1">
        <f t="shared" si="22"/>
        <v>7049</v>
      </c>
      <c r="H276" s="1">
        <f t="shared" si="22"/>
        <v>130</v>
      </c>
      <c r="I276" s="1">
        <f t="shared" si="22"/>
        <v>0</v>
      </c>
      <c r="J276" s="1">
        <f t="shared" si="22"/>
        <v>5216</v>
      </c>
      <c r="K276" s="1">
        <f t="shared" si="22"/>
        <v>11659</v>
      </c>
      <c r="L276" s="1">
        <f t="shared" si="22"/>
        <v>3524</v>
      </c>
      <c r="M276" s="1">
        <f t="shared" si="22"/>
        <v>3294</v>
      </c>
      <c r="N276" s="1">
        <f t="shared" si="22"/>
        <v>690</v>
      </c>
      <c r="O276" s="1">
        <f t="shared" si="22"/>
        <v>0</v>
      </c>
      <c r="P276" s="1">
        <f t="shared" si="22"/>
        <v>18316</v>
      </c>
      <c r="Q276" s="1">
        <f t="shared" si="22"/>
        <v>44275</v>
      </c>
      <c r="R276" s="1">
        <f t="shared" si="22"/>
        <v>7426</v>
      </c>
      <c r="S276" s="1">
        <f t="shared" si="22"/>
        <v>7848</v>
      </c>
      <c r="T276" s="1">
        <f t="shared" si="22"/>
        <v>153</v>
      </c>
      <c r="U276" s="1">
        <f t="shared" si="22"/>
        <v>318</v>
      </c>
      <c r="V276" s="1">
        <f t="shared" si="22"/>
        <v>4335</v>
      </c>
      <c r="W276" s="1">
        <f t="shared" si="22"/>
        <v>10792</v>
      </c>
      <c r="X276" s="1">
        <f t="shared" si="22"/>
        <v>6259</v>
      </c>
      <c r="Y276" s="1">
        <f t="shared" si="22"/>
        <v>14352</v>
      </c>
      <c r="Z276" s="1">
        <f t="shared" si="22"/>
        <v>16590</v>
      </c>
      <c r="AA276" s="1">
        <f t="shared" si="22"/>
        <v>6466</v>
      </c>
      <c r="AB276" s="1">
        <f t="shared" si="22"/>
        <v>550</v>
      </c>
      <c r="AC276" s="1">
        <f t="shared" si="22"/>
        <v>2953</v>
      </c>
      <c r="AD276" s="1">
        <f t="shared" si="22"/>
        <v>94</v>
      </c>
      <c r="AE276" s="1">
        <f t="shared" si="22"/>
        <v>168</v>
      </c>
      <c r="AF276" s="1">
        <f t="shared" si="22"/>
        <v>3067</v>
      </c>
      <c r="AG276" s="1">
        <f t="shared" si="22"/>
        <v>223</v>
      </c>
      <c r="AH276" s="1">
        <f t="shared" si="22"/>
        <v>96</v>
      </c>
      <c r="AI276" s="1">
        <f t="shared" si="22"/>
        <v>1287</v>
      </c>
      <c r="AJ276" s="1">
        <f t="shared" si="22"/>
        <v>775</v>
      </c>
      <c r="AK276" s="1">
        <f t="shared" si="22"/>
        <v>5</v>
      </c>
      <c r="AL276" s="1">
        <f t="shared" si="22"/>
        <v>5194</v>
      </c>
      <c r="AM276" s="1">
        <f t="shared" si="22"/>
        <v>2785</v>
      </c>
      <c r="AN276" s="1">
        <f t="shared" si="22"/>
        <v>5087</v>
      </c>
      <c r="AO276" s="1">
        <f t="shared" ref="AO276:AQ276" si="23">AO26+AO27+AO67+AO128+AO198+AO207+AO212+AO275</f>
        <v>0</v>
      </c>
      <c r="AP276" s="1">
        <f t="shared" si="23"/>
        <v>0</v>
      </c>
      <c r="AQ276" s="1">
        <f t="shared" si="23"/>
        <v>204661</v>
      </c>
    </row>
    <row r="277" spans="1:43" s="1" customFormat="1" x14ac:dyDescent="0.25">
      <c r="A277" s="1" t="s">
        <v>302</v>
      </c>
      <c r="B277" s="1">
        <v>269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</row>
    <row r="278" spans="1:43" s="1" customFormat="1" x14ac:dyDescent="0.25">
      <c r="A278" s="1" t="s">
        <v>303</v>
      </c>
      <c r="B278" s="1">
        <v>270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f t="shared" si="21"/>
        <v>0</v>
      </c>
    </row>
    <row r="279" spans="1:43" s="1" customFormat="1" x14ac:dyDescent="0.25">
      <c r="A279" s="1" t="s">
        <v>304</v>
      </c>
      <c r="B279" s="1">
        <v>271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f t="shared" si="21"/>
        <v>0</v>
      </c>
    </row>
    <row r="280" spans="1:43" s="1" customFormat="1" x14ac:dyDescent="0.25">
      <c r="A280" s="1" t="s">
        <v>305</v>
      </c>
      <c r="B280" s="1">
        <v>272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f t="shared" si="21"/>
        <v>0</v>
      </c>
    </row>
    <row r="281" spans="1:43" s="1" customFormat="1" x14ac:dyDescent="0.25">
      <c r="A281" s="1" t="s">
        <v>306</v>
      </c>
      <c r="B281" s="1">
        <v>273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f t="shared" si="21"/>
        <v>0</v>
      </c>
    </row>
    <row r="282" spans="1:43" s="1" customFormat="1" x14ac:dyDescent="0.25">
      <c r="A282" s="1" t="s">
        <v>307</v>
      </c>
      <c r="B282" s="1">
        <v>274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f t="shared" si="21"/>
        <v>0</v>
      </c>
    </row>
    <row r="283" spans="1:43" s="1" customFormat="1" x14ac:dyDescent="0.25">
      <c r="A283" s="1" t="s">
        <v>308</v>
      </c>
      <c r="B283" s="1">
        <v>275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f t="shared" si="21"/>
        <v>0</v>
      </c>
    </row>
    <row r="284" spans="1:43" s="1" customFormat="1" x14ac:dyDescent="0.25">
      <c r="A284" s="1" t="s">
        <v>309</v>
      </c>
      <c r="B284" s="1">
        <v>276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f t="shared" si="21"/>
        <v>0</v>
      </c>
    </row>
    <row r="285" spans="1:43" s="1" customFormat="1" x14ac:dyDescent="0.25">
      <c r="A285" s="1" t="s">
        <v>310</v>
      </c>
      <c r="B285" s="1">
        <v>277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f t="shared" si="21"/>
        <v>0</v>
      </c>
    </row>
    <row r="286" spans="1:43" s="1" customFormat="1" x14ac:dyDescent="0.25">
      <c r="A286" s="1" t="s">
        <v>311</v>
      </c>
      <c r="B286" s="1">
        <v>278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f t="shared" si="21"/>
        <v>0</v>
      </c>
    </row>
    <row r="287" spans="1:43" s="1" customFormat="1" x14ac:dyDescent="0.25">
      <c r="A287" s="1" t="s">
        <v>312</v>
      </c>
      <c r="B287" s="1">
        <v>279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f t="shared" si="21"/>
        <v>0</v>
      </c>
    </row>
    <row r="288" spans="1:43" s="1" customFormat="1" x14ac:dyDescent="0.25">
      <c r="A288" s="1" t="s">
        <v>313</v>
      </c>
      <c r="B288" s="1">
        <v>280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f t="shared" si="21"/>
        <v>0</v>
      </c>
    </row>
    <row r="289" spans="1:43" s="1" customFormat="1" x14ac:dyDescent="0.25">
      <c r="A289" s="1" t="s">
        <v>314</v>
      </c>
      <c r="B289" s="1">
        <v>281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f t="shared" si="21"/>
        <v>0</v>
      </c>
    </row>
    <row r="290" spans="1:43" s="1" customFormat="1" x14ac:dyDescent="0.25">
      <c r="A290" s="1" t="s">
        <v>315</v>
      </c>
      <c r="B290" s="1">
        <v>282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f t="shared" si="21"/>
        <v>0</v>
      </c>
    </row>
    <row r="291" spans="1:43" s="1" customFormat="1" x14ac:dyDescent="0.25">
      <c r="A291" s="1" t="s">
        <v>316</v>
      </c>
      <c r="B291" s="1">
        <v>283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f t="shared" si="21"/>
        <v>0</v>
      </c>
    </row>
    <row r="292" spans="1:43" s="1" customFormat="1" x14ac:dyDescent="0.25">
      <c r="A292" s="1" t="s">
        <v>317</v>
      </c>
      <c r="B292" s="1">
        <v>284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f t="shared" si="21"/>
        <v>0</v>
      </c>
    </row>
    <row r="293" spans="1:43" s="1" customFormat="1" x14ac:dyDescent="0.25">
      <c r="A293" s="1" t="s">
        <v>318</v>
      </c>
      <c r="B293" s="1">
        <v>285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f t="shared" si="21"/>
        <v>0</v>
      </c>
    </row>
    <row r="294" spans="1:43" s="1" customFormat="1" x14ac:dyDescent="0.25">
      <c r="A294" s="1" t="s">
        <v>319</v>
      </c>
      <c r="B294" s="1">
        <v>286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f t="shared" si="21"/>
        <v>0</v>
      </c>
    </row>
    <row r="295" spans="1:43" s="1" customFormat="1" x14ac:dyDescent="0.25">
      <c r="A295" s="1" t="s">
        <v>320</v>
      </c>
      <c r="B295" s="1">
        <v>287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f t="shared" si="21"/>
        <v>0</v>
      </c>
    </row>
    <row r="296" spans="1:43" s="1" customFormat="1" x14ac:dyDescent="0.25">
      <c r="A296" s="1" t="s">
        <v>321</v>
      </c>
      <c r="B296" s="1">
        <v>288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f t="shared" si="21"/>
        <v>0</v>
      </c>
    </row>
    <row r="297" spans="1:43" s="1" customFormat="1" x14ac:dyDescent="0.25">
      <c r="A297" s="1" t="s">
        <v>322</v>
      </c>
      <c r="B297" s="1">
        <v>289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4705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f t="shared" si="21"/>
        <v>4705</v>
      </c>
    </row>
    <row r="298" spans="1:43" s="1" customFormat="1" x14ac:dyDescent="0.25">
      <c r="A298" s="1" t="s">
        <v>323</v>
      </c>
      <c r="B298" s="1">
        <v>290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69185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f t="shared" si="21"/>
        <v>69185</v>
      </c>
    </row>
    <row r="299" spans="1:43" s="1" customFormat="1" x14ac:dyDescent="0.25">
      <c r="A299" s="1" t="s">
        <v>324</v>
      </c>
      <c r="B299" s="1">
        <v>291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f t="shared" si="21"/>
        <v>0</v>
      </c>
    </row>
    <row r="300" spans="1:43" s="1" customFormat="1" x14ac:dyDescent="0.25">
      <c r="A300" s="1" t="s">
        <v>325</v>
      </c>
      <c r="B300" s="1">
        <v>292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f t="shared" si="21"/>
        <v>0</v>
      </c>
    </row>
    <row r="301" spans="1:43" s="1" customFormat="1" x14ac:dyDescent="0.25">
      <c r="A301" s="1" t="s">
        <v>326</v>
      </c>
      <c r="B301" s="1">
        <v>293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f t="shared" si="21"/>
        <v>0</v>
      </c>
    </row>
    <row r="302" spans="1:43" s="1" customFormat="1" x14ac:dyDescent="0.25">
      <c r="A302" s="1" t="s">
        <v>327</v>
      </c>
      <c r="B302" s="1">
        <v>294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f t="shared" si="21"/>
        <v>0</v>
      </c>
    </row>
    <row r="303" spans="1:43" s="1" customFormat="1" x14ac:dyDescent="0.25">
      <c r="A303" s="1" t="s">
        <v>328</v>
      </c>
      <c r="B303" s="1">
        <v>295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f t="shared" si="21"/>
        <v>0</v>
      </c>
    </row>
    <row r="304" spans="1:43" s="1" customFormat="1" x14ac:dyDescent="0.25">
      <c r="A304" s="1" t="s">
        <v>329</v>
      </c>
      <c r="B304" s="1">
        <v>296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f t="shared" si="21"/>
        <v>0</v>
      </c>
    </row>
    <row r="305" spans="1:43" s="1" customFormat="1" x14ac:dyDescent="0.25">
      <c r="A305" s="1" t="s">
        <v>330</v>
      </c>
      <c r="B305" s="1">
        <v>297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f>K297+K304+K298</f>
        <v>4705</v>
      </c>
      <c r="L305" s="1">
        <f t="shared" ref="L305:M305" si="24">L297+L304+L298</f>
        <v>0</v>
      </c>
      <c r="M305" s="1">
        <f t="shared" si="24"/>
        <v>69185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f t="shared" si="21"/>
        <v>73890</v>
      </c>
    </row>
    <row r="306" spans="1:43" s="1" customFormat="1" x14ac:dyDescent="0.25">
      <c r="A306" s="1" t="s">
        <v>331</v>
      </c>
      <c r="B306" s="1">
        <v>298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f t="shared" si="21"/>
        <v>0</v>
      </c>
    </row>
    <row r="307" spans="1:43" s="1" customFormat="1" x14ac:dyDescent="0.25">
      <c r="A307" s="1" t="s">
        <v>332</v>
      </c>
      <c r="B307" s="1">
        <v>299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f t="shared" si="21"/>
        <v>0</v>
      </c>
    </row>
    <row r="308" spans="1:43" s="1" customFormat="1" x14ac:dyDescent="0.25">
      <c r="A308" s="1" t="s">
        <v>333</v>
      </c>
      <c r="B308" s="1">
        <v>300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f t="shared" si="21"/>
        <v>0</v>
      </c>
    </row>
    <row r="309" spans="1:43" s="1" customFormat="1" x14ac:dyDescent="0.25">
      <c r="A309" s="1" t="s">
        <v>334</v>
      </c>
      <c r="B309" s="1">
        <v>301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f t="shared" si="21"/>
        <v>0</v>
      </c>
    </row>
    <row r="310" spans="1:43" s="1" customFormat="1" x14ac:dyDescent="0.25">
      <c r="A310" s="1" t="s">
        <v>335</v>
      </c>
      <c r="B310" s="1">
        <v>302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f t="shared" si="21"/>
        <v>0</v>
      </c>
    </row>
    <row r="311" spans="1:43" s="1" customFormat="1" x14ac:dyDescent="0.25">
      <c r="A311" s="1" t="s">
        <v>336</v>
      </c>
      <c r="B311" s="1">
        <v>303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f t="shared" si="21"/>
        <v>0</v>
      </c>
    </row>
    <row r="312" spans="1:43" s="1" customFormat="1" x14ac:dyDescent="0.25">
      <c r="A312" s="1" t="s">
        <v>337</v>
      </c>
      <c r="B312" s="1">
        <v>304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f t="shared" si="21"/>
        <v>0</v>
      </c>
    </row>
    <row r="313" spans="1:43" s="1" customFormat="1" x14ac:dyDescent="0.25">
      <c r="A313" s="1" t="s">
        <v>338</v>
      </c>
      <c r="B313" s="1">
        <v>305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f t="shared" si="21"/>
        <v>0</v>
      </c>
    </row>
    <row r="314" spans="1:43" s="1" customFormat="1" x14ac:dyDescent="0.25">
      <c r="A314" s="1" t="s">
        <v>339</v>
      </c>
      <c r="B314" s="1">
        <v>306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f t="shared" si="21"/>
        <v>0</v>
      </c>
    </row>
    <row r="315" spans="1:43" s="1" customFormat="1" x14ac:dyDescent="0.25">
      <c r="A315" s="1" t="s">
        <v>340</v>
      </c>
      <c r="B315" s="1">
        <v>307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f t="shared" si="21"/>
        <v>0</v>
      </c>
    </row>
    <row r="316" spans="1:43" s="1" customFormat="1" x14ac:dyDescent="0.25">
      <c r="A316" s="1" t="s">
        <v>341</v>
      </c>
      <c r="B316" s="1">
        <v>308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f t="shared" si="21"/>
        <v>0</v>
      </c>
    </row>
    <row r="317" spans="1:43" s="1" customFormat="1" x14ac:dyDescent="0.25">
      <c r="A317" s="1" t="s">
        <v>342</v>
      </c>
      <c r="B317" s="1">
        <v>309</v>
      </c>
      <c r="C317" s="1">
        <f>C276+C316</f>
        <v>0</v>
      </c>
      <c r="D317" s="1">
        <f t="shared" ref="D317:AP317" si="25">D276+D316</f>
        <v>0</v>
      </c>
      <c r="E317" s="1">
        <f>E276+E305</f>
        <v>13556</v>
      </c>
      <c r="F317" s="1">
        <f t="shared" ref="F317:AN317" si="26">F276+F305</f>
        <v>129</v>
      </c>
      <c r="G317" s="1">
        <f t="shared" si="26"/>
        <v>7049</v>
      </c>
      <c r="H317" s="1">
        <f t="shared" si="26"/>
        <v>130</v>
      </c>
      <c r="I317" s="1">
        <f t="shared" si="26"/>
        <v>0</v>
      </c>
      <c r="J317" s="1">
        <f t="shared" si="26"/>
        <v>5216</v>
      </c>
      <c r="K317" s="1">
        <f t="shared" si="26"/>
        <v>16364</v>
      </c>
      <c r="L317" s="1">
        <f t="shared" si="26"/>
        <v>3524</v>
      </c>
      <c r="M317" s="1">
        <f t="shared" si="26"/>
        <v>72479</v>
      </c>
      <c r="N317" s="1">
        <f t="shared" si="26"/>
        <v>690</v>
      </c>
      <c r="O317" s="1">
        <f t="shared" si="26"/>
        <v>0</v>
      </c>
      <c r="P317" s="1">
        <f t="shared" si="26"/>
        <v>18316</v>
      </c>
      <c r="Q317" s="1">
        <f t="shared" si="26"/>
        <v>44275</v>
      </c>
      <c r="R317" s="1">
        <f t="shared" si="26"/>
        <v>7426</v>
      </c>
      <c r="S317" s="1">
        <f t="shared" si="26"/>
        <v>7848</v>
      </c>
      <c r="T317" s="1">
        <f t="shared" si="26"/>
        <v>153</v>
      </c>
      <c r="U317" s="1">
        <f t="shared" si="26"/>
        <v>318</v>
      </c>
      <c r="V317" s="1">
        <f t="shared" si="26"/>
        <v>4335</v>
      </c>
      <c r="W317" s="1">
        <f t="shared" si="26"/>
        <v>10792</v>
      </c>
      <c r="X317" s="1">
        <f t="shared" si="26"/>
        <v>6259</v>
      </c>
      <c r="Y317" s="1">
        <f t="shared" si="26"/>
        <v>14352</v>
      </c>
      <c r="Z317" s="1">
        <f t="shared" si="26"/>
        <v>16590</v>
      </c>
      <c r="AA317" s="1">
        <f t="shared" si="26"/>
        <v>6466</v>
      </c>
      <c r="AB317" s="1">
        <f t="shared" si="26"/>
        <v>550</v>
      </c>
      <c r="AC317" s="1">
        <f t="shared" si="26"/>
        <v>2953</v>
      </c>
      <c r="AD317" s="1">
        <f t="shared" si="26"/>
        <v>94</v>
      </c>
      <c r="AE317" s="1">
        <f t="shared" si="26"/>
        <v>168</v>
      </c>
      <c r="AF317" s="1">
        <f t="shared" si="26"/>
        <v>3067</v>
      </c>
      <c r="AG317" s="1">
        <f t="shared" si="26"/>
        <v>223</v>
      </c>
      <c r="AH317" s="1">
        <f t="shared" si="26"/>
        <v>96</v>
      </c>
      <c r="AI317" s="1">
        <f t="shared" si="26"/>
        <v>1287</v>
      </c>
      <c r="AJ317" s="1">
        <f t="shared" si="26"/>
        <v>775</v>
      </c>
      <c r="AK317" s="1">
        <f t="shared" si="26"/>
        <v>5</v>
      </c>
      <c r="AL317" s="1">
        <f t="shared" si="26"/>
        <v>5194</v>
      </c>
      <c r="AM317" s="1">
        <f t="shared" si="26"/>
        <v>2785</v>
      </c>
      <c r="AN317" s="1">
        <f t="shared" si="26"/>
        <v>5087</v>
      </c>
      <c r="AO317" s="1">
        <f t="shared" si="25"/>
        <v>0</v>
      </c>
      <c r="AP317" s="1">
        <f t="shared" si="25"/>
        <v>0</v>
      </c>
      <c r="AQ317" s="1">
        <f t="shared" si="21"/>
        <v>278551</v>
      </c>
    </row>
    <row r="318" spans="1:43" s="1" customFormat="1" x14ac:dyDescent="0.25">
      <c r="A318" s="1" t="s">
        <v>343</v>
      </c>
      <c r="B318" s="1">
        <v>310</v>
      </c>
      <c r="C318" s="1">
        <v>0</v>
      </c>
      <c r="D318" s="1">
        <v>0</v>
      </c>
      <c r="E318" s="1">
        <v>8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11</v>
      </c>
      <c r="Q318" s="1">
        <v>25</v>
      </c>
      <c r="R318" s="1">
        <v>1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1</v>
      </c>
      <c r="Y318" s="1">
        <v>0</v>
      </c>
      <c r="Z318" s="1">
        <v>3</v>
      </c>
      <c r="AA318" s="1">
        <v>0</v>
      </c>
      <c r="AB318" s="1">
        <v>0</v>
      </c>
      <c r="AC318" s="1">
        <v>1</v>
      </c>
      <c r="AD318" s="1">
        <v>0</v>
      </c>
      <c r="AE318" s="1">
        <v>0</v>
      </c>
      <c r="AF318" s="1">
        <v>1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f t="shared" si="21"/>
        <v>51</v>
      </c>
    </row>
    <row r="319" spans="1:43" s="1" customFormat="1" x14ac:dyDescent="0.25"/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" bottom="0" header="0.31496062992125984" footer="0.31496062992125984"/>
  <pageSetup paperSize="8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rezsone</cp:lastModifiedBy>
  <cp:lastPrinted>2020-05-19T11:11:56Z</cp:lastPrinted>
  <dcterms:created xsi:type="dcterms:W3CDTF">2018-05-08T11:48:30Z</dcterms:created>
  <dcterms:modified xsi:type="dcterms:W3CDTF">2020-07-21T09:58:59Z</dcterms:modified>
  <cp:category/>
</cp:coreProperties>
</file>