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öltségvetés 2019\Dámóc\"/>
    </mc:Choice>
  </mc:AlternateContent>
  <bookViews>
    <workbookView xWindow="0" yWindow="0" windowWidth="21600" windowHeight="9135" tabRatio="602" firstSheet="11" activeTab="16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Önkorm. műk. bev." sheetId="54" r:id="rId7"/>
    <sheet name="5. Önk.felh.bev." sheetId="59" r:id="rId8"/>
    <sheet name="6. Kiad. mindössz." sheetId="8" r:id="rId9"/>
    <sheet name="6.1.-6.6. mell." sheetId="80" r:id="rId10"/>
    <sheet name="7. Kiad. mindössz. köt.-önként" sheetId="70" r:id="rId11"/>
    <sheet name="7.1. Önk.kiad.kötelező" sheetId="71" r:id="rId12"/>
    <sheet name="7.2. Önk.kiad. önként" sheetId="72" r:id="rId13"/>
    <sheet name="8-10. mell." sheetId="12" r:id="rId14"/>
    <sheet name="11. melléklet" sheetId="13" r:id="rId15"/>
    <sheet name="12-13. mell." sheetId="14" r:id="rId16"/>
    <sheet name="14.mell" sheetId="87" r:id="rId17"/>
    <sheet name="Munka1" sheetId="88" r:id="rId18"/>
  </sheets>
  <calcPr calcId="152511"/>
</workbook>
</file>

<file path=xl/calcChain.xml><?xml version="1.0" encoding="utf-8"?>
<calcChain xmlns="http://schemas.openxmlformats.org/spreadsheetml/2006/main">
  <c r="B28" i="12" l="1"/>
  <c r="B14" i="12"/>
  <c r="B30" i="71"/>
  <c r="R10" i="71"/>
  <c r="R9" i="71"/>
  <c r="R8" i="71"/>
  <c r="R7" i="71"/>
  <c r="E30" i="71"/>
  <c r="E14" i="71"/>
  <c r="E25" i="71"/>
  <c r="B14" i="71"/>
  <c r="B14" i="70"/>
  <c r="E14" i="70" s="1"/>
  <c r="B8" i="80"/>
  <c r="B30" i="8"/>
  <c r="B41" i="8" s="1"/>
  <c r="B14" i="8"/>
  <c r="B25" i="8" s="1"/>
  <c r="B37" i="81"/>
  <c r="B8" i="4"/>
  <c r="B51" i="52"/>
  <c r="B17" i="52"/>
  <c r="B15" i="53"/>
  <c r="B19" i="53" s="1"/>
  <c r="D24" i="53"/>
  <c r="D29" i="53" s="1"/>
  <c r="R23" i="71"/>
  <c r="G41" i="71"/>
  <c r="D44" i="54"/>
  <c r="D22" i="54"/>
  <c r="D23" i="71"/>
  <c r="D25" i="71" s="1"/>
  <c r="D43" i="71" s="1"/>
  <c r="D14" i="71"/>
  <c r="D43" i="54"/>
  <c r="B37" i="4"/>
  <c r="B23" i="14"/>
  <c r="J23" i="71"/>
  <c r="C14" i="71"/>
  <c r="C25" i="71" s="1"/>
  <c r="C43" i="71" s="1"/>
  <c r="Q14" i="71"/>
  <c r="Q25" i="71" s="1"/>
  <c r="D12" i="59"/>
  <c r="D13" i="59" s="1"/>
  <c r="B37" i="54"/>
  <c r="D37" i="54" s="1"/>
  <c r="D27" i="54"/>
  <c r="D29" i="54"/>
  <c r="D21" i="54"/>
  <c r="D10" i="54"/>
  <c r="B37" i="87"/>
  <c r="B7" i="14"/>
  <c r="B11" i="14" s="1"/>
  <c r="N14" i="71"/>
  <c r="F14" i="71"/>
  <c r="F25" i="71" s="1"/>
  <c r="F43" i="71" s="1"/>
  <c r="G14" i="71"/>
  <c r="H14" i="71"/>
  <c r="H25" i="71" s="1"/>
  <c r="I14" i="71"/>
  <c r="I25" i="71" s="1"/>
  <c r="I43" i="71" s="1"/>
  <c r="J14" i="71"/>
  <c r="J25" i="71" s="1"/>
  <c r="J43" i="71" s="1"/>
  <c r="K14" i="71"/>
  <c r="K25" i="71" s="1"/>
  <c r="L14" i="71"/>
  <c r="L25" i="71" s="1"/>
  <c r="O14" i="71"/>
  <c r="O25" i="71"/>
  <c r="P14" i="71"/>
  <c r="P25" i="71"/>
  <c r="P43" i="71" s="1"/>
  <c r="N25" i="71"/>
  <c r="N43" i="71" s="1"/>
  <c r="M25" i="71"/>
  <c r="M43" i="71" s="1"/>
  <c r="R27" i="71"/>
  <c r="R28" i="71"/>
  <c r="K30" i="71"/>
  <c r="L30" i="71"/>
  <c r="J41" i="71"/>
  <c r="L41" i="71"/>
  <c r="R6" i="71"/>
  <c r="E19" i="70"/>
  <c r="E23" i="70" s="1"/>
  <c r="E27" i="70"/>
  <c r="E28" i="70"/>
  <c r="B30" i="70"/>
  <c r="B41" i="70" s="1"/>
  <c r="E9" i="70"/>
  <c r="E10" i="70"/>
  <c r="E7" i="70"/>
  <c r="E8" i="70"/>
  <c r="E6" i="70"/>
  <c r="B54" i="80"/>
  <c r="D24" i="59"/>
  <c r="D33" i="59"/>
  <c r="D6" i="54"/>
  <c r="D8" i="54"/>
  <c r="D9" i="54"/>
  <c r="D15" i="54"/>
  <c r="B31" i="54"/>
  <c r="D31" i="54" s="1"/>
  <c r="D18" i="54"/>
  <c r="B48" i="54"/>
  <c r="D48" i="54" s="1"/>
  <c r="D30" i="54"/>
  <c r="D20" i="54"/>
  <c r="B16" i="54"/>
  <c r="B34" i="69"/>
  <c r="B8" i="69"/>
  <c r="E13" i="20"/>
  <c r="E21" i="20"/>
  <c r="D15" i="53"/>
  <c r="D33" i="53"/>
  <c r="B33" i="59"/>
  <c r="C24" i="59"/>
  <c r="C13" i="59"/>
  <c r="C25" i="59" s="1"/>
  <c r="C35" i="59" s="1"/>
  <c r="B13" i="59"/>
  <c r="B24" i="59"/>
  <c r="K41" i="71"/>
  <c r="O43" i="71"/>
  <c r="G25" i="71"/>
  <c r="G43" i="71" s="1"/>
  <c r="D25" i="59" l="1"/>
  <c r="D35" i="59" s="1"/>
  <c r="B25" i="59"/>
  <c r="B35" i="59" s="1"/>
  <c r="E40" i="20"/>
  <c r="R14" i="71"/>
  <c r="L43" i="71"/>
  <c r="R30" i="71"/>
  <c r="K43" i="71"/>
  <c r="Q43" i="71"/>
  <c r="H43" i="71"/>
  <c r="B25" i="71"/>
  <c r="E41" i="71"/>
  <c r="E30" i="70"/>
  <c r="E41" i="70" s="1"/>
  <c r="B25" i="70"/>
  <c r="B43" i="70" s="1"/>
  <c r="E25" i="70"/>
  <c r="E43" i="70" s="1"/>
  <c r="B43" i="8"/>
  <c r="D16" i="54"/>
  <c r="B39" i="54"/>
  <c r="B50" i="54" s="1"/>
  <c r="D39" i="54"/>
  <c r="D50" i="54" s="1"/>
  <c r="E29" i="20"/>
  <c r="D31" i="53"/>
  <c r="D19" i="53"/>
  <c r="D35" i="53"/>
  <c r="B31" i="53"/>
  <c r="B35" i="53" s="1"/>
  <c r="E43" i="71" l="1"/>
  <c r="B43" i="71"/>
  <c r="R25" i="71"/>
  <c r="R43" i="71" l="1"/>
</calcChain>
</file>

<file path=xl/sharedStrings.xml><?xml version="1.0" encoding="utf-8"?>
<sst xmlns="http://schemas.openxmlformats.org/spreadsheetml/2006/main" count="605" uniqueCount="314">
  <si>
    <t xml:space="preserve">  BEVÉTELEK JOGCÍMEI</t>
  </si>
  <si>
    <t>Önkormányzat</t>
  </si>
  <si>
    <t xml:space="preserve">Önkormányzat </t>
  </si>
  <si>
    <t>Összesen</t>
  </si>
  <si>
    <t>Beruházási feladat</t>
  </si>
  <si>
    <t>Költségvetési szerv</t>
  </si>
  <si>
    <t xml:space="preserve">KIADÁSOK JOGCÍMEI </t>
  </si>
  <si>
    <t xml:space="preserve">Összesen </t>
  </si>
  <si>
    <t>Céltartalék  összesen</t>
  </si>
  <si>
    <t>Megnevezés</t>
  </si>
  <si>
    <t>KÖLTSÉGVETÉS MÉRLEGE</t>
  </si>
  <si>
    <t xml:space="preserve">Megnevezés </t>
  </si>
  <si>
    <t xml:space="preserve">Költségvetési szervek engedélyezett létszáma </t>
  </si>
  <si>
    <t xml:space="preserve">Engedélyezett létszám (fő) </t>
  </si>
  <si>
    <t xml:space="preserve">Közfoglalkoztatottak engedelyezett létszáma 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</si>
  <si>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</si>
  <si>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</si>
  <si>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</si>
  <si>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</si>
  <si>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</si>
  <si>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 xml:space="preserve">Kötelező feladatok </t>
  </si>
  <si>
    <t>C. MŰKÖDÉSI BEVÉTELEK MINDÖSSZESEN (A+B)</t>
  </si>
  <si>
    <t xml:space="preserve">ÖNKÉNT VÁLLALT FELADATOK </t>
  </si>
  <si>
    <t xml:space="preserve">Önként vállalt feladatok </t>
  </si>
  <si>
    <t xml:space="preserve">MINDÖSSZESEN </t>
  </si>
  <si>
    <t xml:space="preserve">ÖNKORMÁNYZAT </t>
  </si>
  <si>
    <t>G. KIADÁS MINDÖSSZESEN (C+F)</t>
  </si>
  <si>
    <t>Kötelező feladatok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</si>
  <si>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</si>
  <si>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</si>
  <si>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</si>
  <si>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</si>
  <si>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</si>
  <si>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</si>
  <si>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</si>
  <si>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</si>
  <si>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</si>
  <si>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</si>
  <si>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</si>
  <si>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</si>
  <si>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</si>
  <si>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</si>
  <si>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</si>
  <si>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</si>
  <si>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</si>
  <si>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</si>
  <si>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</si>
  <si>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</si>
  <si>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</si>
  <si>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</si>
  <si>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</si>
  <si>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</si>
  <si>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</si>
  <si>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</si>
  <si>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>D. FELHALMOZÁSI KÖLTSÉGVETÉSI KIADÁSOK ÖSSZESEN (K6. …+K8.)</t>
  </si>
  <si>
    <t xml:space="preserve">E. Finanszírozási kiadások összesen (K911. …+K917.) </t>
  </si>
  <si>
    <t xml:space="preserve">B. FINANSZÍROZÁSI BEVÉTELEK (B8.) ÖSSZESEN </t>
  </si>
  <si>
    <t>B. FINASZÍROZÁSI KIADÁSOK (K9.) ÖSSZESEN</t>
  </si>
  <si>
    <t xml:space="preserve">K2. Munkaadót terhelő járulékok és szociális hozzájárulási adó </t>
  </si>
  <si>
    <t xml:space="preserve">E. FINANSZÍROZÁSI BEVÉTELEK (B8.) ÖSSZESEN </t>
  </si>
  <si>
    <t>F. FELHALMOZÁSI BEVÉTELEK MINDÖSSZESEN (D+E)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</si>
  <si>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</si>
  <si>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</si>
  <si>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</si>
  <si>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</si>
  <si>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</si>
  <si>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</si>
  <si>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</si>
  <si>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</si>
  <si>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</si>
  <si>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</si>
  <si>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</si>
  <si>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</si>
  <si>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</si>
  <si>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</si>
  <si>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</si>
  <si>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</si>
  <si>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</si>
  <si>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</si>
  <si>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</si>
  <si>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</si>
  <si>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</si>
  <si>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</si>
  <si>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</si>
  <si>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</si>
  <si>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</si>
  <si>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</si>
  <si>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</si>
  <si>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</si>
  <si>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</si>
  <si>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</si>
  <si>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</si>
  <si>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</si>
  <si>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</si>
  <si>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</si>
  <si>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</si>
  <si>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</si>
  <si>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</si>
  <si>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</si>
  <si>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</si>
  <si>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</si>
  <si>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</si>
  <si>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</si>
  <si>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</si>
  <si>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</si>
  <si>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</si>
  <si>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</si>
  <si>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</si>
  <si>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BEVÉTELEK MINDÖSSZESEN </t>
  </si>
  <si>
    <t xml:space="preserve">B1. Működési célú támogatások államázt.-on belülről összesen </t>
  </si>
  <si>
    <t>D. FELHALMOZÁSI KÖLTSÉGVETÉSI BEVÉTELEK ÖSSZESEN (B2.+B5.+B7.)</t>
  </si>
  <si>
    <t>E. FINANSZÍROZÁSI KIADÁSOK (K9.) ÖSSZESEN</t>
  </si>
  <si>
    <t>FELHALMOZÁSI KÖLTSÉGVETÉSI BEVÉTELEK ÖSSZESEN (B2.+B5.+B7.)</t>
  </si>
  <si>
    <t>FELHALMOZÁSI BEVÉTELEK MINDÖSSZESEN</t>
  </si>
  <si>
    <t xml:space="preserve">                  3. melléklet</t>
  </si>
  <si>
    <t>2. melléklet</t>
  </si>
  <si>
    <t>4. melléklet</t>
  </si>
  <si>
    <t xml:space="preserve">                  5. melléklet</t>
  </si>
  <si>
    <t>6.2. melléklet</t>
  </si>
  <si>
    <t>6.3. melléklet</t>
  </si>
  <si>
    <t>c) a korábbi évek megszűnt adónemei áthúzódó befiz.-ből befolyt bevétel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</si>
  <si>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</si>
  <si>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</si>
  <si>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</si>
  <si>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</si>
  <si>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</si>
  <si>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      2.6. melléklet</t>
  </si>
  <si>
    <t xml:space="preserve">B15. Működ. célú visszatérítendő támogatások, kölcsönök igénybevétele államháztartáson belülről  </t>
  </si>
  <si>
    <t xml:space="preserve">      2.7. melléklet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</si>
  <si>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</si>
  <si>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</si>
  <si>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</si>
  <si>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</si>
  <si>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</si>
  <si>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      3.5. melléklet</t>
  </si>
  <si>
    <t xml:space="preserve">      3.6. melléklet</t>
  </si>
  <si>
    <t>8.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</si>
  <si>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</si>
  <si>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</si>
  <si>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</si>
  <si>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</si>
  <si>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</si>
  <si>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</si>
  <si>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</si>
  <si>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</si>
  <si>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</si>
  <si>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</si>
  <si>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</si>
  <si>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</si>
  <si>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</si>
  <si>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</si>
  <si>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</si>
  <si>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</si>
  <si>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</si>
  <si>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</si>
  <si>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</si>
  <si>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</si>
  <si>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</si>
  <si>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</si>
  <si>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</si>
  <si>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</si>
  <si>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</si>
  <si>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</si>
  <si>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</si>
  <si>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</si>
  <si>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</si>
  <si>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</si>
  <si>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</si>
  <si>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</si>
  <si>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</si>
  <si>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 xml:space="preserve">Ebből: B813. Maradvány igénybevétele </t>
  </si>
  <si>
    <t xml:space="preserve">B816. Központi, irányíító szervi támogatás </t>
  </si>
  <si>
    <t>B8. Finanszírozási bevételek összesen (B811. … +B817.)</t>
  </si>
  <si>
    <t>I. BEVÉTELEK MINDÖSSZESEN (C+F)</t>
  </si>
  <si>
    <t>I. KIADÁSOK MINDÖSSZESEN (C+F)</t>
  </si>
  <si>
    <t>G. KÖLTSÉGVETÉSI BEVÉTELEK ÖSSZESEN (A+D)</t>
  </si>
  <si>
    <t>H. FINANSZÍROZÁSI BEVÉTELEK ÖSSZESEN (B+E)</t>
  </si>
  <si>
    <t>B404. Tulajdonosi bevételek</t>
  </si>
  <si>
    <t>B405. Ellátási díjak</t>
  </si>
  <si>
    <t xml:space="preserve">B14. Működ. célú visszatérítendő támogatások, kölcsönök visszatérülése államháztartáson belülről  </t>
  </si>
  <si>
    <t xml:space="preserve">B36. Egyéb közhatalmi bevételek </t>
  </si>
  <si>
    <t xml:space="preserve">B404. Tulajdonosi bevételek </t>
  </si>
  <si>
    <t>066020       Város-, községgazdálkodási egyéb szolgáltatások</t>
  </si>
  <si>
    <r>
      <t xml:space="preserve">      </t>
    </r>
    <r>
      <rPr>
        <i/>
        <sz val="8"/>
        <rFont val="Times New Roman"/>
        <family val="1"/>
        <charset val="238"/>
      </rPr>
      <t xml:space="preserve">     Céltartalék</t>
    </r>
  </si>
  <si>
    <t xml:space="preserve">K913. Államháztartáson belüli megelőlegezések folyósítása </t>
  </si>
  <si>
    <t xml:space="preserve">F. FEL.HALMOZÁSI KIADÁSOK MINDÖSSZESEN (D+E) </t>
  </si>
  <si>
    <t>045160  Közutak, hidak, alagutak üzemeltetése, fenntartása</t>
  </si>
  <si>
    <t>064010  Közvilágítás</t>
  </si>
  <si>
    <t>104051    Gyermekvédelmi pénzbeli és természetbeni ellátások</t>
  </si>
  <si>
    <t>107060              Egyéb szociális pénzbeli és természetbeni ellátások, támogatások</t>
  </si>
  <si>
    <t>016080     Kiemelt állami és önkormányzati rendezvények</t>
  </si>
  <si>
    <t>086030     Nemzeti kulturális együttműködés</t>
  </si>
  <si>
    <t xml:space="preserve">    011130 Önkormányzatok és önkormányzati hivatalok jogalkotó és általános igazgatási tevékenysége</t>
  </si>
  <si>
    <t>G. KÖLTSÉGVETÉSI KIADÁSOK ÖSSZESEN (A+D)</t>
  </si>
  <si>
    <t>H. FINANSZÍROZÁSI KIADÁSOK ÖSSZESEN (B+E)</t>
  </si>
  <si>
    <t>Kiadások jogcímei</t>
  </si>
  <si>
    <t xml:space="preserve">KIMUTATÁS </t>
  </si>
  <si>
    <t xml:space="preserve">a közvetett támogatások tervezett összegéről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</si>
  <si>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</si>
  <si>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</si>
  <si>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</si>
  <si>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</si>
  <si>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</si>
  <si>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</si>
  <si>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</si>
  <si>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</si>
  <si>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</si>
  <si>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</si>
  <si>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</si>
  <si>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</si>
  <si>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</si>
  <si>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</si>
  <si>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</si>
  <si>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</si>
  <si>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</si>
  <si>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</si>
  <si>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</si>
  <si>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</si>
  <si>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>041233 Hosszabb időtartamú közfoglalkoztatás</t>
  </si>
  <si>
    <t>011130 Önkormányzatok és önkormányzati hivatalok jogalkotó és általános igazgatási tevékenysége</t>
  </si>
  <si>
    <t xml:space="preserve">    041233 Hosszabb időtartamú közfoglalkoztatás</t>
  </si>
  <si>
    <t>Szöveges indokolás: Jogszabályban előírt kedvezményeket, mentességeket biztosítjuk.</t>
  </si>
  <si>
    <t>B115. Működési célú költségvetési támogatások és kiegészítő támogatások</t>
  </si>
  <si>
    <t>B116. Elszámolásból származó bevételek</t>
  </si>
  <si>
    <t>B410. Biztosító által fizetett kártérítés</t>
  </si>
  <si>
    <t>B411. Egyéb működési bevételek</t>
  </si>
  <si>
    <t>B62. Működési célú visszatérítendő támogatások, kölcsönök visszatérülése az Európai Uniótól</t>
  </si>
  <si>
    <t>B63.Működési célú visszatériítendő támogatások, kölcsönök vissztérülése kormányoktól és más nemzetközi szervezetektől</t>
  </si>
  <si>
    <t>B64. Működési célú visszatérítendő támogatások, kölcsönök vissztérülése államháztartáson kívülről</t>
  </si>
  <si>
    <t>B811. Hitel-, és kölcsönfelvétel pénzügyi vállalkozástól</t>
  </si>
  <si>
    <t>B817. Lekötött bankbetétek megszüntetése</t>
  </si>
  <si>
    <t>B62. Működ. célú visszatérítendő támogatások, kölcsönök visszatérülése az Európai Uniótól</t>
  </si>
  <si>
    <t>B63. Működési  célú visszatérítendő támogatások, kölcsönök visszatérülése kormányoktólo és más nemzetközi szervezetektől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</si>
  <si>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</si>
  <si>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</si>
  <si>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 Felhalmozási célú visszatérítendő támogatások, kölcsönök visszatérülése államháztartáson kívülről</t>
  </si>
  <si>
    <t xml:space="preserve">K916. Péneszközök lekötött bankbetétként elhelyezése </t>
  </si>
  <si>
    <t>K512. Egyéb működési célú támogatások államháztartáson kívülre</t>
  </si>
  <si>
    <t xml:space="preserve">  6. melléklet</t>
  </si>
  <si>
    <t>6.4. melléklet</t>
  </si>
  <si>
    <t>6.5. melléklet</t>
  </si>
  <si>
    <t>6.6. melléklet</t>
  </si>
  <si>
    <t xml:space="preserve">  7. melléklet</t>
  </si>
  <si>
    <t>107055 Falugondnoki , tanyagondnoki szolgáltatás</t>
  </si>
  <si>
    <t>9. melléklet</t>
  </si>
  <si>
    <t>10. melléklet</t>
  </si>
  <si>
    <t>11. melléklet</t>
  </si>
  <si>
    <t>12.  melléklet</t>
  </si>
  <si>
    <t>Falugondnok</t>
  </si>
  <si>
    <t xml:space="preserve">    13. melléklet </t>
  </si>
  <si>
    <t xml:space="preserve">  7.2. melléklet</t>
  </si>
  <si>
    <t>Mód.</t>
  </si>
  <si>
    <t>Ft-ban</t>
  </si>
  <si>
    <t>B63.Működési célú visszatérítendő támogatások, kölcsönök vissztérülése kormányoktól és más nemzetközi szervezetektől</t>
  </si>
  <si>
    <t xml:space="preserve">                Ft-ban </t>
  </si>
  <si>
    <t>START programok támogatása</t>
  </si>
  <si>
    <t>Hosszabb időtartamú programok támogatása</t>
  </si>
  <si>
    <t>Összesen:</t>
  </si>
  <si>
    <t>Start közfoglalkoztatás</t>
  </si>
  <si>
    <t xml:space="preserve"> Ft-ban</t>
  </si>
  <si>
    <t xml:space="preserve">       Ft-ban</t>
  </si>
  <si>
    <t xml:space="preserve">            Ft-ban</t>
  </si>
  <si>
    <t>Települési támogatás</t>
  </si>
  <si>
    <t>013320 Köztemető fenntartás és működtetés</t>
  </si>
  <si>
    <t xml:space="preserve">066010  Zöldterület- kezelés </t>
  </si>
  <si>
    <t>018010 önkormányzatok elszámolásai a központi költségvetéssel</t>
  </si>
  <si>
    <t xml:space="preserve">     A 2019. évi MŰKÖDÉSI BEVÉTELEK  ELŐIRÁNYZATAI</t>
  </si>
  <si>
    <t>Nyári diákmunka</t>
  </si>
  <si>
    <t xml:space="preserve">     A 2019. évi FELHALMOZÁSI BEVÉTELEK ELŐIRÁNYZATAI</t>
  </si>
  <si>
    <t xml:space="preserve">     A 2019. évi MŰKÖDÉSI KÖLTSÉGVETÉS BEVÉTELI ELŐIRÁNYZATA FELADATONKÉNT</t>
  </si>
  <si>
    <t>A 2019. évi FELHALMOZÁSI KÖLTSÉGVETÉS BEVÉTELI ELŐIRÁNYZATA FELADATONKÉNT</t>
  </si>
  <si>
    <t xml:space="preserve">A 2019. évi MŰKÖDÉSI ÉS FELHALMOZÁSI KÖLTSÉGVETÉS KIADÁSI előirányzatai  </t>
  </si>
  <si>
    <t>018030 Támogatási célú finanszírozsái műveletek</t>
  </si>
  <si>
    <t>104037 Intézményen kívüli gyermekétkeztetés</t>
  </si>
  <si>
    <t xml:space="preserve">Az ÖNKORMÁNYZAT 2019. évi MŰKÖDÉSI ÉS FELHALMOZÁSI KÖLTSÉGVETÉS KIADÁSI ELŐIRÁNYZATAI </t>
  </si>
  <si>
    <t>TOP Program</t>
  </si>
  <si>
    <t>Polgármester és Képviselők</t>
  </si>
  <si>
    <t>Gyermekvédelmi Erzsébet utalvány</t>
  </si>
  <si>
    <t>tagdíjak</t>
  </si>
  <si>
    <t>házi segítségnyújtás</t>
  </si>
  <si>
    <t>Felújítás Ravatalozó és padok</t>
  </si>
  <si>
    <t xml:space="preserve">    041232   Start-munka program </t>
  </si>
  <si>
    <t>Ebból: Állami előleg</t>
  </si>
  <si>
    <t>kéményseprő támogatás</t>
  </si>
  <si>
    <t>szociális tűzifa</t>
  </si>
  <si>
    <t>Földhasznosítási támogatás</t>
  </si>
  <si>
    <t>c) késedelmi pótlék</t>
  </si>
  <si>
    <t>Országos Mentőszolgálat</t>
  </si>
  <si>
    <t>Országos Egyesület a Mosolyért</t>
  </si>
  <si>
    <t>Partónus Alapítvány (turul szobor elkészítés)</t>
  </si>
  <si>
    <t>Munkavédelmi szolgáltatás</t>
  </si>
  <si>
    <t>Orovsi ügyelet</t>
  </si>
  <si>
    <t>belső ellenőrzés</t>
  </si>
  <si>
    <t>Közös Hivatal műk. Tám.</t>
  </si>
  <si>
    <t>előző évi normatíva visszafizetése</t>
  </si>
  <si>
    <t xml:space="preserve">041237 Közfoglalkoztatási mintaprogram </t>
  </si>
  <si>
    <t>013350 Az önkormányzati vagyonnal való gazdálkodás</t>
  </si>
  <si>
    <t>082091  Közművelődés- közösségi és társadalmi részvétel fejlesztése és 082044 Könyvtári szolgáltatások</t>
  </si>
  <si>
    <t>benzinmotors láncfűrész (START)</t>
  </si>
  <si>
    <t>Zúzott kő útfelújításhoz</t>
  </si>
  <si>
    <t>kavics és cement épületfelújításhoz</t>
  </si>
  <si>
    <t>pályázati díj</t>
  </si>
  <si>
    <t>nyomtató vásárlás</t>
  </si>
  <si>
    <t>talajvizsgálat rekortán pályához</t>
  </si>
  <si>
    <t>lakózás vásárlás (START)</t>
  </si>
  <si>
    <t>kéményseprő pályázat</t>
  </si>
  <si>
    <t xml:space="preserve">Önként vállalt </t>
  </si>
  <si>
    <t>Önként vállalt feladatok</t>
  </si>
  <si>
    <t>Államigazgatási feladatok</t>
  </si>
  <si>
    <t>14. melléklet</t>
  </si>
  <si>
    <t>2. 1. melléklet</t>
  </si>
  <si>
    <t>2.5. melléklet</t>
  </si>
  <si>
    <t>3.1. melléklet</t>
  </si>
  <si>
    <t>6.1.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</si>
</sst>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49" fontId="5" fillId="0" borderId="2" xfId="0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7" fillId="0" borderId="1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/>
    <xf numFmtId="0" fontId="3" fillId="0" borderId="1" xfId="0" applyFont="1" applyBorder="1" applyAlignment="1"/>
    <xf numFmtId="0" fontId="6" fillId="0" borderId="1" xfId="0" applyFont="1" applyBorder="1" applyAlignment="1">
      <alignment vertical="center" wrapText="1"/>
    </xf>
    <xf numFmtId="16" fontId="6" fillId="0" borderId="1" xfId="0" applyNumberFormat="1" applyFont="1" applyBorder="1" applyAlignment="1"/>
    <xf numFmtId="16" fontId="3" fillId="0" borderId="1" xfId="0" applyNumberFormat="1" applyFont="1" applyBorder="1" applyAlignment="1"/>
    <xf numFmtId="0" fontId="6" fillId="0" borderId="1" xfId="0" applyFont="1" applyBorder="1"/>
    <xf numFmtId="0" fontId="6" fillId="0" borderId="0" xfId="0" applyFont="1"/>
    <xf numFmtId="16" fontId="3" fillId="0" borderId="0" xfId="0" applyNumberFormat="1" applyFont="1" applyBorder="1" applyAlignment="1"/>
    <xf numFmtId="1" fontId="3" fillId="0" borderId="1" xfId="0" applyNumberFormat="1" applyFont="1" applyBorder="1" applyAlignment="1"/>
    <xf numFmtId="1" fontId="5" fillId="0" borderId="1" xfId="0" applyNumberFormat="1" applyFont="1" applyBorder="1"/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2" borderId="1" xfId="0" applyFont="1" applyFill="1" applyBorder="1"/>
    <xf numFmtId="0" fontId="3" fillId="0" borderId="2" xfId="0" applyFont="1" applyBorder="1" applyAlignment="1"/>
    <xf numFmtId="0" fontId="5" fillId="0" borderId="2" xfId="0" applyFont="1" applyBorder="1" applyAlignment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Border="1"/>
    <xf numFmtId="16" fontId="3" fillId="0" borderId="2" xfId="0" applyNumberFormat="1" applyFont="1" applyBorder="1" applyAlignment="1">
      <alignment horizontal="left" wrapText="1"/>
    </xf>
    <xf numFmtId="0" fontId="3" fillId="0" borderId="2" xfId="0" applyFont="1" applyBorder="1"/>
    <xf numFmtId="16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" fontId="3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1" fontId="5" fillId="0" borderId="1" xfId="0" applyNumberFormat="1" applyFont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Alignment="1"/>
    <xf numFmtId="0" fontId="7" fillId="0" borderId="0" xfId="0" applyFont="1" applyBorder="1"/>
    <xf numFmtId="0" fontId="5" fillId="2" borderId="1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/>
    <xf numFmtId="0" fontId="5" fillId="2" borderId="2" xfId="0" applyFont="1" applyFill="1" applyBorder="1"/>
    <xf numFmtId="0" fontId="2" fillId="0" borderId="5" xfId="0" applyFont="1" applyBorder="1" applyAlignment="1">
      <alignment vertical="top" wrapText="1"/>
    </xf>
    <xf numFmtId="0" fontId="3" fillId="0" borderId="1" xfId="0" applyFont="1" applyFill="1" applyBorder="1" applyAlignment="1">
      <alignment horizontal="right"/>
    </xf>
    <xf numFmtId="0" fontId="3" fillId="0" borderId="0" xfId="0" applyFont="1" applyAlignment="1">
      <alignment horizontal="centerContinuous"/>
    </xf>
    <xf numFmtId="0" fontId="3" fillId="0" borderId="1" xfId="0" applyFont="1" applyFill="1" applyBorder="1"/>
    <xf numFmtId="3" fontId="2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wrapText="1"/>
    </xf>
    <xf numFmtId="16" fontId="2" fillId="0" borderId="1" xfId="0" applyNumberFormat="1" applyFont="1" applyBorder="1" applyAlignment="1">
      <alignment horizontal="right" wrapText="1"/>
    </xf>
    <xf numFmtId="1" fontId="7" fillId="0" borderId="1" xfId="0" applyNumberFormat="1" applyFont="1" applyBorder="1" applyAlignment="1">
      <alignment horizontal="right" wrapText="1"/>
    </xf>
    <xf numFmtId="16" fontId="7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G20" sqref="G20"/>
    </sheetView>
  </sheetViews>
  <sheetFormatPr defaultRowHeight="12.75" x14ac:dyDescent="0.2"/>
  <cols>
    <col min="1" max="1" width="59" style="7" customWidth="1"/>
    <col min="2" max="2" width="9.42578125" style="7" customWidth="1"/>
    <col min="3" max="3" width="58.42578125" style="7" customWidth="1"/>
    <col min="4" max="4" width="9.7109375" style="7" bestFit="1" customWidth="1"/>
    <col min="5" max="16384" width="9.140625" style="7"/>
  </cols>
  <sheetData>
    <row r="1" spans="1:4" ht="12" customHeight="1" x14ac:dyDescent="0.2"/>
    <row r="2" spans="1:4" x14ac:dyDescent="0.2">
      <c r="A2" s="144" t="s">
        <v>10</v>
      </c>
      <c r="B2" s="144"/>
      <c r="C2" s="144"/>
      <c r="D2" s="144"/>
    </row>
    <row r="3" spans="1:4" x14ac:dyDescent="0.2">
      <c r="A3" s="144">
        <v>2019</v>
      </c>
      <c r="B3" s="144"/>
      <c r="C3" s="144"/>
      <c r="D3" s="144"/>
    </row>
    <row r="4" spans="1:4" ht="12" customHeight="1" x14ac:dyDescent="0.2">
      <c r="A4" s="19"/>
      <c r="B4" s="9"/>
      <c r="C4" s="64"/>
    </row>
    <row r="5" spans="1:4" ht="14.25" customHeight="1" x14ac:dyDescent="0.2">
      <c r="A5" s="145" t="s">
        <v>16</v>
      </c>
      <c r="B5" s="146"/>
      <c r="C5" s="147" t="s">
        <v>17</v>
      </c>
      <c r="D5" s="147"/>
    </row>
    <row r="6" spans="1:4" x14ac:dyDescent="0.2">
      <c r="A6" s="122" t="s">
        <v>11</v>
      </c>
      <c r="B6" s="121" t="s">
        <v>15</v>
      </c>
      <c r="C6" s="123" t="s">
        <v>11</v>
      </c>
      <c r="D6" s="10" t="s">
        <v>15</v>
      </c>
    </row>
    <row r="7" spans="1:4" ht="12" customHeight="1" x14ac:dyDescent="0.2">
      <c r="A7" s="11" t="s">
        <v>30</v>
      </c>
      <c r="B7" s="108">
        <v>84163329</v>
      </c>
      <c r="C7" s="11" t="s">
        <v>36</v>
      </c>
      <c r="D7" s="108">
        <v>44956995</v>
      </c>
    </row>
    <row r="8" spans="1:4" ht="12" customHeight="1" x14ac:dyDescent="0.2">
      <c r="A8" s="13" t="s">
        <v>31</v>
      </c>
      <c r="B8" s="108">
        <v>650000</v>
      </c>
      <c r="C8" s="14" t="s">
        <v>58</v>
      </c>
      <c r="D8" s="108">
        <v>4893147</v>
      </c>
    </row>
    <row r="9" spans="1:4" ht="12" customHeight="1" x14ac:dyDescent="0.2">
      <c r="A9" s="15" t="s">
        <v>32</v>
      </c>
      <c r="B9" s="108">
        <v>2000</v>
      </c>
      <c r="C9" s="11" t="s">
        <v>38</v>
      </c>
      <c r="D9" s="108">
        <v>24234099</v>
      </c>
    </row>
    <row r="10" spans="1:4" ht="12" customHeight="1" x14ac:dyDescent="0.2">
      <c r="A10" s="15" t="s">
        <v>33</v>
      </c>
      <c r="B10" s="108"/>
      <c r="C10" s="11" t="s">
        <v>39</v>
      </c>
      <c r="D10" s="108">
        <v>5824000</v>
      </c>
    </row>
    <row r="11" spans="1:4" ht="12" customHeight="1" x14ac:dyDescent="0.2">
      <c r="A11" s="11"/>
      <c r="B11" s="108"/>
      <c r="C11" s="11" t="s">
        <v>40</v>
      </c>
      <c r="D11" s="108">
        <v>2784667</v>
      </c>
    </row>
    <row r="12" spans="1:4" ht="12" customHeight="1" x14ac:dyDescent="0.2">
      <c r="A12" s="2"/>
      <c r="B12" s="110"/>
      <c r="C12" s="25" t="s">
        <v>41</v>
      </c>
      <c r="D12" s="108"/>
    </row>
    <row r="13" spans="1:4" ht="12" customHeight="1" x14ac:dyDescent="0.2">
      <c r="A13" s="16"/>
      <c r="B13" s="110"/>
      <c r="C13" s="15" t="s">
        <v>42</v>
      </c>
      <c r="D13" s="108"/>
    </row>
    <row r="14" spans="1:4" ht="12" customHeight="1" x14ac:dyDescent="0.2">
      <c r="A14" s="15"/>
      <c r="B14" s="110"/>
      <c r="C14" s="17"/>
      <c r="D14" s="108"/>
    </row>
    <row r="15" spans="1:4" ht="12" customHeight="1" x14ac:dyDescent="0.2">
      <c r="A15" s="2" t="s">
        <v>35</v>
      </c>
      <c r="B15" s="108">
        <f>SUM(B7:B10)</f>
        <v>84815329</v>
      </c>
      <c r="C15" s="4" t="s">
        <v>43</v>
      </c>
      <c r="D15" s="108">
        <f>SUM(D7:D11)</f>
        <v>82692908</v>
      </c>
    </row>
    <row r="16" spans="1:4" ht="12" customHeight="1" x14ac:dyDescent="0.2">
      <c r="A16" s="15"/>
      <c r="B16" s="110"/>
      <c r="C16" s="15"/>
      <c r="D16" s="108"/>
    </row>
    <row r="17" spans="1:4" ht="12" customHeight="1" x14ac:dyDescent="0.2">
      <c r="A17" s="4" t="s">
        <v>56</v>
      </c>
      <c r="B17" s="110">
        <v>1211541</v>
      </c>
      <c r="C17" s="4" t="s">
        <v>57</v>
      </c>
      <c r="D17" s="108">
        <v>1038489</v>
      </c>
    </row>
    <row r="18" spans="1:4" ht="12" customHeight="1" x14ac:dyDescent="0.2">
      <c r="A18" s="16"/>
      <c r="B18" s="110"/>
      <c r="C18" s="18"/>
      <c r="D18" s="108"/>
    </row>
    <row r="19" spans="1:4" ht="12" customHeight="1" x14ac:dyDescent="0.2">
      <c r="A19" s="20" t="s">
        <v>21</v>
      </c>
      <c r="B19" s="108">
        <f>SUM(B15+B17)</f>
        <v>86026870</v>
      </c>
      <c r="C19" s="4" t="s">
        <v>18</v>
      </c>
      <c r="D19" s="108">
        <f>SUM(D15+D17)</f>
        <v>83731397</v>
      </c>
    </row>
    <row r="20" spans="1:4" ht="12" customHeight="1" x14ac:dyDescent="0.2">
      <c r="A20" s="14"/>
      <c r="B20" s="110"/>
      <c r="C20" s="15"/>
      <c r="D20" s="108"/>
    </row>
    <row r="21" spans="1:4" ht="12" customHeight="1" x14ac:dyDescent="0.2">
      <c r="A21" s="13" t="s">
        <v>95</v>
      </c>
      <c r="B21" s="110"/>
      <c r="C21" s="15" t="s">
        <v>51</v>
      </c>
      <c r="D21" s="108">
        <v>667128</v>
      </c>
    </row>
    <row r="22" spans="1:4" ht="12" customHeight="1" x14ac:dyDescent="0.2">
      <c r="A22" s="13" t="s">
        <v>96</v>
      </c>
      <c r="B22" s="110"/>
      <c r="C22" s="15" t="s">
        <v>52</v>
      </c>
      <c r="D22" s="108">
        <v>1328625</v>
      </c>
    </row>
    <row r="23" spans="1:4" ht="12" customHeight="1" x14ac:dyDescent="0.2">
      <c r="A23" s="11" t="s">
        <v>97</v>
      </c>
      <c r="B23" s="110"/>
      <c r="C23" s="15" t="s">
        <v>53</v>
      </c>
      <c r="D23" s="108">
        <v>299720</v>
      </c>
    </row>
    <row r="24" spans="1:4" ht="12" customHeight="1" x14ac:dyDescent="0.2">
      <c r="A24" s="2" t="s">
        <v>110</v>
      </c>
      <c r="B24" s="108"/>
      <c r="C24" s="4" t="s">
        <v>54</v>
      </c>
      <c r="D24" s="108">
        <f>SUM(D21:D23)</f>
        <v>2295473</v>
      </c>
    </row>
    <row r="25" spans="1:4" ht="12" customHeight="1" x14ac:dyDescent="0.2">
      <c r="A25" s="11"/>
      <c r="B25" s="110"/>
      <c r="C25" s="15"/>
      <c r="D25" s="108"/>
    </row>
    <row r="26" spans="1:4" ht="12" customHeight="1" x14ac:dyDescent="0.2">
      <c r="A26" s="4" t="s">
        <v>59</v>
      </c>
      <c r="B26" s="111"/>
      <c r="C26" s="4" t="s">
        <v>111</v>
      </c>
      <c r="D26" s="108"/>
    </row>
    <row r="27" spans="1:4" ht="12" customHeight="1" x14ac:dyDescent="0.2">
      <c r="A27" s="21" t="s">
        <v>170</v>
      </c>
      <c r="B27" s="111"/>
      <c r="C27" s="18"/>
      <c r="D27" s="108"/>
    </row>
    <row r="28" spans="1:4" ht="12" customHeight="1" x14ac:dyDescent="0.2">
      <c r="A28" s="11" t="s">
        <v>282</v>
      </c>
      <c r="B28" s="110"/>
      <c r="C28" s="15"/>
      <c r="D28" s="108"/>
    </row>
    <row r="29" spans="1:4" ht="12" customHeight="1" x14ac:dyDescent="0.2">
      <c r="A29" s="20" t="s">
        <v>60</v>
      </c>
      <c r="B29" s="108"/>
      <c r="C29" s="4" t="s">
        <v>19</v>
      </c>
      <c r="D29" s="108">
        <f>SUM(D24+D26)</f>
        <v>2295473</v>
      </c>
    </row>
    <row r="30" spans="1:4" ht="12" customHeight="1" x14ac:dyDescent="0.2">
      <c r="A30" s="22"/>
      <c r="B30" s="110"/>
      <c r="C30" s="18"/>
      <c r="D30" s="108"/>
    </row>
    <row r="31" spans="1:4" ht="12" customHeight="1" x14ac:dyDescent="0.2">
      <c r="A31" s="1" t="s">
        <v>175</v>
      </c>
      <c r="B31" s="108">
        <f>SUM(B15+B24)</f>
        <v>84815329</v>
      </c>
      <c r="C31" s="4" t="s">
        <v>193</v>
      </c>
      <c r="D31" s="108">
        <f>SUM(D15+D24)</f>
        <v>84988381</v>
      </c>
    </row>
    <row r="32" spans="1:4" ht="12" customHeight="1" x14ac:dyDescent="0.2">
      <c r="A32" s="22"/>
      <c r="B32" s="110"/>
      <c r="C32" s="18"/>
      <c r="D32" s="108"/>
    </row>
    <row r="33" spans="1:4" ht="12" customHeight="1" x14ac:dyDescent="0.2">
      <c r="A33" s="1" t="s">
        <v>176</v>
      </c>
      <c r="B33" s="108">
        <v>1211541</v>
      </c>
      <c r="C33" s="4" t="s">
        <v>194</v>
      </c>
      <c r="D33" s="108">
        <f>SUM(D17+D26)</f>
        <v>1038489</v>
      </c>
    </row>
    <row r="34" spans="1:4" ht="12" customHeight="1" x14ac:dyDescent="0.2">
      <c r="A34" s="23"/>
      <c r="B34" s="110"/>
      <c r="C34" s="17"/>
      <c r="D34" s="108"/>
    </row>
    <row r="35" spans="1:4" ht="12.75" customHeight="1" x14ac:dyDescent="0.2">
      <c r="A35" s="24" t="s">
        <v>173</v>
      </c>
      <c r="B35" s="108">
        <f>SUM(B31+B33)</f>
        <v>86026870</v>
      </c>
      <c r="C35" s="24" t="s">
        <v>174</v>
      </c>
      <c r="D35" s="108">
        <f>SUM(D31+D33)</f>
        <v>86026870</v>
      </c>
    </row>
  </sheetData>
  <mergeCells count="4">
    <mergeCell ref="A2:D2"/>
    <mergeCell ref="A3:D3"/>
    <mergeCell ref="A5:B5"/>
    <mergeCell ref="C5:D5"/>
  </mergeCells>
  <phoneticPr fontId="0" type="noConversion"/>
  <pageMargins left="0.59055118110236227" right="0.33" top="0.26" bottom="0.27559055118110237" header="0.44" footer="0.28999999999999998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37" workbookViewId="0">
      <selection activeCell="F9" sqref="F9"/>
    </sheetView>
  </sheetViews>
  <sheetFormatPr defaultRowHeight="12.75" x14ac:dyDescent="0.2"/>
  <cols>
    <col min="1" max="1" width="44.140625" style="7" customWidth="1"/>
    <col min="2" max="2" width="29.28515625" style="7" customWidth="1"/>
    <col min="3" max="16384" width="9.140625" style="7"/>
  </cols>
  <sheetData>
    <row r="1" spans="1:2" x14ac:dyDescent="0.2">
      <c r="A1" s="137" t="s">
        <v>313</v>
      </c>
    </row>
    <row r="2" spans="1:2" x14ac:dyDescent="0.2">
      <c r="A2" s="144" t="s">
        <v>144</v>
      </c>
      <c r="B2" s="144"/>
    </row>
    <row r="4" spans="1:2" ht="22.5" customHeight="1" x14ac:dyDescent="0.2">
      <c r="A4" s="148" t="s">
        <v>11</v>
      </c>
      <c r="B4" s="148" t="s">
        <v>1</v>
      </c>
    </row>
    <row r="5" spans="1:2" ht="21" customHeight="1" x14ac:dyDescent="0.2">
      <c r="A5" s="149"/>
      <c r="B5" s="149"/>
    </row>
    <row r="6" spans="1:2" x14ac:dyDescent="0.2">
      <c r="A6" s="37" t="s">
        <v>262</v>
      </c>
      <c r="B6" s="37">
        <v>5824000</v>
      </c>
    </row>
    <row r="7" spans="1:2" x14ac:dyDescent="0.2">
      <c r="A7" s="37"/>
      <c r="B7" s="37"/>
    </row>
    <row r="8" spans="1:2" x14ac:dyDescent="0.2">
      <c r="A8" s="30" t="s">
        <v>3</v>
      </c>
      <c r="B8" s="38">
        <f>SUM(B6:B7)</f>
        <v>5824000</v>
      </c>
    </row>
    <row r="9" spans="1:2" x14ac:dyDescent="0.2">
      <c r="A9" s="85"/>
    </row>
    <row r="10" spans="1:2" x14ac:dyDescent="0.2">
      <c r="A10" s="8" t="s">
        <v>118</v>
      </c>
    </row>
    <row r="11" spans="1:2" x14ac:dyDescent="0.2">
      <c r="A11" s="190" t="s">
        <v>145</v>
      </c>
      <c r="B11" s="190"/>
    </row>
    <row r="12" spans="1:2" x14ac:dyDescent="0.2">
      <c r="A12" s="9"/>
    </row>
    <row r="13" spans="1:2" ht="22.5" customHeight="1" x14ac:dyDescent="0.2">
      <c r="A13" s="148" t="s">
        <v>11</v>
      </c>
      <c r="B13" s="148" t="s">
        <v>1</v>
      </c>
    </row>
    <row r="14" spans="1:2" ht="21" customHeight="1" x14ac:dyDescent="0.2">
      <c r="A14" s="149"/>
      <c r="B14" s="149"/>
    </row>
    <row r="15" spans="1:2" x14ac:dyDescent="0.2">
      <c r="A15" s="30" t="s">
        <v>7</v>
      </c>
      <c r="B15" s="37"/>
    </row>
    <row r="16" spans="1:2" x14ac:dyDescent="0.2">
      <c r="A16" s="9"/>
    </row>
    <row r="17" spans="1:2" x14ac:dyDescent="0.2">
      <c r="A17" s="8" t="s">
        <v>119</v>
      </c>
    </row>
    <row r="18" spans="1:2" x14ac:dyDescent="0.2">
      <c r="A18" s="190" t="s">
        <v>146</v>
      </c>
      <c r="B18" s="190"/>
    </row>
    <row r="19" spans="1:2" x14ac:dyDescent="0.2">
      <c r="A19" s="41"/>
    </row>
    <row r="20" spans="1:2" ht="22.5" customHeight="1" x14ac:dyDescent="0.2">
      <c r="A20" s="148" t="s">
        <v>11</v>
      </c>
      <c r="B20" s="148" t="s">
        <v>1</v>
      </c>
    </row>
    <row r="21" spans="1:2" ht="21" customHeight="1" x14ac:dyDescent="0.2">
      <c r="A21" s="149"/>
      <c r="B21" s="149"/>
    </row>
    <row r="22" spans="1:2" x14ac:dyDescent="0.2">
      <c r="A22" s="30" t="s">
        <v>7</v>
      </c>
      <c r="B22" s="37"/>
    </row>
    <row r="23" spans="1:2" x14ac:dyDescent="0.2">
      <c r="A23" s="85"/>
    </row>
    <row r="24" spans="1:2" x14ac:dyDescent="0.2">
      <c r="A24" s="8" t="s">
        <v>239</v>
      </c>
    </row>
    <row r="25" spans="1:2" x14ac:dyDescent="0.2">
      <c r="A25" s="144" t="s">
        <v>147</v>
      </c>
      <c r="B25" s="144"/>
    </row>
    <row r="26" spans="1:2" x14ac:dyDescent="0.2">
      <c r="A26" s="41"/>
    </row>
    <row r="27" spans="1:2" ht="22.5" customHeight="1" x14ac:dyDescent="0.2">
      <c r="A27" s="148" t="s">
        <v>11</v>
      </c>
      <c r="B27" s="148" t="s">
        <v>1</v>
      </c>
    </row>
    <row r="28" spans="1:2" ht="21" customHeight="1" x14ac:dyDescent="0.2">
      <c r="A28" s="149"/>
      <c r="B28" s="149"/>
    </row>
    <row r="29" spans="1:2" x14ac:dyDescent="0.2">
      <c r="A29" s="12" t="s">
        <v>290</v>
      </c>
      <c r="B29" s="37">
        <v>126000</v>
      </c>
    </row>
    <row r="30" spans="1:2" x14ac:dyDescent="0.2">
      <c r="A30" s="12" t="s">
        <v>291</v>
      </c>
      <c r="B30" s="37">
        <v>387824</v>
      </c>
    </row>
    <row r="31" spans="1:2" x14ac:dyDescent="0.2">
      <c r="A31" s="12" t="s">
        <v>279</v>
      </c>
      <c r="B31" s="37">
        <v>642000</v>
      </c>
    </row>
    <row r="32" spans="1:2" x14ac:dyDescent="0.2">
      <c r="A32" s="12" t="s">
        <v>278</v>
      </c>
      <c r="B32" s="37">
        <v>146100</v>
      </c>
    </row>
    <row r="33" spans="1:2" x14ac:dyDescent="0.2">
      <c r="A33" s="12" t="s">
        <v>292</v>
      </c>
      <c r="B33" s="37">
        <v>99000</v>
      </c>
    </row>
    <row r="34" spans="1:2" x14ac:dyDescent="0.2">
      <c r="A34" s="12" t="s">
        <v>293</v>
      </c>
      <c r="B34" s="37">
        <v>1184876</v>
      </c>
    </row>
    <row r="35" spans="1:2" x14ac:dyDescent="0.2">
      <c r="A35" s="12" t="s">
        <v>294</v>
      </c>
      <c r="B35" s="37">
        <v>158867</v>
      </c>
    </row>
    <row r="36" spans="1:2" x14ac:dyDescent="0.2">
      <c r="A36" s="30" t="s">
        <v>7</v>
      </c>
      <c r="B36" s="30">
        <v>2744667</v>
      </c>
    </row>
    <row r="37" spans="1:2" x14ac:dyDescent="0.2">
      <c r="A37" s="9"/>
    </row>
    <row r="38" spans="1:2" x14ac:dyDescent="0.2">
      <c r="A38" s="8" t="s">
        <v>240</v>
      </c>
    </row>
    <row r="39" spans="1:2" x14ac:dyDescent="0.2">
      <c r="A39" s="190" t="s">
        <v>148</v>
      </c>
      <c r="B39" s="190"/>
    </row>
    <row r="40" spans="1:2" x14ac:dyDescent="0.2">
      <c r="A40" s="41"/>
    </row>
    <row r="41" spans="1:2" ht="22.5" customHeight="1" x14ac:dyDescent="0.2">
      <c r="A41" s="148" t="s">
        <v>11</v>
      </c>
      <c r="B41" s="148" t="s">
        <v>1</v>
      </c>
    </row>
    <row r="42" spans="1:2" ht="21" customHeight="1" x14ac:dyDescent="0.2">
      <c r="A42" s="149"/>
      <c r="B42" s="149"/>
    </row>
    <row r="43" spans="1:2" x14ac:dyDescent="0.2">
      <c r="A43" s="12"/>
      <c r="B43" s="37"/>
    </row>
    <row r="44" spans="1:2" x14ac:dyDescent="0.2">
      <c r="A44" s="30" t="s">
        <v>7</v>
      </c>
      <c r="B44" s="37"/>
    </row>
    <row r="46" spans="1:2" x14ac:dyDescent="0.2">
      <c r="A46" s="8" t="s">
        <v>241</v>
      </c>
    </row>
    <row r="47" spans="1:2" x14ac:dyDescent="0.2">
      <c r="A47" s="190" t="s">
        <v>237</v>
      </c>
      <c r="B47" s="190"/>
    </row>
    <row r="48" spans="1:2" x14ac:dyDescent="0.2">
      <c r="A48" s="41"/>
    </row>
    <row r="49" spans="1:2" ht="22.5" customHeight="1" x14ac:dyDescent="0.2">
      <c r="A49" s="148" t="s">
        <v>11</v>
      </c>
      <c r="B49" s="148" t="s">
        <v>1</v>
      </c>
    </row>
    <row r="50" spans="1:2" ht="21" customHeight="1" x14ac:dyDescent="0.2">
      <c r="A50" s="149"/>
      <c r="B50" s="149"/>
    </row>
    <row r="51" spans="1:2" x14ac:dyDescent="0.2">
      <c r="A51" s="12" t="s">
        <v>287</v>
      </c>
      <c r="B51" s="37">
        <v>5000</v>
      </c>
    </row>
    <row r="52" spans="1:2" x14ac:dyDescent="0.2">
      <c r="A52" s="12" t="s">
        <v>288</v>
      </c>
      <c r="B52" s="37">
        <v>5000</v>
      </c>
    </row>
    <row r="53" spans="1:2" x14ac:dyDescent="0.2">
      <c r="A53" s="12" t="s">
        <v>289</v>
      </c>
      <c r="B53" s="37">
        <v>30000</v>
      </c>
    </row>
    <row r="54" spans="1:2" x14ac:dyDescent="0.2">
      <c r="A54" s="30" t="s">
        <v>7</v>
      </c>
      <c r="B54" s="30">
        <f>SUM(B51:B53)</f>
        <v>40000</v>
      </c>
    </row>
  </sheetData>
  <mergeCells count="18">
    <mergeCell ref="A2:B2"/>
    <mergeCell ref="A11:B11"/>
    <mergeCell ref="A41:A42"/>
    <mergeCell ref="A25:B25"/>
    <mergeCell ref="A39:B39"/>
    <mergeCell ref="A47:B47"/>
    <mergeCell ref="A4:A5"/>
    <mergeCell ref="A27:A28"/>
    <mergeCell ref="A49:A50"/>
    <mergeCell ref="A13:A14"/>
    <mergeCell ref="A20:A21"/>
    <mergeCell ref="A18:B18"/>
    <mergeCell ref="B4:B5"/>
    <mergeCell ref="B13:B14"/>
    <mergeCell ref="B20:B21"/>
    <mergeCell ref="B27:B28"/>
    <mergeCell ref="B41:B42"/>
    <mergeCell ref="B49:B50"/>
  </mergeCells>
  <phoneticPr fontId="1" type="noConversion"/>
  <pageMargins left="0.51" right="0.39" top="0.38" bottom="0.36" header="0.26" footer="0.2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2" sqref="A2:D2"/>
    </sheetView>
  </sheetViews>
  <sheetFormatPr defaultRowHeight="12.75" x14ac:dyDescent="0.2"/>
  <cols>
    <col min="1" max="1" width="49.7109375" style="7" customWidth="1"/>
    <col min="2" max="2" width="10.85546875" style="7" customWidth="1"/>
    <col min="3" max="3" width="11.42578125" style="7" customWidth="1"/>
    <col min="4" max="4" width="14.28515625" style="7" customWidth="1"/>
    <col min="5" max="6" width="10.140625" style="7" customWidth="1"/>
    <col min="7" max="8" width="10" style="7" customWidth="1"/>
    <col min="9" max="9" width="9.42578125" style="7" customWidth="1"/>
    <col min="10" max="10" width="10.140625" style="7" customWidth="1"/>
    <col min="11" max="11" width="11.42578125" style="7" customWidth="1"/>
    <col min="12" max="12" width="12.7109375" style="7" customWidth="1"/>
    <col min="13" max="16384" width="9.140625" style="7"/>
  </cols>
  <sheetData>
    <row r="1" spans="1:12" ht="12.75" customHeight="1" x14ac:dyDescent="0.2">
      <c r="A1" s="191" t="s">
        <v>242</v>
      </c>
      <c r="B1" s="191"/>
      <c r="C1" s="191"/>
      <c r="D1" s="191"/>
    </row>
    <row r="2" spans="1:12" ht="18" customHeight="1" x14ac:dyDescent="0.25">
      <c r="A2" s="172" t="s">
        <v>271</v>
      </c>
      <c r="B2" s="172"/>
      <c r="C2" s="172"/>
      <c r="D2" s="172"/>
      <c r="E2" s="66"/>
    </row>
    <row r="3" spans="1:12" ht="14.25" customHeight="1" x14ac:dyDescent="0.25">
      <c r="A3" s="172" t="s">
        <v>24</v>
      </c>
      <c r="B3" s="172"/>
      <c r="C3" s="172"/>
      <c r="D3" s="172"/>
      <c r="E3" s="66"/>
    </row>
    <row r="4" spans="1:12" ht="15" customHeight="1" x14ac:dyDescent="0.25">
      <c r="A4" s="179" t="s">
        <v>252</v>
      </c>
      <c r="B4" s="179"/>
      <c r="C4" s="179"/>
      <c r="D4" s="179"/>
      <c r="E4" s="66"/>
    </row>
    <row r="5" spans="1:12" ht="33" customHeight="1" x14ac:dyDescent="0.2">
      <c r="A5" s="127" t="s">
        <v>6</v>
      </c>
      <c r="B5" s="133" t="s">
        <v>27</v>
      </c>
      <c r="C5" s="133" t="s">
        <v>307</v>
      </c>
      <c r="D5" s="133" t="s">
        <v>308</v>
      </c>
      <c r="E5" s="125" t="s">
        <v>3</v>
      </c>
    </row>
    <row r="6" spans="1:12" ht="13.5" customHeight="1" x14ac:dyDescent="0.2">
      <c r="A6" s="15" t="s">
        <v>36</v>
      </c>
      <c r="B6" s="37">
        <v>44956995</v>
      </c>
      <c r="C6" s="44"/>
      <c r="D6" s="44"/>
      <c r="E6" s="44">
        <f>SUM(B6)</f>
        <v>44956995</v>
      </c>
      <c r="F6" s="67"/>
      <c r="G6" s="67"/>
      <c r="H6" s="67"/>
      <c r="I6" s="67"/>
      <c r="J6" s="67"/>
      <c r="L6" s="67"/>
    </row>
    <row r="7" spans="1:12" ht="13.5" customHeight="1" x14ac:dyDescent="0.2">
      <c r="A7" s="13" t="s">
        <v>37</v>
      </c>
      <c r="B7" s="37">
        <v>4893147</v>
      </c>
      <c r="C7" s="44"/>
      <c r="D7" s="44"/>
      <c r="E7" s="44">
        <f>SUM(B7)</f>
        <v>4893147</v>
      </c>
      <c r="F7" s="67"/>
      <c r="G7" s="67"/>
      <c r="H7" s="67"/>
      <c r="I7" s="67"/>
      <c r="J7" s="67"/>
      <c r="L7" s="67"/>
    </row>
    <row r="8" spans="1:12" ht="13.5" customHeight="1" x14ac:dyDescent="0.2">
      <c r="A8" s="15" t="s">
        <v>137</v>
      </c>
      <c r="B8" s="37">
        <v>24234099</v>
      </c>
      <c r="C8" s="44"/>
      <c r="D8" s="44"/>
      <c r="E8" s="44">
        <f>SUM(B8)</f>
        <v>24234099</v>
      </c>
      <c r="F8" s="67"/>
      <c r="G8" s="67"/>
      <c r="H8" s="67"/>
      <c r="I8" s="67"/>
      <c r="J8" s="67"/>
      <c r="L8" s="67"/>
    </row>
    <row r="9" spans="1:12" ht="13.5" customHeight="1" x14ac:dyDescent="0.2">
      <c r="A9" s="68" t="s">
        <v>139</v>
      </c>
      <c r="B9" s="37">
        <v>5824000</v>
      </c>
      <c r="C9" s="44"/>
      <c r="D9" s="44"/>
      <c r="E9" s="44">
        <f>SUM(B9)</f>
        <v>5824000</v>
      </c>
      <c r="F9" s="67"/>
      <c r="G9" s="67"/>
      <c r="H9" s="67"/>
      <c r="I9" s="67"/>
      <c r="J9" s="67"/>
      <c r="L9" s="67"/>
    </row>
    <row r="10" spans="1:12" ht="13.5" customHeight="1" x14ac:dyDescent="0.2">
      <c r="A10" s="15" t="s">
        <v>138</v>
      </c>
      <c r="B10" s="37">
        <v>2784667</v>
      </c>
      <c r="C10" s="44"/>
      <c r="D10" s="44"/>
      <c r="E10" s="44">
        <f>SUM(B10)</f>
        <v>2784667</v>
      </c>
      <c r="F10" s="67"/>
      <c r="G10" s="67"/>
      <c r="H10" s="67"/>
      <c r="I10" s="67"/>
      <c r="J10" s="67"/>
      <c r="L10" s="67"/>
    </row>
    <row r="11" spans="1:12" ht="13.5" customHeight="1" x14ac:dyDescent="0.2">
      <c r="A11" s="25" t="s">
        <v>140</v>
      </c>
      <c r="B11" s="44"/>
      <c r="C11" s="44"/>
      <c r="D11" s="44"/>
      <c r="E11" s="37"/>
      <c r="F11" s="67"/>
      <c r="G11" s="67"/>
      <c r="H11" s="67"/>
      <c r="I11" s="67"/>
      <c r="J11" s="67"/>
      <c r="L11" s="67"/>
    </row>
    <row r="12" spans="1:12" ht="13.5" customHeight="1" x14ac:dyDescent="0.2">
      <c r="A12" s="69" t="s">
        <v>183</v>
      </c>
      <c r="B12" s="112"/>
      <c r="C12" s="112"/>
      <c r="D12" s="44"/>
      <c r="E12" s="37"/>
      <c r="F12" s="67"/>
      <c r="G12" s="67"/>
      <c r="H12" s="67"/>
      <c r="I12" s="67"/>
      <c r="J12" s="67"/>
      <c r="L12" s="67"/>
    </row>
    <row r="13" spans="1:12" ht="13.5" customHeight="1" x14ac:dyDescent="0.2">
      <c r="A13" s="70"/>
      <c r="B13" s="113"/>
      <c r="C13" s="113"/>
      <c r="D13" s="44"/>
      <c r="E13" s="37"/>
      <c r="F13" s="67"/>
      <c r="G13" s="67"/>
      <c r="H13" s="67"/>
      <c r="I13" s="67"/>
      <c r="J13" s="67"/>
      <c r="L13" s="67"/>
    </row>
    <row r="14" spans="1:12" ht="13.5" customHeight="1" x14ac:dyDescent="0.2">
      <c r="A14" s="71" t="s">
        <v>141</v>
      </c>
      <c r="B14" s="114">
        <f>SUM(B6:B10)</f>
        <v>82692908</v>
      </c>
      <c r="C14" s="114"/>
      <c r="D14" s="114"/>
      <c r="E14" s="45">
        <f>SUM(B14)</f>
        <v>82692908</v>
      </c>
      <c r="F14" s="67"/>
      <c r="G14" s="67"/>
      <c r="H14" s="67"/>
      <c r="I14" s="67"/>
      <c r="J14" s="67"/>
      <c r="L14" s="67"/>
    </row>
    <row r="15" spans="1:12" ht="13.5" customHeight="1" x14ac:dyDescent="0.2">
      <c r="A15" s="71"/>
      <c r="B15" s="115"/>
      <c r="C15" s="115"/>
      <c r="D15" s="45"/>
      <c r="E15" s="37"/>
      <c r="F15" s="67"/>
      <c r="G15" s="67"/>
      <c r="H15" s="67"/>
      <c r="I15" s="67"/>
      <c r="J15" s="67"/>
      <c r="L15" s="67"/>
    </row>
    <row r="16" spans="1:12" ht="13.5" customHeight="1" x14ac:dyDescent="0.2">
      <c r="A16" s="61" t="s">
        <v>44</v>
      </c>
      <c r="B16" s="44"/>
      <c r="C16" s="115"/>
      <c r="D16" s="45"/>
      <c r="E16" s="37"/>
      <c r="F16" s="67"/>
      <c r="G16" s="67"/>
      <c r="H16" s="67"/>
      <c r="I16" s="67"/>
      <c r="J16" s="67"/>
      <c r="L16" s="67"/>
    </row>
    <row r="17" spans="1:12" ht="13.5" customHeight="1" x14ac:dyDescent="0.2">
      <c r="A17" s="61" t="s">
        <v>45</v>
      </c>
      <c r="B17" s="44"/>
      <c r="C17" s="115"/>
      <c r="D17" s="45"/>
      <c r="E17" s="37"/>
      <c r="F17" s="67"/>
      <c r="G17" s="67"/>
      <c r="H17" s="67"/>
      <c r="I17" s="67"/>
      <c r="J17" s="67"/>
      <c r="L17" s="67"/>
    </row>
    <row r="18" spans="1:12" ht="13.5" customHeight="1" x14ac:dyDescent="0.2">
      <c r="A18" s="72" t="s">
        <v>46</v>
      </c>
      <c r="B18" s="116"/>
      <c r="C18" s="115"/>
      <c r="D18" s="45"/>
      <c r="E18" s="37"/>
      <c r="F18" s="67"/>
      <c r="G18" s="67"/>
      <c r="H18" s="67"/>
      <c r="I18" s="67"/>
      <c r="J18" s="67"/>
      <c r="L18" s="67"/>
    </row>
    <row r="19" spans="1:12" ht="13.5" customHeight="1" x14ac:dyDescent="0.2">
      <c r="A19" s="61" t="s">
        <v>47</v>
      </c>
      <c r="B19" s="44">
        <v>1038489</v>
      </c>
      <c r="C19" s="115"/>
      <c r="D19" s="45"/>
      <c r="E19" s="37">
        <f>SUM(B19)</f>
        <v>1038489</v>
      </c>
      <c r="F19" s="67"/>
      <c r="G19" s="67"/>
      <c r="H19" s="67"/>
      <c r="I19" s="67"/>
      <c r="J19" s="67"/>
      <c r="L19" s="67"/>
    </row>
    <row r="20" spans="1:12" ht="13.5" customHeight="1" x14ac:dyDescent="0.2">
      <c r="A20" s="61" t="s">
        <v>48</v>
      </c>
      <c r="B20" s="44"/>
      <c r="C20" s="113"/>
      <c r="D20" s="44"/>
      <c r="E20" s="37"/>
      <c r="F20" s="67"/>
      <c r="G20" s="67"/>
      <c r="H20" s="67"/>
      <c r="I20" s="67"/>
      <c r="J20" s="67"/>
      <c r="L20" s="67"/>
    </row>
    <row r="21" spans="1:12" ht="13.5" customHeight="1" x14ac:dyDescent="0.2">
      <c r="A21" s="61" t="s">
        <v>236</v>
      </c>
      <c r="B21" s="44"/>
      <c r="C21" s="115"/>
      <c r="D21" s="45"/>
      <c r="E21" s="37"/>
      <c r="F21" s="67"/>
      <c r="G21" s="67"/>
      <c r="H21" s="67"/>
      <c r="I21" s="67"/>
      <c r="J21" s="67"/>
      <c r="L21" s="67"/>
    </row>
    <row r="22" spans="1:12" ht="13.5" customHeight="1" x14ac:dyDescent="0.2">
      <c r="A22" s="61" t="s">
        <v>49</v>
      </c>
      <c r="B22" s="44"/>
      <c r="C22" s="115"/>
      <c r="D22" s="45"/>
      <c r="E22" s="37"/>
      <c r="F22" s="67"/>
      <c r="G22" s="67"/>
      <c r="H22" s="67"/>
      <c r="I22" s="67"/>
      <c r="J22" s="67"/>
      <c r="L22" s="67"/>
    </row>
    <row r="23" spans="1:12" ht="13.5" customHeight="1" x14ac:dyDescent="0.2">
      <c r="A23" s="62" t="s">
        <v>50</v>
      </c>
      <c r="B23" s="45">
        <v>1038489</v>
      </c>
      <c r="C23" s="45"/>
      <c r="D23" s="45"/>
      <c r="E23" s="45">
        <f>SUM(E19)</f>
        <v>1038489</v>
      </c>
      <c r="F23" s="67"/>
      <c r="G23" s="67"/>
      <c r="H23" s="67"/>
      <c r="I23" s="67"/>
      <c r="J23" s="67"/>
      <c r="L23" s="67"/>
    </row>
    <row r="24" spans="1:12" ht="13.5" customHeight="1" x14ac:dyDescent="0.2">
      <c r="A24" s="71"/>
      <c r="B24" s="113"/>
      <c r="C24" s="113"/>
      <c r="D24" s="44"/>
      <c r="E24" s="37"/>
      <c r="F24" s="67"/>
      <c r="G24" s="67"/>
      <c r="H24" s="67"/>
      <c r="I24" s="67"/>
      <c r="J24" s="67"/>
      <c r="L24" s="67"/>
    </row>
    <row r="25" spans="1:12" ht="13.5" customHeight="1" x14ac:dyDescent="0.2">
      <c r="A25" s="62" t="s">
        <v>18</v>
      </c>
      <c r="B25" s="114">
        <f>SUM(B14+B23)</f>
        <v>83731397</v>
      </c>
      <c r="C25" s="114"/>
      <c r="D25" s="114"/>
      <c r="E25" s="114">
        <f>SUM(E14+E23)</f>
        <v>83731397</v>
      </c>
      <c r="F25" s="67"/>
      <c r="G25" s="67"/>
      <c r="H25" s="67"/>
      <c r="I25" s="67"/>
      <c r="J25" s="67"/>
      <c r="L25" s="67"/>
    </row>
    <row r="26" spans="1:12" ht="13.5" customHeight="1" x14ac:dyDescent="0.2">
      <c r="A26" s="71"/>
      <c r="B26" s="113"/>
      <c r="C26" s="113"/>
      <c r="D26" s="44"/>
      <c r="E26" s="37"/>
      <c r="F26" s="67"/>
      <c r="G26" s="67"/>
      <c r="H26" s="67"/>
      <c r="I26" s="67"/>
      <c r="J26" s="67"/>
      <c r="L26" s="67"/>
    </row>
    <row r="27" spans="1:12" ht="13.5" customHeight="1" x14ac:dyDescent="0.2">
      <c r="A27" s="61" t="s">
        <v>51</v>
      </c>
      <c r="B27" s="44">
        <v>667128</v>
      </c>
      <c r="C27" s="113"/>
      <c r="D27" s="44"/>
      <c r="E27" s="44">
        <f>SUM(B27)</f>
        <v>667128</v>
      </c>
      <c r="F27" s="67"/>
      <c r="G27" s="67"/>
      <c r="H27" s="67"/>
      <c r="I27" s="67"/>
      <c r="J27" s="67"/>
      <c r="L27" s="67"/>
    </row>
    <row r="28" spans="1:12" ht="13.5" customHeight="1" x14ac:dyDescent="0.2">
      <c r="A28" s="61" t="s">
        <v>52</v>
      </c>
      <c r="B28" s="44">
        <v>1328625</v>
      </c>
      <c r="C28" s="113"/>
      <c r="D28" s="44"/>
      <c r="E28" s="44">
        <f>SUM(B28)</f>
        <v>1328625</v>
      </c>
      <c r="F28" s="67"/>
      <c r="G28" s="67"/>
      <c r="H28" s="67"/>
      <c r="I28" s="67"/>
      <c r="J28" s="67"/>
      <c r="L28" s="67"/>
    </row>
    <row r="29" spans="1:12" ht="13.5" customHeight="1" x14ac:dyDescent="0.2">
      <c r="A29" s="72" t="s">
        <v>142</v>
      </c>
      <c r="B29" s="116">
        <v>299720</v>
      </c>
      <c r="C29" s="113"/>
      <c r="D29" s="44"/>
      <c r="E29" s="37">
        <v>299720</v>
      </c>
      <c r="F29" s="67"/>
      <c r="G29" s="67"/>
      <c r="H29" s="67"/>
      <c r="I29" s="67"/>
      <c r="J29" s="67"/>
      <c r="L29" s="67"/>
    </row>
    <row r="30" spans="1:12" ht="13.5" customHeight="1" x14ac:dyDescent="0.2">
      <c r="A30" s="71" t="s">
        <v>143</v>
      </c>
      <c r="B30" s="45">
        <f>SUM(B27:B29)</f>
        <v>2295473</v>
      </c>
      <c r="C30" s="45"/>
      <c r="D30" s="45"/>
      <c r="E30" s="45">
        <f>SUM(E27:E29)</f>
        <v>2295473</v>
      </c>
      <c r="F30" s="67"/>
      <c r="G30" s="67"/>
      <c r="H30" s="67"/>
      <c r="I30" s="67"/>
      <c r="J30" s="67"/>
      <c r="L30" s="67"/>
    </row>
    <row r="31" spans="1:12" ht="13.5" customHeight="1" x14ac:dyDescent="0.2">
      <c r="A31" s="71"/>
      <c r="B31" s="45"/>
      <c r="C31" s="45"/>
      <c r="D31" s="44"/>
      <c r="E31" s="37"/>
      <c r="F31" s="67"/>
      <c r="G31" s="67"/>
      <c r="H31" s="67"/>
      <c r="I31" s="67"/>
      <c r="J31" s="67"/>
      <c r="L31" s="67"/>
    </row>
    <row r="32" spans="1:12" ht="13.5" customHeight="1" x14ac:dyDescent="0.2">
      <c r="A32" s="61" t="s">
        <v>44</v>
      </c>
      <c r="B32" s="44"/>
      <c r="C32" s="45"/>
      <c r="D32" s="44"/>
      <c r="E32" s="37"/>
      <c r="F32" s="67"/>
      <c r="G32" s="67"/>
      <c r="H32" s="67"/>
      <c r="I32" s="67"/>
      <c r="J32" s="67"/>
      <c r="L32" s="67"/>
    </row>
    <row r="33" spans="1:12" ht="13.5" customHeight="1" x14ac:dyDescent="0.2">
      <c r="A33" s="61" t="s">
        <v>45</v>
      </c>
      <c r="B33" s="45"/>
      <c r="C33" s="45"/>
      <c r="D33" s="44"/>
      <c r="E33" s="37"/>
      <c r="F33" s="67"/>
      <c r="G33" s="67"/>
      <c r="H33" s="67"/>
      <c r="I33" s="67"/>
      <c r="J33" s="67"/>
      <c r="L33" s="67"/>
    </row>
    <row r="34" spans="1:12" ht="13.5" customHeight="1" x14ac:dyDescent="0.2">
      <c r="A34" s="72" t="s">
        <v>46</v>
      </c>
      <c r="B34" s="45"/>
      <c r="C34" s="45"/>
      <c r="D34" s="44"/>
      <c r="E34" s="37"/>
      <c r="F34" s="67"/>
      <c r="G34" s="67"/>
      <c r="H34" s="67"/>
      <c r="I34" s="67"/>
      <c r="J34" s="67"/>
      <c r="L34" s="67"/>
    </row>
    <row r="35" spans="1:12" ht="13.5" customHeight="1" x14ac:dyDescent="0.2">
      <c r="A35" s="61" t="s">
        <v>47</v>
      </c>
      <c r="B35" s="45"/>
      <c r="C35" s="45"/>
      <c r="D35" s="44"/>
      <c r="E35" s="37"/>
      <c r="F35" s="67"/>
      <c r="G35" s="67"/>
      <c r="H35" s="67"/>
      <c r="I35" s="67"/>
      <c r="J35" s="67"/>
      <c r="L35" s="67"/>
    </row>
    <row r="36" spans="1:12" ht="13.5" customHeight="1" x14ac:dyDescent="0.2">
      <c r="A36" s="61" t="s">
        <v>48</v>
      </c>
      <c r="B36" s="45"/>
      <c r="C36" s="45"/>
      <c r="D36" s="44"/>
      <c r="E36" s="37"/>
      <c r="F36" s="67"/>
      <c r="G36" s="67"/>
      <c r="H36" s="67"/>
      <c r="I36" s="67"/>
      <c r="J36" s="67"/>
      <c r="L36" s="67"/>
    </row>
    <row r="37" spans="1:12" ht="13.5" customHeight="1" x14ac:dyDescent="0.2">
      <c r="A37" s="61" t="s">
        <v>236</v>
      </c>
      <c r="B37" s="45"/>
      <c r="C37" s="45"/>
      <c r="D37" s="44"/>
      <c r="E37" s="37"/>
      <c r="F37" s="67"/>
      <c r="G37" s="67"/>
      <c r="H37" s="67"/>
      <c r="I37" s="67"/>
      <c r="J37" s="67"/>
      <c r="L37" s="67"/>
    </row>
    <row r="38" spans="1:12" ht="13.5" customHeight="1" x14ac:dyDescent="0.2">
      <c r="A38" s="61" t="s">
        <v>49</v>
      </c>
      <c r="B38" s="45"/>
      <c r="C38" s="45"/>
      <c r="D38" s="44"/>
      <c r="E38" s="37"/>
      <c r="F38" s="67"/>
      <c r="G38" s="67"/>
      <c r="H38" s="67"/>
      <c r="I38" s="67"/>
      <c r="J38" s="67"/>
      <c r="L38" s="67"/>
    </row>
    <row r="39" spans="1:12" ht="13.5" customHeight="1" x14ac:dyDescent="0.2">
      <c r="A39" s="62" t="s">
        <v>55</v>
      </c>
      <c r="B39" s="45"/>
      <c r="C39" s="45"/>
      <c r="D39" s="45"/>
      <c r="E39" s="37"/>
      <c r="F39" s="67"/>
      <c r="G39" s="67"/>
      <c r="H39" s="67"/>
      <c r="I39" s="67"/>
      <c r="J39" s="67"/>
      <c r="L39" s="67"/>
    </row>
    <row r="40" spans="1:12" ht="13.5" customHeight="1" x14ac:dyDescent="0.2">
      <c r="A40" s="4"/>
      <c r="B40" s="45"/>
      <c r="C40" s="44"/>
      <c r="D40" s="44"/>
      <c r="E40" s="37"/>
      <c r="F40" s="67"/>
      <c r="G40" s="67"/>
      <c r="H40" s="67"/>
      <c r="I40" s="67"/>
      <c r="J40" s="67"/>
      <c r="L40" s="67"/>
    </row>
    <row r="41" spans="1:12" ht="13.5" customHeight="1" x14ac:dyDescent="0.2">
      <c r="A41" s="62" t="s">
        <v>185</v>
      </c>
      <c r="B41" s="45">
        <f>SUM(B30+B39)</f>
        <v>2295473</v>
      </c>
      <c r="C41" s="45"/>
      <c r="D41" s="45"/>
      <c r="E41" s="45">
        <f>SUM(E30+E39)</f>
        <v>2295473</v>
      </c>
      <c r="F41" s="67"/>
    </row>
    <row r="42" spans="1:12" ht="13.5" customHeight="1" x14ac:dyDescent="0.2">
      <c r="A42" s="28"/>
      <c r="B42" s="117"/>
      <c r="C42" s="117"/>
      <c r="D42" s="44"/>
      <c r="E42" s="37"/>
      <c r="F42" s="67"/>
    </row>
    <row r="43" spans="1:12" ht="15" customHeight="1" x14ac:dyDescent="0.2">
      <c r="A43" s="74" t="s">
        <v>26</v>
      </c>
      <c r="B43" s="118">
        <f>SUM(B25+B41)</f>
        <v>86026870</v>
      </c>
      <c r="C43" s="118"/>
      <c r="D43" s="118"/>
      <c r="E43" s="118">
        <f>SUM(E25+E41)</f>
        <v>86026870</v>
      </c>
    </row>
  </sheetData>
  <mergeCells count="4">
    <mergeCell ref="A1:D1"/>
    <mergeCell ref="A4:D4"/>
    <mergeCell ref="A3:D3"/>
    <mergeCell ref="A2:D2"/>
  </mergeCells>
  <phoneticPr fontId="0" type="noConversion"/>
  <pageMargins left="0.51" right="0.26" top="0.4" bottom="0.32" header="0.33" footer="0.21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showRowColHeaders="0" view="pageLayout" zoomScaleNormal="100" workbookViewId="0">
      <selection activeCell="J19" sqref="J19"/>
    </sheetView>
  </sheetViews>
  <sheetFormatPr defaultRowHeight="12.75" x14ac:dyDescent="0.2"/>
  <cols>
    <col min="1" max="1" width="45.7109375" style="7" customWidth="1"/>
    <col min="2" max="2" width="18.140625" style="7" customWidth="1"/>
    <col min="3" max="4" width="15.140625" style="7" customWidth="1"/>
    <col min="5" max="5" width="13.42578125" style="7" customWidth="1"/>
    <col min="6" max="6" width="14.42578125" style="7" customWidth="1"/>
    <col min="7" max="7" width="15.42578125" style="7" customWidth="1"/>
    <col min="8" max="8" width="11.5703125" style="7" customWidth="1"/>
    <col min="9" max="9" width="10.7109375" style="7" customWidth="1"/>
    <col min="10" max="10" width="16.5703125" style="7" customWidth="1"/>
    <col min="11" max="11" width="15.85546875" style="7" customWidth="1"/>
    <col min="12" max="12" width="13.140625" style="7" customWidth="1"/>
    <col min="13" max="13" width="14.5703125" style="7" customWidth="1"/>
    <col min="14" max="14" width="15.28515625" style="7" customWidth="1"/>
    <col min="15" max="15" width="11.7109375" style="7" customWidth="1"/>
    <col min="16" max="16" width="12.85546875" style="7" customWidth="1"/>
    <col min="17" max="17" width="13.42578125" style="7" customWidth="1"/>
    <col min="18" max="18" width="8.7109375" style="7" customWidth="1"/>
    <col min="19" max="19" width="10.140625" style="7" customWidth="1"/>
    <col min="20" max="21" width="10" style="7" customWidth="1"/>
    <col min="22" max="22" width="9.42578125" style="7" customWidth="1"/>
    <col min="23" max="23" width="10.140625" style="7" customWidth="1"/>
    <col min="24" max="24" width="11.42578125" style="7" customWidth="1"/>
    <col min="25" max="25" width="12.7109375" style="7" customWidth="1"/>
    <col min="26" max="16384" width="9.140625" style="7"/>
  </cols>
  <sheetData>
    <row r="1" spans="1:25" ht="12.75" customHeight="1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25" ht="18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86"/>
    </row>
    <row r="3" spans="1:25" ht="14.2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86"/>
    </row>
    <row r="4" spans="1:25" ht="15" customHeight="1" x14ac:dyDescent="0.2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66"/>
    </row>
    <row r="5" spans="1:25" ht="59.25" customHeight="1" x14ac:dyDescent="0.2">
      <c r="A5" s="128" t="s">
        <v>195</v>
      </c>
      <c r="B5" s="139" t="s">
        <v>219</v>
      </c>
      <c r="C5" s="140" t="s">
        <v>273</v>
      </c>
      <c r="D5" s="140" t="s">
        <v>296</v>
      </c>
      <c r="E5" s="140" t="s">
        <v>295</v>
      </c>
      <c r="F5" s="140" t="s">
        <v>218</v>
      </c>
      <c r="G5" s="140" t="s">
        <v>186</v>
      </c>
      <c r="H5" s="140" t="s">
        <v>187</v>
      </c>
      <c r="I5" s="140" t="s">
        <v>264</v>
      </c>
      <c r="J5" s="140" t="s">
        <v>182</v>
      </c>
      <c r="K5" s="140" t="s">
        <v>297</v>
      </c>
      <c r="L5" s="140" t="s">
        <v>263</v>
      </c>
      <c r="M5" s="140" t="s">
        <v>188</v>
      </c>
      <c r="N5" s="140" t="s">
        <v>265</v>
      </c>
      <c r="O5" s="140" t="s">
        <v>272</v>
      </c>
      <c r="P5" s="140" t="s">
        <v>189</v>
      </c>
      <c r="Q5" s="140" t="s">
        <v>243</v>
      </c>
      <c r="R5" s="138" t="s">
        <v>7</v>
      </c>
    </row>
    <row r="6" spans="1:25" ht="13.5" customHeight="1" x14ac:dyDescent="0.2">
      <c r="A6" s="15" t="s">
        <v>36</v>
      </c>
      <c r="B6" s="43">
        <v>4780128</v>
      </c>
      <c r="C6" s="43"/>
      <c r="D6" s="43"/>
      <c r="E6" s="43">
        <v>29953598</v>
      </c>
      <c r="F6" s="43">
        <v>6891269</v>
      </c>
      <c r="G6" s="43"/>
      <c r="H6" s="43"/>
      <c r="I6" s="43"/>
      <c r="J6" s="43"/>
      <c r="K6" s="43">
        <v>480000</v>
      </c>
      <c r="L6" s="43">
        <v>50000</v>
      </c>
      <c r="M6" s="43"/>
      <c r="N6" s="43"/>
      <c r="O6" s="43"/>
      <c r="P6" s="43"/>
      <c r="Q6" s="43">
        <v>2802000</v>
      </c>
      <c r="R6" s="43">
        <f>SUM(B6+C6+D6+E6+F6+G6+H6+I6+J6+K6+L6+M6+N6+O6+P6+Q6)</f>
        <v>44956995</v>
      </c>
      <c r="S6" s="67"/>
      <c r="T6" s="67"/>
      <c r="U6" s="67"/>
      <c r="V6" s="67"/>
      <c r="W6" s="67"/>
      <c r="Y6" s="67"/>
    </row>
    <row r="7" spans="1:25" ht="13.5" customHeight="1" x14ac:dyDescent="0.2">
      <c r="A7" s="13" t="s">
        <v>37</v>
      </c>
      <c r="B7" s="43">
        <v>907094</v>
      </c>
      <c r="C7" s="43"/>
      <c r="D7" s="43"/>
      <c r="E7" s="43">
        <v>2698781</v>
      </c>
      <c r="F7" s="43">
        <v>638506</v>
      </c>
      <c r="G7" s="43"/>
      <c r="H7" s="43"/>
      <c r="I7" s="43"/>
      <c r="J7" s="43"/>
      <c r="K7" s="43">
        <v>93600</v>
      </c>
      <c r="L7" s="43">
        <v>8776</v>
      </c>
      <c r="M7" s="43"/>
      <c r="N7" s="43"/>
      <c r="O7" s="43"/>
      <c r="P7" s="43"/>
      <c r="Q7" s="43">
        <v>546390</v>
      </c>
      <c r="R7" s="43">
        <f>SUM(B7+C7+D7+E7+F7+G7+H7+I7+J7+K7+L7+M7+N7+O7+P7+Q7)</f>
        <v>4893147</v>
      </c>
      <c r="S7" s="67"/>
      <c r="T7" s="67"/>
      <c r="U7" s="67"/>
      <c r="V7" s="67"/>
      <c r="W7" s="67"/>
      <c r="Y7" s="67"/>
    </row>
    <row r="8" spans="1:25" ht="13.5" customHeight="1" x14ac:dyDescent="0.2">
      <c r="A8" s="15" t="s">
        <v>137</v>
      </c>
      <c r="B8" s="43">
        <v>2223695</v>
      </c>
      <c r="C8" s="43">
        <v>2103248</v>
      </c>
      <c r="D8" s="43">
        <v>32210</v>
      </c>
      <c r="E8" s="43">
        <v>5461392</v>
      </c>
      <c r="F8" s="43"/>
      <c r="G8" s="43">
        <v>531180</v>
      </c>
      <c r="H8" s="43">
        <v>1696000</v>
      </c>
      <c r="I8" s="43">
        <v>2343730</v>
      </c>
      <c r="J8" s="43">
        <v>3456798</v>
      </c>
      <c r="K8" s="43">
        <v>1732775</v>
      </c>
      <c r="L8" s="43">
        <v>1194490</v>
      </c>
      <c r="M8" s="43"/>
      <c r="N8" s="43"/>
      <c r="O8" s="43"/>
      <c r="P8" s="43">
        <v>1270593</v>
      </c>
      <c r="Q8" s="43">
        <v>2187988</v>
      </c>
      <c r="R8" s="43">
        <f>SUM(B8+C8+D8+E8+F8+G8+H8+I8+J8+K8+L8+M8+N8+O8+P8+Q8)</f>
        <v>24234099</v>
      </c>
      <c r="S8" s="67"/>
      <c r="T8" s="67"/>
      <c r="U8" s="67"/>
      <c r="V8" s="67"/>
      <c r="W8" s="67"/>
      <c r="Y8" s="67"/>
    </row>
    <row r="9" spans="1:25" ht="13.5" customHeight="1" x14ac:dyDescent="0.2">
      <c r="A9" s="68" t="s">
        <v>139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>
        <v>1000000</v>
      </c>
      <c r="N9" s="43"/>
      <c r="O9" s="43"/>
      <c r="P9" s="43">
        <v>4824000</v>
      </c>
      <c r="Q9" s="43"/>
      <c r="R9" s="105">
        <f>SUM(B9+C9+D9+E9+F9+G9+H9+I9+J9+K9+L9+M9+N9+O9+P9+Q9)</f>
        <v>5824000</v>
      </c>
      <c r="S9" s="67"/>
      <c r="T9" s="67"/>
      <c r="U9" s="67"/>
      <c r="V9" s="67"/>
      <c r="W9" s="67"/>
      <c r="Y9" s="67"/>
    </row>
    <row r="10" spans="1:25" ht="13.5" customHeight="1" x14ac:dyDescent="0.2">
      <c r="A10" s="15" t="s">
        <v>138</v>
      </c>
      <c r="B10" s="43">
        <v>718487</v>
      </c>
      <c r="C10" s="43"/>
      <c r="D10" s="43"/>
      <c r="E10" s="43"/>
      <c r="F10" s="43"/>
      <c r="G10" s="43"/>
      <c r="H10" s="43"/>
      <c r="I10" s="43"/>
      <c r="J10" s="43">
        <v>25000</v>
      </c>
      <c r="K10" s="43"/>
      <c r="L10" s="43"/>
      <c r="M10" s="43"/>
      <c r="N10" s="43">
        <v>158867</v>
      </c>
      <c r="O10" s="43">
        <v>1877313</v>
      </c>
      <c r="P10" s="43">
        <v>5000</v>
      </c>
      <c r="Q10" s="43"/>
      <c r="R10" s="105">
        <f>SUM(B10+C10+D10+E10+F10+G10+H10+I10+J10+K10+L10+M10+N10+O10+P10+Q10)</f>
        <v>2784667</v>
      </c>
      <c r="S10" s="67"/>
      <c r="T10" s="67"/>
      <c r="U10" s="67"/>
      <c r="V10" s="67"/>
      <c r="W10" s="67"/>
      <c r="Y10" s="67"/>
    </row>
    <row r="11" spans="1:25" ht="13.5" customHeight="1" x14ac:dyDescent="0.2">
      <c r="A11" s="25" t="s">
        <v>140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37"/>
      <c r="S11" s="67"/>
      <c r="T11" s="67"/>
      <c r="U11" s="67"/>
      <c r="V11" s="67"/>
      <c r="W11" s="67"/>
      <c r="Y11" s="67"/>
    </row>
    <row r="12" spans="1:25" ht="13.5" customHeight="1" x14ac:dyDescent="0.2">
      <c r="A12" s="69" t="s">
        <v>183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37"/>
      <c r="S12" s="67"/>
      <c r="T12" s="67"/>
      <c r="U12" s="67"/>
      <c r="V12" s="67"/>
      <c r="W12" s="67"/>
      <c r="Y12" s="67"/>
    </row>
    <row r="13" spans="1:25" ht="13.5" customHeight="1" x14ac:dyDescent="0.2">
      <c r="A13" s="70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37"/>
      <c r="S13" s="67"/>
      <c r="T13" s="67"/>
      <c r="U13" s="67"/>
      <c r="V13" s="67"/>
      <c r="W13" s="67"/>
      <c r="Y13" s="67"/>
    </row>
    <row r="14" spans="1:25" ht="13.5" customHeight="1" x14ac:dyDescent="0.2">
      <c r="A14" s="71" t="s">
        <v>141</v>
      </c>
      <c r="B14" s="81">
        <f t="shared" ref="B14:L14" si="0">SUM(B6:B10)</f>
        <v>8629404</v>
      </c>
      <c r="C14" s="81">
        <f t="shared" si="0"/>
        <v>2103248</v>
      </c>
      <c r="D14" s="81">
        <f t="shared" si="0"/>
        <v>32210</v>
      </c>
      <c r="E14" s="81">
        <f t="shared" si="0"/>
        <v>38113771</v>
      </c>
      <c r="F14" s="81">
        <f t="shared" si="0"/>
        <v>7529775</v>
      </c>
      <c r="G14" s="81">
        <f t="shared" si="0"/>
        <v>531180</v>
      </c>
      <c r="H14" s="81">
        <f t="shared" si="0"/>
        <v>1696000</v>
      </c>
      <c r="I14" s="81">
        <f t="shared" si="0"/>
        <v>2343730</v>
      </c>
      <c r="J14" s="81">
        <f t="shared" si="0"/>
        <v>3481798</v>
      </c>
      <c r="K14" s="81">
        <f t="shared" si="0"/>
        <v>2306375</v>
      </c>
      <c r="L14" s="81">
        <f t="shared" si="0"/>
        <v>1253266</v>
      </c>
      <c r="M14" s="81">
        <v>1000000</v>
      </c>
      <c r="N14" s="81">
        <f>SUM(N6:N10)</f>
        <v>158867</v>
      </c>
      <c r="O14" s="81">
        <f>SUM(O6:O10)</f>
        <v>1877313</v>
      </c>
      <c r="P14" s="81">
        <f>SUM(P6:P10)</f>
        <v>6099593</v>
      </c>
      <c r="Q14" s="81">
        <f>SUM(Q6:Q10)</f>
        <v>5536378</v>
      </c>
      <c r="R14" s="46">
        <f>SUM(B14+C14+D14+E14+F14+G14+H14+I14+J14+K14+L14+M14+N14+O14+P14+Q14)</f>
        <v>82692908</v>
      </c>
      <c r="S14" s="67"/>
      <c r="T14" s="67"/>
      <c r="U14" s="67"/>
      <c r="V14" s="67"/>
      <c r="W14" s="67"/>
      <c r="Y14" s="67"/>
    </row>
    <row r="15" spans="1:25" ht="13.5" customHeight="1" x14ac:dyDescent="0.2">
      <c r="A15" s="71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37"/>
      <c r="S15" s="67"/>
      <c r="T15" s="67"/>
      <c r="U15" s="67"/>
      <c r="V15" s="67"/>
      <c r="W15" s="67"/>
      <c r="Y15" s="67"/>
    </row>
    <row r="16" spans="1:25" ht="13.5" customHeight="1" x14ac:dyDescent="0.2">
      <c r="A16" s="61" t="s">
        <v>44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76"/>
      <c r="R16" s="37"/>
      <c r="S16" s="67"/>
      <c r="T16" s="67"/>
      <c r="U16" s="67"/>
      <c r="V16" s="67"/>
      <c r="W16" s="67"/>
      <c r="Y16" s="67"/>
    </row>
    <row r="17" spans="1:25" ht="13.5" customHeight="1" x14ac:dyDescent="0.2">
      <c r="A17" s="61" t="s">
        <v>45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76"/>
      <c r="R17" s="37"/>
      <c r="S17" s="67"/>
      <c r="T17" s="67"/>
      <c r="U17" s="67"/>
      <c r="V17" s="67"/>
      <c r="W17" s="67"/>
      <c r="Y17" s="67"/>
    </row>
    <row r="18" spans="1:25" ht="13.5" customHeight="1" x14ac:dyDescent="0.2">
      <c r="A18" s="72" t="s">
        <v>46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6"/>
      <c r="R18" s="37"/>
      <c r="S18" s="67"/>
      <c r="T18" s="67"/>
      <c r="U18" s="67"/>
      <c r="V18" s="67"/>
      <c r="W18" s="67"/>
      <c r="Y18" s="67"/>
    </row>
    <row r="19" spans="1:25" ht="13.5" customHeight="1" x14ac:dyDescent="0.2">
      <c r="A19" s="61" t="s">
        <v>47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>
        <v>1038489</v>
      </c>
      <c r="O19" s="43"/>
      <c r="P19" s="43"/>
      <c r="Q19" s="76"/>
      <c r="R19" s="43">
        <v>1038489</v>
      </c>
      <c r="S19" s="67"/>
      <c r="T19" s="67"/>
      <c r="U19" s="67"/>
      <c r="V19" s="67"/>
      <c r="W19" s="67"/>
      <c r="Y19" s="67"/>
    </row>
    <row r="20" spans="1:25" ht="13.5" customHeight="1" x14ac:dyDescent="0.2">
      <c r="A20" s="61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73"/>
      <c r="R20" s="37"/>
      <c r="S20" s="67"/>
      <c r="T20" s="67"/>
      <c r="U20" s="67"/>
      <c r="V20" s="67"/>
      <c r="W20" s="67"/>
      <c r="Y20" s="67"/>
    </row>
    <row r="21" spans="1:25" ht="13.5" customHeight="1" x14ac:dyDescent="0.2">
      <c r="A21" s="61" t="s">
        <v>236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76"/>
      <c r="R21" s="37"/>
      <c r="S21" s="67"/>
      <c r="T21" s="67"/>
      <c r="U21" s="67"/>
      <c r="V21" s="67"/>
      <c r="W21" s="67"/>
      <c r="Y21" s="67"/>
    </row>
    <row r="22" spans="1:25" ht="13.5" customHeight="1" x14ac:dyDescent="0.2">
      <c r="A22" s="61" t="s">
        <v>49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76"/>
      <c r="R22" s="37"/>
      <c r="S22" s="67"/>
      <c r="T22" s="67"/>
      <c r="U22" s="67"/>
      <c r="V22" s="67"/>
      <c r="W22" s="67"/>
      <c r="Y22" s="67"/>
    </row>
    <row r="23" spans="1:25" ht="13.5" customHeight="1" x14ac:dyDescent="0.2">
      <c r="A23" s="62" t="s">
        <v>50</v>
      </c>
      <c r="B23" s="46"/>
      <c r="C23" s="46"/>
      <c r="D23" s="46">
        <f>SUM(D19:D22)</f>
        <v>0</v>
      </c>
      <c r="E23" s="46"/>
      <c r="F23" s="46"/>
      <c r="G23" s="46"/>
      <c r="H23" s="46"/>
      <c r="I23" s="46"/>
      <c r="J23" s="46">
        <f>SUM(J18:J22)</f>
        <v>0</v>
      </c>
      <c r="K23" s="46"/>
      <c r="L23" s="46"/>
      <c r="M23" s="46"/>
      <c r="N23" s="46">
        <v>1038489</v>
      </c>
      <c r="O23" s="46"/>
      <c r="P23" s="46"/>
      <c r="Q23" s="76"/>
      <c r="R23" s="38">
        <f>SUM(R19:R22)</f>
        <v>1038489</v>
      </c>
      <c r="S23" s="67"/>
      <c r="T23" s="67"/>
      <c r="U23" s="67"/>
      <c r="V23" s="67"/>
      <c r="W23" s="67"/>
      <c r="Y23" s="67"/>
    </row>
    <row r="24" spans="1:25" ht="13.5" customHeight="1" x14ac:dyDescent="0.2">
      <c r="A24" s="71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37"/>
      <c r="S24" s="67"/>
      <c r="T24" s="67"/>
      <c r="U24" s="67"/>
      <c r="V24" s="67"/>
      <c r="W24" s="67"/>
      <c r="Y24" s="67"/>
    </row>
    <row r="25" spans="1:25" s="63" customFormat="1" ht="13.5" customHeight="1" x14ac:dyDescent="0.2">
      <c r="A25" s="62" t="s">
        <v>18</v>
      </c>
      <c r="B25" s="81">
        <f t="shared" ref="B25:Q25" si="1">SUM(B14+B23)</f>
        <v>8629404</v>
      </c>
      <c r="C25" s="81">
        <f t="shared" si="1"/>
        <v>2103248</v>
      </c>
      <c r="D25" s="81">
        <f t="shared" si="1"/>
        <v>32210</v>
      </c>
      <c r="E25" s="81">
        <f t="shared" si="1"/>
        <v>38113771</v>
      </c>
      <c r="F25" s="81">
        <f t="shared" si="1"/>
        <v>7529775</v>
      </c>
      <c r="G25" s="81">
        <f t="shared" si="1"/>
        <v>531180</v>
      </c>
      <c r="H25" s="81">
        <f t="shared" si="1"/>
        <v>1696000</v>
      </c>
      <c r="I25" s="81">
        <f t="shared" si="1"/>
        <v>2343730</v>
      </c>
      <c r="J25" s="81">
        <f t="shared" si="1"/>
        <v>3481798</v>
      </c>
      <c r="K25" s="81">
        <f t="shared" si="1"/>
        <v>2306375</v>
      </c>
      <c r="L25" s="81">
        <f t="shared" si="1"/>
        <v>1253266</v>
      </c>
      <c r="M25" s="81">
        <f t="shared" si="1"/>
        <v>1000000</v>
      </c>
      <c r="N25" s="81">
        <f t="shared" si="1"/>
        <v>1197356</v>
      </c>
      <c r="O25" s="81">
        <f t="shared" si="1"/>
        <v>1877313</v>
      </c>
      <c r="P25" s="81">
        <f t="shared" si="1"/>
        <v>6099593</v>
      </c>
      <c r="Q25" s="81">
        <f t="shared" si="1"/>
        <v>5536378</v>
      </c>
      <c r="R25" s="46">
        <f>SUM(B25+C25+D25+E25+F25+G25+H25+I25+J25+K25+L25+M25+N25+O25+P25+Q25)</f>
        <v>83731397</v>
      </c>
      <c r="S25" s="87"/>
      <c r="T25" s="87"/>
      <c r="U25" s="87"/>
      <c r="V25" s="87"/>
      <c r="W25" s="87"/>
      <c r="Y25" s="87"/>
    </row>
    <row r="26" spans="1:25" ht="13.5" customHeight="1" x14ac:dyDescent="0.2">
      <c r="A26" s="71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37"/>
      <c r="S26" s="67"/>
      <c r="T26" s="67"/>
      <c r="U26" s="67"/>
      <c r="V26" s="67"/>
      <c r="W26" s="67"/>
      <c r="Y26" s="67"/>
    </row>
    <row r="27" spans="1:25" ht="13.5" customHeight="1" x14ac:dyDescent="0.2">
      <c r="A27" s="61" t="s">
        <v>51</v>
      </c>
      <c r="B27" s="43"/>
      <c r="C27" s="43"/>
      <c r="D27" s="43"/>
      <c r="E27" s="43">
        <v>416328</v>
      </c>
      <c r="F27" s="43"/>
      <c r="G27" s="43"/>
      <c r="H27" s="43"/>
      <c r="I27" s="43"/>
      <c r="J27" s="43">
        <v>200000</v>
      </c>
      <c r="K27" s="43">
        <v>50800</v>
      </c>
      <c r="L27" s="77"/>
      <c r="M27" s="43"/>
      <c r="N27" s="43"/>
      <c r="O27" s="43"/>
      <c r="P27" s="43"/>
      <c r="Q27" s="73"/>
      <c r="R27" s="43">
        <f>SUM(B27+C27+D27+E27+F27+G27+H27+I27+J27+K27+L27+M27+N27+O27+P27+Q27)</f>
        <v>667128</v>
      </c>
      <c r="S27" s="67"/>
      <c r="T27" s="67"/>
      <c r="U27" s="67"/>
      <c r="V27" s="67"/>
      <c r="W27" s="67"/>
      <c r="Y27" s="67"/>
    </row>
    <row r="28" spans="1:25" ht="13.5" customHeight="1" x14ac:dyDescent="0.2">
      <c r="A28" s="61" t="s">
        <v>52</v>
      </c>
      <c r="B28" s="43"/>
      <c r="C28" s="43"/>
      <c r="D28" s="43"/>
      <c r="E28" s="43"/>
      <c r="F28" s="43"/>
      <c r="G28" s="43">
        <v>526733</v>
      </c>
      <c r="H28" s="43"/>
      <c r="I28" s="43">
        <v>492125</v>
      </c>
      <c r="J28" s="43">
        <v>309767</v>
      </c>
      <c r="K28" s="43"/>
      <c r="L28" s="77"/>
      <c r="M28" s="43"/>
      <c r="N28" s="43"/>
      <c r="O28" s="43"/>
      <c r="P28" s="43"/>
      <c r="Q28" s="73"/>
      <c r="R28" s="43">
        <f>SUM(B28+C28+D28+E28+F28+G28+H28+I28+J28+K28+L28+M28+N28+O28+P28+Q28)</f>
        <v>1328625</v>
      </c>
      <c r="S28" s="67"/>
      <c r="T28" s="67"/>
      <c r="U28" s="67"/>
      <c r="V28" s="67"/>
      <c r="W28" s="67"/>
      <c r="Y28" s="67"/>
    </row>
    <row r="29" spans="1:25" ht="13.5" customHeight="1" x14ac:dyDescent="0.2">
      <c r="A29" s="72" t="s">
        <v>142</v>
      </c>
      <c r="B29" s="77">
        <v>299720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3"/>
      <c r="R29" s="37">
        <v>299720</v>
      </c>
      <c r="S29" s="67"/>
      <c r="T29" s="67"/>
      <c r="U29" s="67"/>
      <c r="V29" s="67"/>
      <c r="W29" s="67"/>
      <c r="Y29" s="67"/>
    </row>
    <row r="30" spans="1:25" ht="13.5" customHeight="1" x14ac:dyDescent="0.2">
      <c r="A30" s="71" t="s">
        <v>143</v>
      </c>
      <c r="B30" s="46">
        <f>SUM(B27:B29)</f>
        <v>299720</v>
      </c>
      <c r="C30" s="46"/>
      <c r="D30" s="46"/>
      <c r="E30" s="46">
        <f>SUM(E27:E29)</f>
        <v>416328</v>
      </c>
      <c r="F30" s="46"/>
      <c r="G30" s="46">
        <v>526733</v>
      </c>
      <c r="H30" s="46"/>
      <c r="I30" s="46">
        <v>492125</v>
      </c>
      <c r="J30" s="46">
        <v>509767</v>
      </c>
      <c r="K30" s="46">
        <f>SUM(K27:K29)</f>
        <v>50800</v>
      </c>
      <c r="L30" s="46">
        <f>SUM(L27:L29)</f>
        <v>0</v>
      </c>
      <c r="M30" s="46"/>
      <c r="N30" s="46"/>
      <c r="O30" s="46"/>
      <c r="P30" s="46"/>
      <c r="Q30" s="46"/>
      <c r="R30" s="46">
        <f>SUM(B30+C30+D30+E30+F30+G30+H30+I30+J30+K30+L30+M30+N30+O30+P30+Q30)</f>
        <v>2295473</v>
      </c>
      <c r="S30" s="67"/>
      <c r="T30" s="67"/>
      <c r="U30" s="67"/>
      <c r="V30" s="67"/>
      <c r="W30" s="67"/>
      <c r="Y30" s="67"/>
    </row>
    <row r="31" spans="1:25" ht="13.5" customHeight="1" x14ac:dyDescent="0.2">
      <c r="A31" s="71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37"/>
      <c r="S31" s="67"/>
      <c r="T31" s="67"/>
      <c r="U31" s="67"/>
      <c r="V31" s="67"/>
      <c r="W31" s="67"/>
      <c r="Y31" s="67"/>
    </row>
    <row r="32" spans="1:25" ht="13.5" customHeight="1" x14ac:dyDescent="0.2">
      <c r="A32" s="61" t="s">
        <v>44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37"/>
      <c r="S32" s="67"/>
      <c r="T32" s="67"/>
      <c r="U32" s="67"/>
      <c r="V32" s="67"/>
      <c r="W32" s="67"/>
      <c r="Y32" s="67"/>
    </row>
    <row r="33" spans="1:25" ht="13.5" customHeight="1" x14ac:dyDescent="0.2">
      <c r="A33" s="61" t="s">
        <v>45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37"/>
      <c r="S33" s="67"/>
      <c r="T33" s="67"/>
      <c r="U33" s="67"/>
      <c r="V33" s="67"/>
      <c r="W33" s="67"/>
      <c r="Y33" s="67"/>
    </row>
    <row r="34" spans="1:25" ht="13.5" customHeight="1" x14ac:dyDescent="0.2">
      <c r="A34" s="72" t="s">
        <v>46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37"/>
      <c r="S34" s="67"/>
      <c r="T34" s="67"/>
      <c r="U34" s="67"/>
      <c r="V34" s="67"/>
      <c r="W34" s="67"/>
      <c r="Y34" s="67"/>
    </row>
    <row r="35" spans="1:25" ht="13.5" customHeight="1" x14ac:dyDescent="0.2">
      <c r="A35" s="61" t="s">
        <v>47</v>
      </c>
      <c r="B35" s="46"/>
      <c r="C35" s="46"/>
      <c r="D35" s="43"/>
      <c r="E35" s="46"/>
      <c r="F35" s="46"/>
      <c r="G35" s="46"/>
      <c r="H35" s="46"/>
      <c r="I35" s="46"/>
      <c r="J35" s="46"/>
      <c r="K35" s="46"/>
      <c r="L35" s="46"/>
      <c r="M35" s="46"/>
      <c r="N35" s="43"/>
      <c r="O35" s="46"/>
      <c r="P35" s="46"/>
      <c r="Q35" s="46"/>
      <c r="R35" s="43"/>
      <c r="S35" s="67"/>
      <c r="T35" s="67"/>
      <c r="U35" s="67"/>
      <c r="V35" s="67"/>
      <c r="W35" s="67"/>
      <c r="Y35" s="67"/>
    </row>
    <row r="36" spans="1:25" ht="13.5" customHeight="1" x14ac:dyDescent="0.2">
      <c r="A36" s="61" t="s">
        <v>48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37"/>
      <c r="S36" s="67"/>
      <c r="T36" s="67"/>
      <c r="U36" s="67"/>
      <c r="V36" s="67"/>
      <c r="W36" s="67"/>
      <c r="Y36" s="67"/>
    </row>
    <row r="37" spans="1:25" ht="13.5" customHeight="1" x14ac:dyDescent="0.2">
      <c r="A37" s="61" t="s">
        <v>236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37"/>
      <c r="S37" s="67"/>
      <c r="T37" s="67"/>
      <c r="U37" s="67"/>
      <c r="V37" s="67"/>
      <c r="W37" s="67"/>
      <c r="Y37" s="67"/>
    </row>
    <row r="38" spans="1:25" ht="13.5" customHeight="1" x14ac:dyDescent="0.2">
      <c r="A38" s="61" t="s">
        <v>49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37"/>
      <c r="S38" s="67"/>
      <c r="T38" s="67"/>
      <c r="U38" s="67"/>
      <c r="V38" s="67"/>
      <c r="W38" s="67"/>
      <c r="Y38" s="67"/>
    </row>
    <row r="39" spans="1:25" ht="13.5" customHeight="1" x14ac:dyDescent="0.2">
      <c r="A39" s="62" t="s">
        <v>55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3"/>
      <c r="R39" s="46"/>
      <c r="S39" s="67"/>
      <c r="T39" s="67"/>
      <c r="U39" s="67"/>
      <c r="V39" s="67"/>
      <c r="W39" s="67"/>
      <c r="Y39" s="67"/>
    </row>
    <row r="40" spans="1:25" ht="13.5" customHeight="1" x14ac:dyDescent="0.2">
      <c r="A40" s="4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3"/>
      <c r="R40" s="37"/>
      <c r="S40" s="67"/>
      <c r="T40" s="67"/>
      <c r="U40" s="67"/>
      <c r="V40" s="67"/>
      <c r="W40" s="67"/>
      <c r="Y40" s="67"/>
    </row>
    <row r="41" spans="1:25" s="63" customFormat="1" ht="13.5" customHeight="1" x14ac:dyDescent="0.2">
      <c r="A41" s="62" t="s">
        <v>19</v>
      </c>
      <c r="B41" s="46">
        <v>299720</v>
      </c>
      <c r="C41" s="46"/>
      <c r="D41" s="46"/>
      <c r="E41" s="46">
        <f>SUM(E30+E39)</f>
        <v>416328</v>
      </c>
      <c r="F41" s="46"/>
      <c r="G41" s="46">
        <f>SUM(G30+G39)</f>
        <v>526733</v>
      </c>
      <c r="H41" s="46"/>
      <c r="I41" s="46">
        <v>492125</v>
      </c>
      <c r="J41" s="46">
        <f>SUM(J30+J39)</f>
        <v>509767</v>
      </c>
      <c r="K41" s="46">
        <f>SUM(K30+K39)</f>
        <v>50800</v>
      </c>
      <c r="L41" s="46">
        <f>SUM(L30+L39)</f>
        <v>0</v>
      </c>
      <c r="M41" s="46"/>
      <c r="N41" s="46"/>
      <c r="O41" s="46"/>
      <c r="P41" s="46"/>
      <c r="Q41" s="46"/>
      <c r="R41" s="46">
        <v>2295473</v>
      </c>
      <c r="S41" s="87"/>
    </row>
    <row r="42" spans="1:25" ht="13.5" customHeight="1" x14ac:dyDescent="0.2">
      <c r="A42" s="28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37"/>
      <c r="S42" s="67"/>
    </row>
    <row r="43" spans="1:25" ht="15" customHeight="1" x14ac:dyDescent="0.2">
      <c r="A43" s="74" t="s">
        <v>26</v>
      </c>
      <c r="B43" s="83">
        <f>SUM(B25+B41)</f>
        <v>8929124</v>
      </c>
      <c r="C43" s="83">
        <f>SUM(C25+C41)</f>
        <v>2103248</v>
      </c>
      <c r="D43" s="83">
        <f>SUM(D25+D41+D39)</f>
        <v>32210</v>
      </c>
      <c r="E43" s="83">
        <f t="shared" ref="E43:M43" si="2">SUM(E25+E41)</f>
        <v>38530099</v>
      </c>
      <c r="F43" s="83">
        <f t="shared" si="2"/>
        <v>7529775</v>
      </c>
      <c r="G43" s="83">
        <f t="shared" si="2"/>
        <v>1057913</v>
      </c>
      <c r="H43" s="83">
        <f t="shared" si="2"/>
        <v>1696000</v>
      </c>
      <c r="I43" s="83">
        <f t="shared" si="2"/>
        <v>2835855</v>
      </c>
      <c r="J43" s="83">
        <f t="shared" si="2"/>
        <v>3991565</v>
      </c>
      <c r="K43" s="83">
        <f t="shared" si="2"/>
        <v>2357175</v>
      </c>
      <c r="L43" s="83">
        <f t="shared" si="2"/>
        <v>1253266</v>
      </c>
      <c r="M43" s="83">
        <f t="shared" si="2"/>
        <v>1000000</v>
      </c>
      <c r="N43" s="83">
        <f>SUM(N25+N39+N41)</f>
        <v>1197356</v>
      </c>
      <c r="O43" s="83">
        <f>SUM(O25+O41)</f>
        <v>1877313</v>
      </c>
      <c r="P43" s="83">
        <f>SUM(P25+P41)</f>
        <v>6099593</v>
      </c>
      <c r="Q43" s="83">
        <f>SUM(Q25+Q41)</f>
        <v>5536378</v>
      </c>
      <c r="R43" s="46">
        <f>SUM(B43+C43+D43+E43+F43+G43+H43+I43+J43+K43+L43+M43+N43+O43+P43+Q43)</f>
        <v>86026870</v>
      </c>
    </row>
  </sheetData>
  <mergeCells count="4">
    <mergeCell ref="A1:Q1"/>
    <mergeCell ref="A4:Q4"/>
    <mergeCell ref="A3:Q3"/>
    <mergeCell ref="A2:Q2"/>
  </mergeCells>
  <phoneticPr fontId="0" type="noConversion"/>
  <pageMargins left="0.51181102362204722" right="0.27559055118110237" top="0.39370078740157483" bottom="0.31496062992125984" header="0.31496062992125984" footer="0.19685039370078741"/>
  <pageSetup paperSize="9" scale="65" orientation="landscape" r:id="rId1"/>
  <headerFooter alignWithMargins="0">
    <oddHeader>&amp;CAz önkormányzat 2019. évi működési és felhalmozási költségvetési kiadási előirányzatai
Kötelező feladatok 7.1.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E6" sqref="E6"/>
    </sheetView>
  </sheetViews>
  <sheetFormatPr defaultRowHeight="12.75" x14ac:dyDescent="0.2"/>
  <cols>
    <col min="1" max="1" width="45.7109375" style="7" customWidth="1"/>
    <col min="2" max="2" width="8.85546875" style="7" customWidth="1"/>
    <col min="3" max="3" width="8.28515625" style="7" customWidth="1"/>
    <col min="4" max="5" width="10.140625" style="7" customWidth="1"/>
    <col min="6" max="7" width="10" style="7" customWidth="1"/>
    <col min="8" max="8" width="9.42578125" style="7" customWidth="1"/>
    <col min="9" max="9" width="10.140625" style="7" customWidth="1"/>
    <col min="10" max="10" width="11.42578125" style="7" customWidth="1"/>
    <col min="11" max="11" width="12.7109375" style="7" customWidth="1"/>
    <col min="12" max="16384" width="9.140625" style="7"/>
  </cols>
  <sheetData>
    <row r="1" spans="1:11" ht="12.75" customHeight="1" x14ac:dyDescent="0.2">
      <c r="A1" s="191" t="s">
        <v>250</v>
      </c>
      <c r="B1" s="191"/>
      <c r="C1" s="191"/>
    </row>
    <row r="2" spans="1:11" ht="18" customHeight="1" x14ac:dyDescent="0.2">
      <c r="A2" s="144" t="s">
        <v>274</v>
      </c>
      <c r="B2" s="144"/>
      <c r="C2" s="144"/>
      <c r="D2" s="86"/>
    </row>
    <row r="3" spans="1:11" ht="14.25" customHeight="1" x14ac:dyDescent="0.2">
      <c r="A3" s="172" t="s">
        <v>22</v>
      </c>
      <c r="B3" s="172"/>
      <c r="C3" s="172"/>
      <c r="D3" s="86"/>
    </row>
    <row r="4" spans="1:11" ht="15" customHeight="1" x14ac:dyDescent="0.25">
      <c r="A4" s="179" t="s">
        <v>252</v>
      </c>
      <c r="B4" s="179"/>
      <c r="C4" s="179"/>
      <c r="D4" s="66"/>
    </row>
    <row r="5" spans="1:11" ht="15" customHeight="1" x14ac:dyDescent="0.2">
      <c r="A5" s="148" t="s">
        <v>6</v>
      </c>
      <c r="B5" s="192" t="s">
        <v>190</v>
      </c>
      <c r="C5" s="192" t="s">
        <v>191</v>
      </c>
      <c r="D5" s="192" t="s">
        <v>7</v>
      </c>
    </row>
    <row r="6" spans="1:11" ht="48" customHeight="1" x14ac:dyDescent="0.2">
      <c r="A6" s="149"/>
      <c r="B6" s="192"/>
      <c r="C6" s="192"/>
      <c r="D6" s="192"/>
    </row>
    <row r="7" spans="1:11" ht="13.5" customHeight="1" x14ac:dyDescent="0.2">
      <c r="A7" s="15" t="s">
        <v>36</v>
      </c>
      <c r="B7" s="43"/>
      <c r="C7" s="43"/>
      <c r="D7" s="37"/>
      <c r="E7" s="67"/>
      <c r="F7" s="67"/>
      <c r="G7" s="67"/>
      <c r="H7" s="67"/>
      <c r="I7" s="67"/>
      <c r="K7" s="67"/>
    </row>
    <row r="8" spans="1:11" ht="13.5" customHeight="1" x14ac:dyDescent="0.2">
      <c r="A8" s="13" t="s">
        <v>37</v>
      </c>
      <c r="B8" s="43"/>
      <c r="C8" s="43"/>
      <c r="D8" s="37"/>
      <c r="E8" s="67"/>
      <c r="F8" s="67"/>
      <c r="G8" s="67"/>
      <c r="H8" s="67"/>
      <c r="I8" s="67"/>
      <c r="K8" s="67"/>
    </row>
    <row r="9" spans="1:11" ht="13.5" customHeight="1" x14ac:dyDescent="0.2">
      <c r="A9" s="15" t="s">
        <v>137</v>
      </c>
      <c r="B9" s="43"/>
      <c r="C9" s="43"/>
      <c r="D9" s="37"/>
      <c r="E9" s="67"/>
      <c r="F9" s="67"/>
      <c r="G9" s="67"/>
      <c r="H9" s="67"/>
      <c r="I9" s="67"/>
      <c r="K9" s="67"/>
    </row>
    <row r="10" spans="1:11" ht="13.5" customHeight="1" x14ac:dyDescent="0.2">
      <c r="A10" s="68" t="s">
        <v>139</v>
      </c>
      <c r="B10" s="43"/>
      <c r="C10" s="43"/>
      <c r="D10" s="37"/>
      <c r="E10" s="67"/>
      <c r="F10" s="67"/>
      <c r="G10" s="67"/>
      <c r="H10" s="67"/>
      <c r="I10" s="67"/>
      <c r="K10" s="67"/>
    </row>
    <row r="11" spans="1:11" ht="13.5" customHeight="1" x14ac:dyDescent="0.2">
      <c r="A11" s="15" t="s">
        <v>138</v>
      </c>
      <c r="B11" s="43"/>
      <c r="C11" s="43"/>
      <c r="D11" s="37"/>
      <c r="E11" s="67"/>
      <c r="F11" s="67"/>
      <c r="G11" s="67"/>
      <c r="H11" s="67"/>
      <c r="I11" s="67"/>
      <c r="K11" s="67"/>
    </row>
    <row r="12" spans="1:11" ht="13.5" customHeight="1" x14ac:dyDescent="0.2">
      <c r="A12" s="25" t="s">
        <v>140</v>
      </c>
      <c r="B12" s="43"/>
      <c r="C12" s="43"/>
      <c r="D12" s="37"/>
      <c r="E12" s="67"/>
      <c r="F12" s="67"/>
      <c r="G12" s="67"/>
      <c r="H12" s="67"/>
      <c r="I12" s="67"/>
      <c r="K12" s="67"/>
    </row>
    <row r="13" spans="1:11" ht="13.5" customHeight="1" x14ac:dyDescent="0.2">
      <c r="A13" s="69" t="s">
        <v>183</v>
      </c>
      <c r="B13" s="75"/>
      <c r="C13" s="43"/>
      <c r="D13" s="37"/>
      <c r="E13" s="67"/>
      <c r="F13" s="67"/>
      <c r="G13" s="67"/>
      <c r="H13" s="67"/>
      <c r="I13" s="67"/>
      <c r="K13" s="67"/>
    </row>
    <row r="14" spans="1:11" ht="13.5" customHeight="1" x14ac:dyDescent="0.2">
      <c r="A14" s="71" t="s">
        <v>141</v>
      </c>
      <c r="B14" s="81"/>
      <c r="C14" s="82"/>
      <c r="D14" s="37"/>
      <c r="E14" s="67"/>
      <c r="F14" s="67"/>
      <c r="G14" s="67"/>
      <c r="H14" s="67"/>
      <c r="I14" s="67"/>
      <c r="K14" s="67"/>
    </row>
    <row r="15" spans="1:11" ht="13.5" customHeight="1" x14ac:dyDescent="0.2">
      <c r="A15" s="71"/>
      <c r="B15" s="76"/>
      <c r="C15" s="46"/>
      <c r="D15" s="37"/>
      <c r="E15" s="67"/>
      <c r="F15" s="67"/>
      <c r="G15" s="67"/>
      <c r="H15" s="67"/>
      <c r="I15" s="67"/>
      <c r="K15" s="67"/>
    </row>
    <row r="16" spans="1:11" ht="13.5" customHeight="1" x14ac:dyDescent="0.2">
      <c r="A16" s="61" t="s">
        <v>44</v>
      </c>
      <c r="B16" s="43"/>
      <c r="C16" s="46"/>
      <c r="D16" s="37"/>
      <c r="E16" s="67"/>
      <c r="F16" s="67"/>
      <c r="G16" s="67"/>
      <c r="H16" s="67"/>
      <c r="I16" s="67"/>
      <c r="K16" s="67"/>
    </row>
    <row r="17" spans="1:11" ht="13.5" customHeight="1" x14ac:dyDescent="0.2">
      <c r="A17" s="61" t="s">
        <v>45</v>
      </c>
      <c r="B17" s="43"/>
      <c r="C17" s="46"/>
      <c r="D17" s="37"/>
      <c r="E17" s="67"/>
      <c r="F17" s="67"/>
      <c r="G17" s="67"/>
      <c r="H17" s="67"/>
      <c r="I17" s="67"/>
      <c r="K17" s="67"/>
    </row>
    <row r="18" spans="1:11" ht="13.5" customHeight="1" x14ac:dyDescent="0.2">
      <c r="A18" s="72" t="s">
        <v>46</v>
      </c>
      <c r="B18" s="77"/>
      <c r="C18" s="46"/>
      <c r="D18" s="37"/>
      <c r="E18" s="67"/>
      <c r="F18" s="67"/>
      <c r="G18" s="67"/>
      <c r="H18" s="67"/>
      <c r="I18" s="67"/>
      <c r="K18" s="67"/>
    </row>
    <row r="19" spans="1:11" ht="13.5" customHeight="1" x14ac:dyDescent="0.2">
      <c r="A19" s="61" t="s">
        <v>47</v>
      </c>
      <c r="B19" s="43"/>
      <c r="C19" s="46"/>
      <c r="D19" s="37"/>
      <c r="E19" s="67"/>
      <c r="F19" s="67"/>
      <c r="G19" s="67"/>
      <c r="H19" s="67"/>
      <c r="I19" s="67"/>
      <c r="K19" s="67"/>
    </row>
    <row r="20" spans="1:11" ht="13.5" customHeight="1" x14ac:dyDescent="0.2">
      <c r="A20" s="61" t="s">
        <v>48</v>
      </c>
      <c r="B20" s="43"/>
      <c r="C20" s="43"/>
      <c r="D20" s="37"/>
      <c r="E20" s="67"/>
      <c r="F20" s="67"/>
      <c r="G20" s="67"/>
      <c r="H20" s="67"/>
      <c r="I20" s="67"/>
      <c r="K20" s="67"/>
    </row>
    <row r="21" spans="1:11" ht="13.5" customHeight="1" x14ac:dyDescent="0.2">
      <c r="A21" s="61" t="s">
        <v>236</v>
      </c>
      <c r="B21" s="43"/>
      <c r="C21" s="46"/>
      <c r="D21" s="37"/>
      <c r="E21" s="67"/>
      <c r="F21" s="67"/>
      <c r="G21" s="67"/>
      <c r="H21" s="67"/>
      <c r="I21" s="67"/>
      <c r="K21" s="67"/>
    </row>
    <row r="22" spans="1:11" ht="13.5" customHeight="1" x14ac:dyDescent="0.2">
      <c r="A22" s="61" t="s">
        <v>49</v>
      </c>
      <c r="B22" s="43"/>
      <c r="C22" s="46"/>
      <c r="D22" s="37"/>
      <c r="E22" s="67"/>
      <c r="F22" s="67"/>
      <c r="G22" s="67"/>
      <c r="H22" s="67"/>
      <c r="I22" s="67"/>
      <c r="K22" s="67"/>
    </row>
    <row r="23" spans="1:11" ht="13.5" customHeight="1" x14ac:dyDescent="0.2">
      <c r="A23" s="62" t="s">
        <v>50</v>
      </c>
      <c r="B23" s="46"/>
      <c r="C23" s="46"/>
      <c r="D23" s="37"/>
      <c r="E23" s="67"/>
      <c r="F23" s="67"/>
      <c r="G23" s="67"/>
      <c r="H23" s="67"/>
      <c r="I23" s="67"/>
      <c r="K23" s="67"/>
    </row>
    <row r="24" spans="1:11" ht="13.5" customHeight="1" x14ac:dyDescent="0.2">
      <c r="A24" s="62" t="s">
        <v>18</v>
      </c>
      <c r="B24" s="81"/>
      <c r="C24" s="81"/>
      <c r="D24" s="37"/>
      <c r="E24" s="67"/>
      <c r="F24" s="67"/>
      <c r="G24" s="67"/>
      <c r="H24" s="67"/>
      <c r="I24" s="67"/>
      <c r="K24" s="67"/>
    </row>
    <row r="25" spans="1:11" ht="13.5" customHeight="1" x14ac:dyDescent="0.2">
      <c r="A25" s="61" t="s">
        <v>51</v>
      </c>
      <c r="B25" s="43"/>
      <c r="C25" s="43"/>
      <c r="D25" s="37"/>
      <c r="E25" s="67"/>
      <c r="F25" s="67"/>
      <c r="G25" s="67"/>
      <c r="H25" s="67"/>
      <c r="I25" s="67"/>
      <c r="K25" s="67"/>
    </row>
    <row r="26" spans="1:11" ht="13.5" customHeight="1" x14ac:dyDescent="0.2">
      <c r="A26" s="61" t="s">
        <v>52</v>
      </c>
      <c r="B26" s="43"/>
      <c r="C26" s="43"/>
      <c r="D26" s="37"/>
      <c r="E26" s="67"/>
      <c r="F26" s="67"/>
      <c r="G26" s="67"/>
      <c r="H26" s="67"/>
      <c r="I26" s="67"/>
      <c r="K26" s="67"/>
    </row>
    <row r="27" spans="1:11" ht="13.5" customHeight="1" x14ac:dyDescent="0.2">
      <c r="A27" s="72" t="s">
        <v>142</v>
      </c>
      <c r="B27" s="77"/>
      <c r="C27" s="43"/>
      <c r="D27" s="37"/>
      <c r="E27" s="67"/>
      <c r="F27" s="67"/>
      <c r="G27" s="67"/>
      <c r="H27" s="67"/>
      <c r="I27" s="67"/>
      <c r="K27" s="67"/>
    </row>
    <row r="28" spans="1:11" ht="13.5" customHeight="1" x14ac:dyDescent="0.2">
      <c r="A28" s="71" t="s">
        <v>143</v>
      </c>
      <c r="B28" s="46"/>
      <c r="C28" s="43"/>
      <c r="D28" s="37"/>
      <c r="E28" s="67"/>
      <c r="F28" s="67"/>
      <c r="G28" s="67"/>
      <c r="H28" s="67"/>
      <c r="I28" s="67"/>
      <c r="K28" s="67"/>
    </row>
    <row r="29" spans="1:11" ht="13.5" customHeight="1" x14ac:dyDescent="0.2">
      <c r="A29" s="71"/>
      <c r="B29" s="46"/>
      <c r="C29" s="43"/>
      <c r="D29" s="37"/>
      <c r="E29" s="67"/>
      <c r="F29" s="67"/>
      <c r="G29" s="67"/>
      <c r="H29" s="67"/>
      <c r="I29" s="67"/>
      <c r="K29" s="67"/>
    </row>
    <row r="30" spans="1:11" ht="13.5" customHeight="1" x14ac:dyDescent="0.2">
      <c r="A30" s="61" t="s">
        <v>44</v>
      </c>
      <c r="B30" s="46"/>
      <c r="C30" s="43"/>
      <c r="D30" s="37"/>
      <c r="E30" s="67"/>
      <c r="F30" s="67"/>
      <c r="G30" s="67"/>
      <c r="H30" s="67"/>
      <c r="I30" s="67"/>
      <c r="K30" s="67"/>
    </row>
    <row r="31" spans="1:11" ht="13.5" customHeight="1" x14ac:dyDescent="0.2">
      <c r="A31" s="61" t="s">
        <v>45</v>
      </c>
      <c r="B31" s="46"/>
      <c r="C31" s="43"/>
      <c r="D31" s="37"/>
      <c r="E31" s="67"/>
      <c r="F31" s="67"/>
      <c r="G31" s="67"/>
      <c r="H31" s="67"/>
      <c r="I31" s="67"/>
      <c r="K31" s="67"/>
    </row>
    <row r="32" spans="1:11" ht="13.5" customHeight="1" x14ac:dyDescent="0.2">
      <c r="A32" s="72" t="s">
        <v>46</v>
      </c>
      <c r="B32" s="46"/>
      <c r="C32" s="43"/>
      <c r="D32" s="37"/>
      <c r="E32" s="67"/>
      <c r="F32" s="67"/>
      <c r="G32" s="67"/>
      <c r="H32" s="67"/>
      <c r="I32" s="67"/>
      <c r="K32" s="67"/>
    </row>
    <row r="33" spans="1:11" ht="13.5" customHeight="1" x14ac:dyDescent="0.2">
      <c r="A33" s="61" t="s">
        <v>47</v>
      </c>
      <c r="B33" s="46"/>
      <c r="C33" s="43"/>
      <c r="D33" s="37"/>
      <c r="E33" s="67"/>
      <c r="F33" s="67"/>
      <c r="G33" s="67"/>
      <c r="H33" s="67"/>
      <c r="I33" s="67"/>
      <c r="K33" s="67"/>
    </row>
    <row r="34" spans="1:11" ht="13.5" customHeight="1" x14ac:dyDescent="0.2">
      <c r="A34" s="61" t="s">
        <v>48</v>
      </c>
      <c r="B34" s="46"/>
      <c r="C34" s="43"/>
      <c r="D34" s="37"/>
      <c r="E34" s="67"/>
      <c r="F34" s="67"/>
      <c r="G34" s="67"/>
      <c r="H34" s="67"/>
      <c r="I34" s="67"/>
      <c r="K34" s="67"/>
    </row>
    <row r="35" spans="1:11" ht="13.5" customHeight="1" x14ac:dyDescent="0.2">
      <c r="A35" s="61" t="s">
        <v>236</v>
      </c>
      <c r="B35" s="46"/>
      <c r="C35" s="43"/>
      <c r="D35" s="37"/>
      <c r="E35" s="67"/>
      <c r="F35" s="67"/>
      <c r="G35" s="67"/>
      <c r="H35" s="67"/>
      <c r="I35" s="67"/>
      <c r="K35" s="67"/>
    </row>
    <row r="36" spans="1:11" ht="13.5" customHeight="1" x14ac:dyDescent="0.2">
      <c r="A36" s="61" t="s">
        <v>49</v>
      </c>
      <c r="B36" s="46"/>
      <c r="C36" s="43"/>
      <c r="D36" s="37"/>
      <c r="E36" s="67"/>
      <c r="F36" s="67"/>
      <c r="G36" s="67"/>
      <c r="H36" s="67"/>
      <c r="I36" s="67"/>
      <c r="K36" s="67"/>
    </row>
    <row r="37" spans="1:11" ht="13.5" customHeight="1" x14ac:dyDescent="0.2">
      <c r="A37" s="62" t="s">
        <v>55</v>
      </c>
      <c r="B37" s="46"/>
      <c r="C37" s="43"/>
      <c r="D37" s="37"/>
      <c r="E37" s="67"/>
      <c r="F37" s="67"/>
      <c r="G37" s="67"/>
      <c r="H37" s="67"/>
      <c r="I37" s="67"/>
      <c r="K37" s="67"/>
    </row>
    <row r="38" spans="1:11" ht="13.5" customHeight="1" x14ac:dyDescent="0.2">
      <c r="A38" s="4"/>
      <c r="B38" s="46"/>
      <c r="C38" s="43"/>
      <c r="D38" s="37"/>
      <c r="E38" s="67"/>
      <c r="F38" s="67"/>
      <c r="G38" s="67"/>
      <c r="H38" s="67"/>
      <c r="I38" s="67"/>
      <c r="K38" s="67"/>
    </row>
    <row r="39" spans="1:11" ht="13.5" customHeight="1" x14ac:dyDescent="0.2">
      <c r="A39" s="62" t="s">
        <v>19</v>
      </c>
      <c r="B39" s="78"/>
      <c r="C39" s="79"/>
      <c r="D39" s="37"/>
      <c r="E39" s="67"/>
    </row>
    <row r="40" spans="1:11" ht="13.5" customHeight="1" x14ac:dyDescent="0.2">
      <c r="A40" s="28"/>
      <c r="B40" s="80"/>
      <c r="C40" s="43"/>
      <c r="D40" s="37"/>
      <c r="E40" s="67"/>
    </row>
    <row r="41" spans="1:11" ht="15" customHeight="1" x14ac:dyDescent="0.2">
      <c r="A41" s="74" t="s">
        <v>26</v>
      </c>
      <c r="B41" s="83"/>
      <c r="C41" s="83"/>
      <c r="D41" s="37"/>
    </row>
  </sheetData>
  <mergeCells count="8">
    <mergeCell ref="A1:C1"/>
    <mergeCell ref="A4:C4"/>
    <mergeCell ref="A3:C3"/>
    <mergeCell ref="A5:A6"/>
    <mergeCell ref="B5:B6"/>
    <mergeCell ref="C5:C6"/>
    <mergeCell ref="D5:D6"/>
    <mergeCell ref="A2:C2"/>
  </mergeCells>
  <phoneticPr fontId="0" type="noConversion"/>
  <pageMargins left="0.51" right="0.26" top="0.4" bottom="0.32" header="0.33" footer="0.21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workbookViewId="0">
      <selection activeCell="F31" sqref="F31"/>
    </sheetView>
  </sheetViews>
  <sheetFormatPr defaultRowHeight="12.75" x14ac:dyDescent="0.2"/>
  <cols>
    <col min="1" max="1" width="33.42578125" style="7" customWidth="1"/>
    <col min="2" max="2" width="16.7109375" style="7" customWidth="1"/>
    <col min="3" max="16384" width="9.140625" style="7"/>
  </cols>
  <sheetData>
    <row r="1" spans="1:2" x14ac:dyDescent="0.2">
      <c r="A1" s="130" t="s">
        <v>136</v>
      </c>
    </row>
    <row r="2" spans="1:2" x14ac:dyDescent="0.2">
      <c r="A2" s="144" t="s">
        <v>149</v>
      </c>
      <c r="B2" s="144"/>
    </row>
    <row r="3" spans="1:2" x14ac:dyDescent="0.2">
      <c r="A3" s="144" t="s">
        <v>150</v>
      </c>
      <c r="B3" s="144"/>
    </row>
    <row r="4" spans="1:2" x14ac:dyDescent="0.2">
      <c r="A4" s="132" t="s">
        <v>260</v>
      </c>
    </row>
    <row r="5" spans="1:2" ht="12.75" customHeight="1" x14ac:dyDescent="0.2">
      <c r="A5" s="148" t="s">
        <v>4</v>
      </c>
      <c r="B5" s="148" t="s">
        <v>2</v>
      </c>
    </row>
    <row r="6" spans="1:2" ht="18" customHeight="1" x14ac:dyDescent="0.2">
      <c r="A6" s="193"/>
      <c r="B6" s="193"/>
    </row>
    <row r="7" spans="1:2" ht="14.25" customHeight="1" x14ac:dyDescent="0.2">
      <c r="A7" s="149"/>
      <c r="B7" s="149"/>
    </row>
    <row r="8" spans="1:2" ht="15" customHeight="1" x14ac:dyDescent="0.2">
      <c r="A8" s="100" t="s">
        <v>298</v>
      </c>
      <c r="B8" s="37">
        <v>116328</v>
      </c>
    </row>
    <row r="9" spans="1:2" ht="15" customHeight="1" x14ac:dyDescent="0.2">
      <c r="A9" s="12" t="s">
        <v>302</v>
      </c>
      <c r="B9" s="37">
        <v>50800</v>
      </c>
    </row>
    <row r="10" spans="1:2" ht="15" customHeight="1" x14ac:dyDescent="0.2">
      <c r="A10" s="12" t="s">
        <v>303</v>
      </c>
      <c r="B10" s="37">
        <v>200000</v>
      </c>
    </row>
    <row r="11" spans="1:2" ht="15" customHeight="1" x14ac:dyDescent="0.2">
      <c r="A11" s="12" t="s">
        <v>304</v>
      </c>
      <c r="B11" s="37">
        <v>300000</v>
      </c>
    </row>
    <row r="12" spans="1:2" ht="15" customHeight="1" x14ac:dyDescent="0.2">
      <c r="A12" s="12"/>
      <c r="B12" s="37"/>
    </row>
    <row r="13" spans="1:2" ht="15" customHeight="1" x14ac:dyDescent="0.2">
      <c r="A13" s="12"/>
      <c r="B13" s="37"/>
    </row>
    <row r="14" spans="1:2" ht="12.75" customHeight="1" x14ac:dyDescent="0.2">
      <c r="A14" s="88" t="s">
        <v>153</v>
      </c>
      <c r="B14" s="88">
        <f>SUM(B8:B13)</f>
        <v>667128</v>
      </c>
    </row>
    <row r="15" spans="1:2" x14ac:dyDescent="0.2">
      <c r="A15" s="9"/>
    </row>
    <row r="16" spans="1:2" ht="12.75" customHeight="1" x14ac:dyDescent="0.2">
      <c r="A16" s="130" t="s">
        <v>244</v>
      </c>
    </row>
    <row r="17" spans="1:2" x14ac:dyDescent="0.2">
      <c r="A17" s="9"/>
    </row>
    <row r="18" spans="1:2" x14ac:dyDescent="0.2">
      <c r="A18" s="144" t="s">
        <v>52</v>
      </c>
      <c r="B18" s="144"/>
    </row>
    <row r="19" spans="1:2" x14ac:dyDescent="0.2">
      <c r="A19" s="144" t="s">
        <v>151</v>
      </c>
      <c r="B19" s="144"/>
    </row>
    <row r="20" spans="1:2" x14ac:dyDescent="0.2">
      <c r="A20" s="132" t="s">
        <v>260</v>
      </c>
    </row>
    <row r="21" spans="1:2" ht="12.75" customHeight="1" x14ac:dyDescent="0.2">
      <c r="A21" s="148" t="s">
        <v>28</v>
      </c>
      <c r="B21" s="148" t="s">
        <v>2</v>
      </c>
    </row>
    <row r="22" spans="1:2" ht="12.75" customHeight="1" x14ac:dyDescent="0.2">
      <c r="A22" s="193"/>
      <c r="B22" s="193"/>
    </row>
    <row r="23" spans="1:2" x14ac:dyDescent="0.2">
      <c r="A23" s="149"/>
      <c r="B23" s="149"/>
    </row>
    <row r="24" spans="1:2" x14ac:dyDescent="0.2">
      <c r="A24" s="119" t="s">
        <v>299</v>
      </c>
      <c r="B24" s="120">
        <v>526733</v>
      </c>
    </row>
    <row r="25" spans="1:2" x14ac:dyDescent="0.2">
      <c r="A25" s="119" t="s">
        <v>300</v>
      </c>
      <c r="B25" s="120">
        <v>492125</v>
      </c>
    </row>
    <row r="26" spans="1:2" x14ac:dyDescent="0.2">
      <c r="A26" s="119" t="s">
        <v>301</v>
      </c>
      <c r="B26" s="120">
        <v>309767</v>
      </c>
    </row>
    <row r="27" spans="1:2" x14ac:dyDescent="0.2">
      <c r="A27" s="48" t="s">
        <v>280</v>
      </c>
      <c r="B27" s="37">
        <v>0</v>
      </c>
    </row>
    <row r="28" spans="1:2" x14ac:dyDescent="0.2">
      <c r="A28" s="24" t="s">
        <v>152</v>
      </c>
      <c r="B28" s="38">
        <f>SUM(B24:B27)</f>
        <v>1328625</v>
      </c>
    </row>
    <row r="29" spans="1:2" x14ac:dyDescent="0.2">
      <c r="A29" s="9"/>
    </row>
    <row r="30" spans="1:2" x14ac:dyDescent="0.2">
      <c r="A30" s="130" t="s">
        <v>245</v>
      </c>
    </row>
    <row r="31" spans="1:2" x14ac:dyDescent="0.2">
      <c r="A31" s="9"/>
    </row>
    <row r="32" spans="1:2" x14ac:dyDescent="0.2">
      <c r="A32" s="144" t="s">
        <v>154</v>
      </c>
      <c r="B32" s="144"/>
    </row>
    <row r="33" spans="1:2" x14ac:dyDescent="0.2">
      <c r="A33" s="144" t="s">
        <v>150</v>
      </c>
      <c r="B33" s="144"/>
    </row>
    <row r="34" spans="1:2" x14ac:dyDescent="0.2">
      <c r="A34" s="132" t="s">
        <v>260</v>
      </c>
    </row>
    <row r="35" spans="1:2" ht="12.75" customHeight="1" x14ac:dyDescent="0.2">
      <c r="A35" s="148" t="s">
        <v>11</v>
      </c>
      <c r="B35" s="148" t="s">
        <v>2</v>
      </c>
    </row>
    <row r="36" spans="1:2" x14ac:dyDescent="0.2">
      <c r="A36" s="193"/>
      <c r="B36" s="193"/>
    </row>
    <row r="37" spans="1:2" x14ac:dyDescent="0.2">
      <c r="A37" s="149"/>
      <c r="B37" s="149"/>
    </row>
    <row r="38" spans="1:2" x14ac:dyDescent="0.2">
      <c r="A38" s="12" t="s">
        <v>305</v>
      </c>
      <c r="B38" s="37">
        <v>299720</v>
      </c>
    </row>
    <row r="39" spans="1:2" x14ac:dyDescent="0.2">
      <c r="A39" s="24" t="s">
        <v>155</v>
      </c>
      <c r="B39" s="38">
        <v>299720</v>
      </c>
    </row>
  </sheetData>
  <mergeCells count="12">
    <mergeCell ref="A35:A37"/>
    <mergeCell ref="A32:B32"/>
    <mergeCell ref="A33:B33"/>
    <mergeCell ref="B21:B23"/>
    <mergeCell ref="B35:B37"/>
    <mergeCell ref="A3:B3"/>
    <mergeCell ref="B5:B7"/>
    <mergeCell ref="A5:A7"/>
    <mergeCell ref="A2:B2"/>
    <mergeCell ref="A21:A23"/>
    <mergeCell ref="A18:B18"/>
    <mergeCell ref="A19:B19"/>
  </mergeCells>
  <phoneticPr fontId="0" type="noConversion"/>
  <printOptions horizontalCentered="1" verticalCentered="1"/>
  <pageMargins left="0.4" right="0.24" top="0.42" bottom="0.5" header="0.28999999999999998" footer="0.2800000000000000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2" sqref="E12"/>
    </sheetView>
  </sheetViews>
  <sheetFormatPr defaultRowHeight="12.75" x14ac:dyDescent="0.2"/>
  <cols>
    <col min="1" max="3" width="9.140625" style="7"/>
    <col min="4" max="4" width="14.85546875" style="7" customWidth="1"/>
    <col min="5" max="5" width="20" style="7" customWidth="1"/>
    <col min="6" max="16384" width="9.140625" style="7"/>
  </cols>
  <sheetData>
    <row r="1" spans="1:5" x14ac:dyDescent="0.2">
      <c r="E1" s="8" t="s">
        <v>246</v>
      </c>
    </row>
    <row r="4" spans="1:5" x14ac:dyDescent="0.2">
      <c r="A4" s="179"/>
      <c r="B4" s="179"/>
      <c r="C4" s="179"/>
      <c r="D4" s="179"/>
      <c r="E4" s="179"/>
    </row>
    <row r="5" spans="1:5" x14ac:dyDescent="0.2">
      <c r="A5" s="9"/>
      <c r="B5" s="9"/>
      <c r="C5" s="9"/>
      <c r="D5" s="9"/>
      <c r="E5" s="89"/>
    </row>
    <row r="6" spans="1:5" x14ac:dyDescent="0.2">
      <c r="A6" s="144" t="s">
        <v>29</v>
      </c>
      <c r="B6" s="144"/>
      <c r="C6" s="144"/>
      <c r="D6" s="144"/>
      <c r="E6" s="144"/>
    </row>
    <row r="7" spans="1:5" x14ac:dyDescent="0.2">
      <c r="A7" s="106"/>
      <c r="B7" s="106"/>
      <c r="C7" s="106"/>
      <c r="D7" s="106"/>
      <c r="E7" s="106"/>
    </row>
    <row r="8" spans="1:5" x14ac:dyDescent="0.2">
      <c r="A8" s="181" t="s">
        <v>261</v>
      </c>
      <c r="B8" s="181"/>
      <c r="C8" s="181"/>
      <c r="D8" s="181"/>
      <c r="E8" s="189"/>
    </row>
    <row r="9" spans="1:5" ht="17.25" customHeight="1" x14ac:dyDescent="0.2">
      <c r="A9" s="202" t="s">
        <v>9</v>
      </c>
      <c r="B9" s="203"/>
      <c r="C9" s="203"/>
      <c r="D9" s="204"/>
      <c r="E9" s="194" t="s">
        <v>1</v>
      </c>
    </row>
    <row r="10" spans="1:5" ht="18" customHeight="1" x14ac:dyDescent="0.2">
      <c r="A10" s="199"/>
      <c r="B10" s="200"/>
      <c r="C10" s="200"/>
      <c r="D10" s="201"/>
      <c r="E10" s="195"/>
    </row>
    <row r="11" spans="1:5" ht="17.25" customHeight="1" x14ac:dyDescent="0.2">
      <c r="A11" s="199"/>
      <c r="B11" s="200"/>
      <c r="C11" s="200"/>
      <c r="D11" s="201"/>
      <c r="E11" s="12"/>
    </row>
    <row r="12" spans="1:5" ht="18" customHeight="1" x14ac:dyDescent="0.2">
      <c r="A12" s="196" t="s">
        <v>8</v>
      </c>
      <c r="B12" s="197"/>
      <c r="C12" s="197"/>
      <c r="D12" s="198"/>
      <c r="E12" s="107">
        <v>0</v>
      </c>
    </row>
  </sheetData>
  <mergeCells count="8">
    <mergeCell ref="A4:E4"/>
    <mergeCell ref="A6:E6"/>
    <mergeCell ref="E9:E10"/>
    <mergeCell ref="A12:D12"/>
    <mergeCell ref="A10:D10"/>
    <mergeCell ref="A11:D11"/>
    <mergeCell ref="A9:D9"/>
    <mergeCell ref="A8:E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G16" sqref="G16"/>
    </sheetView>
  </sheetViews>
  <sheetFormatPr defaultRowHeight="12.75" x14ac:dyDescent="0.2"/>
  <cols>
    <col min="1" max="1" width="40.85546875" style="7" customWidth="1"/>
    <col min="2" max="3" width="14.28515625" style="7" customWidth="1"/>
    <col min="4" max="16384" width="9.140625" style="7"/>
  </cols>
  <sheetData>
    <row r="1" spans="1:3" x14ac:dyDescent="0.2">
      <c r="A1" s="130" t="s">
        <v>247</v>
      </c>
      <c r="B1" s="8"/>
    </row>
    <row r="2" spans="1:3" x14ac:dyDescent="0.2">
      <c r="A2" s="9"/>
      <c r="B2" s="9"/>
    </row>
    <row r="3" spans="1:3" x14ac:dyDescent="0.2">
      <c r="A3" s="144" t="s">
        <v>12</v>
      </c>
      <c r="B3" s="144"/>
      <c r="C3" s="144"/>
    </row>
    <row r="4" spans="1:3" x14ac:dyDescent="0.2">
      <c r="A4" s="89"/>
      <c r="B4" s="89"/>
    </row>
    <row r="5" spans="1:3" x14ac:dyDescent="0.2">
      <c r="A5" s="9"/>
      <c r="B5" s="9"/>
    </row>
    <row r="6" spans="1:3" ht="42.75" customHeight="1" x14ac:dyDescent="0.2">
      <c r="A6" s="127" t="s">
        <v>5</v>
      </c>
      <c r="B6" s="141" t="s">
        <v>13</v>
      </c>
      <c r="C6" s="142" t="s">
        <v>276</v>
      </c>
    </row>
    <row r="7" spans="1:3" x14ac:dyDescent="0.2">
      <c r="A7" s="30" t="s">
        <v>1</v>
      </c>
      <c r="B7" s="30">
        <f>SUM(B8:B10)</f>
        <v>2</v>
      </c>
      <c r="C7" s="38">
        <v>5</v>
      </c>
    </row>
    <row r="8" spans="1:3" ht="45" customHeight="1" x14ac:dyDescent="0.2">
      <c r="A8" s="23" t="s">
        <v>192</v>
      </c>
      <c r="B8" s="12">
        <v>0</v>
      </c>
      <c r="C8" s="37">
        <v>5</v>
      </c>
    </row>
    <row r="9" spans="1:3" ht="15" customHeight="1" x14ac:dyDescent="0.2">
      <c r="A9" s="12" t="s">
        <v>248</v>
      </c>
      <c r="B9" s="12">
        <v>1</v>
      </c>
      <c r="C9" s="37"/>
    </row>
    <row r="10" spans="1:3" ht="15" customHeight="1" x14ac:dyDescent="0.2">
      <c r="A10" s="12" t="s">
        <v>275</v>
      </c>
      <c r="B10" s="12">
        <v>1</v>
      </c>
      <c r="C10" s="37"/>
    </row>
    <row r="11" spans="1:3" ht="15.75" customHeight="1" x14ac:dyDescent="0.2">
      <c r="A11" s="60" t="s">
        <v>7</v>
      </c>
      <c r="B11" s="60">
        <f>SUM(B7)</f>
        <v>2</v>
      </c>
      <c r="C11" s="38">
        <v>5</v>
      </c>
    </row>
    <row r="14" spans="1:3" x14ac:dyDescent="0.2">
      <c r="A14" s="179" t="s">
        <v>249</v>
      </c>
      <c r="B14" s="179"/>
      <c r="C14" s="179"/>
    </row>
    <row r="15" spans="1:3" x14ac:dyDescent="0.2">
      <c r="A15" s="9"/>
      <c r="B15" s="8"/>
      <c r="C15" s="9"/>
    </row>
    <row r="16" spans="1:3" x14ac:dyDescent="0.2">
      <c r="A16" s="144" t="s">
        <v>14</v>
      </c>
      <c r="B16" s="144"/>
      <c r="C16" s="144"/>
    </row>
    <row r="17" spans="1:3" x14ac:dyDescent="0.2">
      <c r="A17" s="9"/>
      <c r="B17" s="9"/>
      <c r="C17" s="9"/>
    </row>
    <row r="18" spans="1:3" x14ac:dyDescent="0.2">
      <c r="A18" s="202" t="s">
        <v>5</v>
      </c>
      <c r="B18" s="206" t="s">
        <v>13</v>
      </c>
      <c r="C18" s="102"/>
    </row>
    <row r="19" spans="1:3" x14ac:dyDescent="0.2">
      <c r="A19" s="205"/>
      <c r="B19" s="206"/>
      <c r="C19" s="90"/>
    </row>
    <row r="20" spans="1:3" ht="15" customHeight="1" x14ac:dyDescent="0.2">
      <c r="A20" s="69" t="s">
        <v>1</v>
      </c>
      <c r="B20" s="12"/>
      <c r="C20" s="40"/>
    </row>
    <row r="21" spans="1:3" ht="15" customHeight="1" x14ac:dyDescent="0.2">
      <c r="A21" s="69" t="s">
        <v>281</v>
      </c>
      <c r="B21" s="12">
        <v>38</v>
      </c>
      <c r="C21" s="40"/>
    </row>
    <row r="22" spans="1:3" ht="15" customHeight="1" x14ac:dyDescent="0.2">
      <c r="A22" s="69" t="s">
        <v>220</v>
      </c>
      <c r="B22" s="12"/>
      <c r="C22" s="40"/>
    </row>
    <row r="23" spans="1:3" ht="15.75" customHeight="1" x14ac:dyDescent="0.2">
      <c r="A23" s="103" t="s">
        <v>7</v>
      </c>
      <c r="B23" s="30">
        <f>SUM(B21:B22)</f>
        <v>38</v>
      </c>
      <c r="C23" s="85"/>
    </row>
  </sheetData>
  <mergeCells count="5">
    <mergeCell ref="A18:A19"/>
    <mergeCell ref="A16:C16"/>
    <mergeCell ref="A14:C14"/>
    <mergeCell ref="A3:C3"/>
    <mergeCell ref="B18:B19"/>
  </mergeCells>
  <phoneticPr fontId="0" type="noConversion"/>
  <pageMargins left="0.75" right="0.75" top="1" bottom="1" header="0.5" footer="0.5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D10" sqref="D10"/>
    </sheetView>
  </sheetViews>
  <sheetFormatPr defaultRowHeight="12.75" x14ac:dyDescent="0.2"/>
  <cols>
    <col min="1" max="1" width="60.28515625" style="7" customWidth="1"/>
    <col min="2" max="2" width="13.140625" style="7" customWidth="1"/>
    <col min="3" max="16384" width="9.140625" style="7"/>
  </cols>
  <sheetData>
    <row r="1" spans="1:2" x14ac:dyDescent="0.2">
      <c r="A1" s="91"/>
    </row>
    <row r="2" spans="1:2" x14ac:dyDescent="0.2">
      <c r="B2" s="7" t="s">
        <v>309</v>
      </c>
    </row>
    <row r="4" spans="1:2" x14ac:dyDescent="0.2">
      <c r="A4" s="135" t="s">
        <v>196</v>
      </c>
    </row>
    <row r="5" spans="1:2" x14ac:dyDescent="0.2">
      <c r="A5" s="131" t="s">
        <v>197</v>
      </c>
    </row>
    <row r="6" spans="1:2" x14ac:dyDescent="0.2">
      <c r="A6" s="26"/>
    </row>
    <row r="9" spans="1:2" ht="24.75" customHeight="1" x14ac:dyDescent="0.2">
      <c r="A9" s="134" t="s">
        <v>198</v>
      </c>
      <c r="B9" s="143" t="s">
        <v>199</v>
      </c>
    </row>
    <row r="10" spans="1:2" ht="13.5" customHeight="1" x14ac:dyDescent="0.2">
      <c r="A10" s="104" t="s">
        <v>200</v>
      </c>
      <c r="B10" s="37"/>
    </row>
    <row r="11" spans="1:2" ht="13.5" customHeight="1" x14ac:dyDescent="0.2">
      <c r="A11" s="104" t="s">
        <v>201</v>
      </c>
      <c r="B11" s="37"/>
    </row>
    <row r="12" spans="1:2" ht="13.5" customHeight="1" x14ac:dyDescent="0.2">
      <c r="A12" s="37" t="s">
        <v>202</v>
      </c>
      <c r="B12" s="37"/>
    </row>
    <row r="13" spans="1:2" ht="13.5" customHeight="1" x14ac:dyDescent="0.2">
      <c r="A13" s="94" t="s">
        <v>70</v>
      </c>
      <c r="B13" s="37"/>
    </row>
    <row r="14" spans="1:2" ht="13.5" customHeight="1" x14ac:dyDescent="0.2">
      <c r="A14" s="94" t="s">
        <v>203</v>
      </c>
      <c r="B14" s="37"/>
    </row>
    <row r="15" spans="1:2" ht="13.5" customHeight="1" x14ac:dyDescent="0.2">
      <c r="A15" s="94" t="s">
        <v>204</v>
      </c>
      <c r="B15" s="37"/>
    </row>
    <row r="16" spans="1:2" ht="13.5" customHeight="1" x14ac:dyDescent="0.2">
      <c r="A16" s="94" t="s">
        <v>205</v>
      </c>
      <c r="B16" s="37"/>
    </row>
    <row r="17" spans="1:2" ht="13.5" customHeight="1" x14ac:dyDescent="0.2">
      <c r="A17" s="94" t="s">
        <v>206</v>
      </c>
      <c r="B17" s="37"/>
    </row>
    <row r="18" spans="1:2" ht="13.5" customHeight="1" x14ac:dyDescent="0.2">
      <c r="A18" s="94" t="s">
        <v>207</v>
      </c>
      <c r="B18" s="37"/>
    </row>
    <row r="19" spans="1:2" ht="13.5" customHeight="1" x14ac:dyDescent="0.2">
      <c r="A19" s="94" t="s">
        <v>208</v>
      </c>
      <c r="B19" s="37"/>
    </row>
    <row r="20" spans="1:2" ht="13.5" customHeight="1" x14ac:dyDescent="0.2">
      <c r="A20" s="95" t="s">
        <v>209</v>
      </c>
      <c r="B20" s="37"/>
    </row>
    <row r="21" spans="1:2" ht="13.5" customHeight="1" x14ac:dyDescent="0.2">
      <c r="A21" s="95" t="s">
        <v>210</v>
      </c>
      <c r="B21" s="37"/>
    </row>
    <row r="22" spans="1:2" ht="13.5" customHeight="1" x14ac:dyDescent="0.2">
      <c r="A22" s="93" t="s">
        <v>211</v>
      </c>
      <c r="B22" s="37"/>
    </row>
    <row r="23" spans="1:2" ht="13.5" customHeight="1" x14ac:dyDescent="0.2">
      <c r="A23" s="37" t="s">
        <v>212</v>
      </c>
      <c r="B23" s="37"/>
    </row>
    <row r="24" spans="1:2" ht="13.5" customHeight="1" x14ac:dyDescent="0.2">
      <c r="A24" s="94" t="s">
        <v>70</v>
      </c>
      <c r="B24" s="37"/>
    </row>
    <row r="25" spans="1:2" ht="13.5" customHeight="1" x14ac:dyDescent="0.2">
      <c r="A25" s="94" t="s">
        <v>203</v>
      </c>
      <c r="B25" s="37"/>
    </row>
    <row r="26" spans="1:2" ht="13.5" customHeight="1" x14ac:dyDescent="0.2">
      <c r="A26" s="94" t="s">
        <v>204</v>
      </c>
      <c r="B26" s="37"/>
    </row>
    <row r="27" spans="1:2" ht="13.5" customHeight="1" x14ac:dyDescent="0.2">
      <c r="A27" s="94" t="s">
        <v>205</v>
      </c>
      <c r="B27" s="37"/>
    </row>
    <row r="28" spans="1:2" ht="13.5" customHeight="1" x14ac:dyDescent="0.2">
      <c r="A28" s="94" t="s">
        <v>206</v>
      </c>
      <c r="B28" s="37"/>
    </row>
    <row r="29" spans="1:2" ht="13.5" customHeight="1" x14ac:dyDescent="0.2">
      <c r="A29" s="94" t="s">
        <v>207</v>
      </c>
      <c r="B29" s="37"/>
    </row>
    <row r="30" spans="1:2" ht="13.5" customHeight="1" x14ac:dyDescent="0.2">
      <c r="A30" s="94" t="s">
        <v>208</v>
      </c>
      <c r="B30" s="37"/>
    </row>
    <row r="31" spans="1:2" ht="13.5" customHeight="1" x14ac:dyDescent="0.2">
      <c r="A31" s="95" t="s">
        <v>209</v>
      </c>
      <c r="B31" s="37"/>
    </row>
    <row r="32" spans="1:2" ht="13.5" customHeight="1" x14ac:dyDescent="0.2">
      <c r="A32" s="95" t="s">
        <v>210</v>
      </c>
      <c r="B32" s="37"/>
    </row>
    <row r="33" spans="1:2" ht="13.5" customHeight="1" x14ac:dyDescent="0.2">
      <c r="A33" s="93" t="s">
        <v>213</v>
      </c>
      <c r="B33" s="37">
        <v>9435</v>
      </c>
    </row>
    <row r="34" spans="1:2" ht="13.5" customHeight="1" x14ac:dyDescent="0.2">
      <c r="A34" s="92" t="s">
        <v>214</v>
      </c>
      <c r="B34" s="37"/>
    </row>
    <row r="35" spans="1:2" ht="13.5" customHeight="1" x14ac:dyDescent="0.2">
      <c r="A35" s="92" t="s">
        <v>215</v>
      </c>
      <c r="B35" s="37"/>
    </row>
    <row r="36" spans="1:2" ht="13.5" customHeight="1" x14ac:dyDescent="0.2">
      <c r="A36" s="92" t="s">
        <v>216</v>
      </c>
      <c r="B36" s="37"/>
    </row>
    <row r="37" spans="1:2" ht="15" customHeight="1" x14ac:dyDescent="0.2">
      <c r="A37" s="38" t="s">
        <v>217</v>
      </c>
      <c r="B37" s="38">
        <f>B10+B11+B12+B22+B23+B33+B34+B35+B36</f>
        <v>9435</v>
      </c>
    </row>
    <row r="39" spans="1:2" ht="25.5" x14ac:dyDescent="0.2">
      <c r="A39" s="96" t="s">
        <v>221</v>
      </c>
    </row>
  </sheetData>
  <phoneticPr fontId="1" type="noConversion"/>
  <pageMargins left="0.75" right="0.75" top="1" bottom="1" header="0.5" footer="0.5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B5" sqref="B5:B6"/>
    </sheetView>
  </sheetViews>
  <sheetFormatPr defaultRowHeight="12.75" x14ac:dyDescent="0.2"/>
  <cols>
    <col min="1" max="1" width="56" style="7" customWidth="1"/>
    <col min="2" max="2" width="10.42578125" style="7" customWidth="1"/>
    <col min="3" max="16384" width="9.140625" style="7"/>
  </cols>
  <sheetData>
    <row r="1" spans="1:2" x14ac:dyDescent="0.2">
      <c r="A1" s="8" t="s">
        <v>115</v>
      </c>
    </row>
    <row r="2" spans="1:2" x14ac:dyDescent="0.2">
      <c r="A2" s="26" t="s">
        <v>266</v>
      </c>
    </row>
    <row r="3" spans="1:2" x14ac:dyDescent="0.2">
      <c r="A3" s="26" t="s">
        <v>24</v>
      </c>
    </row>
    <row r="4" spans="1:2" x14ac:dyDescent="0.2">
      <c r="A4" s="124" t="s">
        <v>252</v>
      </c>
    </row>
    <row r="5" spans="1:2" ht="15.75" customHeight="1" x14ac:dyDescent="0.2">
      <c r="A5" s="148" t="s">
        <v>0</v>
      </c>
      <c r="B5" s="148" t="s">
        <v>15</v>
      </c>
    </row>
    <row r="6" spans="1:2" ht="27.75" customHeight="1" x14ac:dyDescent="0.2">
      <c r="A6" s="149"/>
      <c r="B6" s="149"/>
    </row>
    <row r="7" spans="1:2" x14ac:dyDescent="0.2">
      <c r="A7" s="27" t="s">
        <v>61</v>
      </c>
      <c r="B7" s="37">
        <v>12011600</v>
      </c>
    </row>
    <row r="8" spans="1:2" x14ac:dyDescent="0.2">
      <c r="A8" s="11" t="s">
        <v>62</v>
      </c>
      <c r="B8" s="37"/>
    </row>
    <row r="9" spans="1:2" ht="23.25" customHeight="1" x14ac:dyDescent="0.2">
      <c r="A9" s="13" t="s">
        <v>63</v>
      </c>
      <c r="B9" s="37">
        <v>13260931</v>
      </c>
    </row>
    <row r="10" spans="1:2" x14ac:dyDescent="0.2">
      <c r="A10" s="15" t="s">
        <v>64</v>
      </c>
      <c r="B10" s="37">
        <v>1800000</v>
      </c>
    </row>
    <row r="11" spans="1:2" x14ac:dyDescent="0.2">
      <c r="A11" s="15" t="s">
        <v>222</v>
      </c>
      <c r="B11" s="37">
        <v>1492250</v>
      </c>
    </row>
    <row r="12" spans="1:2" x14ac:dyDescent="0.2">
      <c r="A12" s="15" t="s">
        <v>223</v>
      </c>
      <c r="B12" s="37"/>
    </row>
    <row r="13" spans="1:2" ht="23.25" customHeight="1" x14ac:dyDescent="0.2">
      <c r="A13" s="13" t="s">
        <v>65</v>
      </c>
      <c r="B13" s="37"/>
    </row>
    <row r="14" spans="1:2" ht="23.25" customHeight="1" x14ac:dyDescent="0.2">
      <c r="A14" s="13" t="s">
        <v>66</v>
      </c>
      <c r="B14" s="37"/>
    </row>
    <row r="15" spans="1:2" ht="23.25" customHeight="1" x14ac:dyDescent="0.2">
      <c r="A15" s="13" t="s">
        <v>67</v>
      </c>
      <c r="B15" s="37"/>
    </row>
    <row r="16" spans="1:2" ht="23.25" customHeight="1" x14ac:dyDescent="0.2">
      <c r="A16" s="13" t="s">
        <v>68</v>
      </c>
      <c r="B16" s="37">
        <v>55598548</v>
      </c>
    </row>
    <row r="17" spans="1:2" ht="20.25" customHeight="1" x14ac:dyDescent="0.2">
      <c r="A17" s="1" t="s">
        <v>109</v>
      </c>
      <c r="B17" s="30">
        <f>SUM(B7+B8+B9+B10+B11+B12+B13+B14+B15+B16)</f>
        <v>84163329</v>
      </c>
    </row>
    <row r="18" spans="1:2" x14ac:dyDescent="0.2">
      <c r="A18" s="11"/>
      <c r="B18" s="37"/>
    </row>
    <row r="19" spans="1:2" x14ac:dyDescent="0.2">
      <c r="A19" s="29" t="s">
        <v>78</v>
      </c>
      <c r="B19" s="38">
        <v>650000</v>
      </c>
    </row>
    <row r="20" spans="1:2" x14ac:dyDescent="0.2">
      <c r="A20" s="2"/>
      <c r="B20" s="37"/>
    </row>
    <row r="21" spans="1:2" x14ac:dyDescent="0.2">
      <c r="A21" s="35" t="s">
        <v>79</v>
      </c>
      <c r="B21" s="37"/>
    </row>
    <row r="22" spans="1:2" ht="12.75" customHeight="1" x14ac:dyDescent="0.2">
      <c r="A22" s="14" t="s">
        <v>80</v>
      </c>
      <c r="B22" s="37"/>
    </row>
    <row r="23" spans="1:2" x14ac:dyDescent="0.2">
      <c r="A23" s="11" t="s">
        <v>81</v>
      </c>
      <c r="B23" s="37"/>
    </row>
    <row r="24" spans="1:2" x14ac:dyDescent="0.2">
      <c r="A24" s="11" t="s">
        <v>177</v>
      </c>
      <c r="B24" s="37"/>
    </row>
    <row r="25" spans="1:2" x14ac:dyDescent="0.2">
      <c r="A25" s="35" t="s">
        <v>178</v>
      </c>
      <c r="B25" s="37"/>
    </row>
    <row r="26" spans="1:2" x14ac:dyDescent="0.2">
      <c r="A26" s="11" t="s">
        <v>82</v>
      </c>
      <c r="B26" s="37"/>
    </row>
    <row r="27" spans="1:2" x14ac:dyDescent="0.2">
      <c r="A27" s="15" t="s">
        <v>83</v>
      </c>
      <c r="B27" s="37"/>
    </row>
    <row r="28" spans="1:2" x14ac:dyDescent="0.2">
      <c r="A28" s="11" t="s">
        <v>84</v>
      </c>
      <c r="B28" s="37">
        <v>2000</v>
      </c>
    </row>
    <row r="29" spans="1:2" x14ac:dyDescent="0.2">
      <c r="A29" s="11" t="s">
        <v>85</v>
      </c>
      <c r="B29" s="37"/>
    </row>
    <row r="30" spans="1:2" x14ac:dyDescent="0.2">
      <c r="A30" s="15" t="s">
        <v>224</v>
      </c>
      <c r="B30" s="37"/>
    </row>
    <row r="31" spans="1:2" x14ac:dyDescent="0.2">
      <c r="A31" s="15" t="s">
        <v>225</v>
      </c>
      <c r="B31" s="37"/>
    </row>
    <row r="32" spans="1:2" x14ac:dyDescent="0.2">
      <c r="A32" s="2" t="s">
        <v>86</v>
      </c>
      <c r="B32" s="30">
        <v>2000</v>
      </c>
    </row>
    <row r="33" spans="1:2" x14ac:dyDescent="0.2">
      <c r="A33" s="6"/>
      <c r="B33" s="37"/>
    </row>
    <row r="34" spans="1:2" ht="23.25" customHeight="1" x14ac:dyDescent="0.2">
      <c r="A34" s="14" t="s">
        <v>87</v>
      </c>
      <c r="B34" s="37"/>
    </row>
    <row r="35" spans="1:2" ht="23.25" customHeight="1" x14ac:dyDescent="0.2">
      <c r="A35" s="14" t="s">
        <v>226</v>
      </c>
      <c r="B35" s="37"/>
    </row>
    <row r="36" spans="1:2" ht="22.5" x14ac:dyDescent="0.2">
      <c r="A36" s="23" t="s">
        <v>253</v>
      </c>
      <c r="B36" s="37"/>
    </row>
    <row r="37" spans="1:2" ht="22.5" x14ac:dyDescent="0.2">
      <c r="A37" s="23" t="s">
        <v>228</v>
      </c>
      <c r="B37" s="37"/>
    </row>
    <row r="38" spans="1:2" x14ac:dyDescent="0.2">
      <c r="A38" s="2" t="s">
        <v>88</v>
      </c>
      <c r="B38" s="38"/>
    </row>
    <row r="39" spans="1:2" x14ac:dyDescent="0.2">
      <c r="A39" s="11"/>
      <c r="B39" s="37"/>
    </row>
    <row r="40" spans="1:2" x14ac:dyDescent="0.2">
      <c r="A40" s="2" t="s">
        <v>163</v>
      </c>
      <c r="B40" s="38">
        <v>84815329</v>
      </c>
    </row>
    <row r="41" spans="1:2" x14ac:dyDescent="0.2">
      <c r="A41" s="11"/>
      <c r="B41" s="37"/>
    </row>
    <row r="42" spans="1:2" x14ac:dyDescent="0.2">
      <c r="A42" s="11" t="s">
        <v>229</v>
      </c>
      <c r="B42" s="37"/>
    </row>
    <row r="43" spans="1:2" x14ac:dyDescent="0.2">
      <c r="A43" s="11" t="s">
        <v>34</v>
      </c>
      <c r="B43" s="37"/>
    </row>
    <row r="44" spans="1:2" x14ac:dyDescent="0.2">
      <c r="A44" s="11" t="s">
        <v>105</v>
      </c>
      <c r="B44" s="37">
        <v>1211541</v>
      </c>
    </row>
    <row r="45" spans="1:2" x14ac:dyDescent="0.2">
      <c r="A45" s="11" t="s">
        <v>106</v>
      </c>
      <c r="B45" s="37">
        <v>0</v>
      </c>
    </row>
    <row r="46" spans="1:2" x14ac:dyDescent="0.2">
      <c r="A46" s="11" t="s">
        <v>107</v>
      </c>
      <c r="B46" s="37"/>
    </row>
    <row r="47" spans="1:2" x14ac:dyDescent="0.2">
      <c r="A47" s="15" t="s">
        <v>171</v>
      </c>
      <c r="B47" s="37"/>
    </row>
    <row r="48" spans="1:2" x14ac:dyDescent="0.2">
      <c r="A48" s="15" t="s">
        <v>230</v>
      </c>
      <c r="B48" s="37"/>
    </row>
    <row r="49" spans="1:2" x14ac:dyDescent="0.2">
      <c r="A49" s="2" t="s">
        <v>172</v>
      </c>
      <c r="B49" s="38">
        <v>1211541</v>
      </c>
    </row>
    <row r="50" spans="1:2" x14ac:dyDescent="0.2">
      <c r="A50" s="11"/>
      <c r="B50" s="37"/>
    </row>
    <row r="51" spans="1:2" x14ac:dyDescent="0.2">
      <c r="A51" s="2" t="s">
        <v>108</v>
      </c>
      <c r="B51" s="38">
        <f>SUM(B40+B49)</f>
        <v>86026870</v>
      </c>
    </row>
  </sheetData>
  <mergeCells count="2">
    <mergeCell ref="A5:A6"/>
    <mergeCell ref="B5:B6"/>
  </mergeCells>
  <phoneticPr fontId="1" type="noConversion"/>
  <printOptions horizontalCentered="1"/>
  <pageMargins left="0.28999999999999998" right="0.21" top="0.22" bottom="0.21" header="0.17" footer="0.1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25" workbookViewId="0">
      <selection activeCell="G7" sqref="G7"/>
    </sheetView>
  </sheetViews>
  <sheetFormatPr defaultRowHeight="12.75" x14ac:dyDescent="0.2"/>
  <cols>
    <col min="1" max="1" width="55.140625" style="7" customWidth="1"/>
    <col min="2" max="2" width="10" style="7" customWidth="1"/>
    <col min="3" max="16384" width="9.140625" style="7"/>
  </cols>
  <sheetData>
    <row r="1" spans="1:2" ht="12" customHeight="1" x14ac:dyDescent="0.2">
      <c r="A1" s="136" t="s">
        <v>310</v>
      </c>
      <c r="B1" s="9"/>
    </row>
    <row r="2" spans="1:2" x14ac:dyDescent="0.2">
      <c r="A2" s="144" t="s">
        <v>222</v>
      </c>
      <c r="B2" s="144"/>
    </row>
    <row r="3" spans="1:2" x14ac:dyDescent="0.2">
      <c r="A3" s="41" t="s">
        <v>254</v>
      </c>
    </row>
    <row r="4" spans="1:2" x14ac:dyDescent="0.2">
      <c r="A4" s="154" t="s">
        <v>121</v>
      </c>
      <c r="B4" s="148" t="s">
        <v>15</v>
      </c>
    </row>
    <row r="5" spans="1:2" x14ac:dyDescent="0.2">
      <c r="A5" s="155"/>
      <c r="B5" s="149"/>
    </row>
    <row r="6" spans="1:2" x14ac:dyDescent="0.2">
      <c r="A6" s="42" t="s">
        <v>283</v>
      </c>
      <c r="B6" s="37">
        <v>299720</v>
      </c>
    </row>
    <row r="7" spans="1:2" x14ac:dyDescent="0.2">
      <c r="A7" s="42" t="s">
        <v>284</v>
      </c>
      <c r="B7" s="37">
        <v>1192530</v>
      </c>
    </row>
    <row r="8" spans="1:2" x14ac:dyDescent="0.2">
      <c r="A8" s="4" t="s">
        <v>7</v>
      </c>
      <c r="B8" s="38">
        <f>SUM(B6:B7)</f>
        <v>1492250</v>
      </c>
    </row>
    <row r="9" spans="1:2" x14ac:dyDescent="0.2">
      <c r="A9" s="8" t="s">
        <v>123</v>
      </c>
    </row>
    <row r="10" spans="1:2" x14ac:dyDescent="0.2">
      <c r="A10" s="144" t="s">
        <v>179</v>
      </c>
      <c r="B10" s="144"/>
    </row>
    <row r="11" spans="1:2" x14ac:dyDescent="0.2">
      <c r="A11" s="8"/>
      <c r="B11" s="41"/>
    </row>
    <row r="12" spans="1:2" ht="19.5" customHeight="1" x14ac:dyDescent="0.2">
      <c r="A12" s="152" t="s">
        <v>121</v>
      </c>
      <c r="B12" s="148" t="s">
        <v>15</v>
      </c>
    </row>
    <row r="13" spans="1:2" ht="22.5" customHeight="1" x14ac:dyDescent="0.2">
      <c r="A13" s="153"/>
      <c r="B13" s="149"/>
    </row>
    <row r="14" spans="1:2" x14ac:dyDescent="0.2">
      <c r="A14" s="43"/>
      <c r="B14" s="37"/>
    </row>
    <row r="15" spans="1:2" x14ac:dyDescent="0.2">
      <c r="A15" s="43"/>
      <c r="B15" s="37"/>
    </row>
    <row r="16" spans="1:2" x14ac:dyDescent="0.2">
      <c r="A16" s="4" t="s">
        <v>7</v>
      </c>
      <c r="B16" s="38">
        <v>0</v>
      </c>
    </row>
    <row r="17" spans="1:2" x14ac:dyDescent="0.2">
      <c r="A17" s="41"/>
    </row>
    <row r="18" spans="1:2" x14ac:dyDescent="0.2">
      <c r="A18" s="8" t="s">
        <v>122</v>
      </c>
    </row>
    <row r="19" spans="1:2" x14ac:dyDescent="0.2">
      <c r="A19" s="144" t="s">
        <v>127</v>
      </c>
      <c r="B19" s="144"/>
    </row>
    <row r="20" spans="1:2" ht="12" customHeight="1" x14ac:dyDescent="0.2">
      <c r="A20" s="124" t="s">
        <v>254</v>
      </c>
    </row>
    <row r="21" spans="1:2" ht="26.25" customHeight="1" x14ac:dyDescent="0.2">
      <c r="A21" s="150" t="s">
        <v>125</v>
      </c>
      <c r="B21" s="148" t="s">
        <v>15</v>
      </c>
    </row>
    <row r="22" spans="1:2" ht="21.75" customHeight="1" x14ac:dyDescent="0.2">
      <c r="A22" s="151"/>
      <c r="B22" s="149"/>
    </row>
    <row r="23" spans="1:2" x14ac:dyDescent="0.2">
      <c r="A23" s="42"/>
      <c r="B23" s="37"/>
    </row>
    <row r="24" spans="1:2" x14ac:dyDescent="0.2">
      <c r="A24" s="42"/>
      <c r="B24" s="37"/>
    </row>
    <row r="25" spans="1:2" x14ac:dyDescent="0.2">
      <c r="A25" s="4" t="s">
        <v>7</v>
      </c>
      <c r="B25" s="38">
        <v>0</v>
      </c>
    </row>
    <row r="27" spans="1:2" x14ac:dyDescent="0.2">
      <c r="A27" s="8" t="s">
        <v>124</v>
      </c>
    </row>
    <row r="28" spans="1:2" x14ac:dyDescent="0.2">
      <c r="A28" s="144" t="s">
        <v>68</v>
      </c>
      <c r="B28" s="144"/>
    </row>
    <row r="29" spans="1:2" x14ac:dyDescent="0.2">
      <c r="A29" s="124" t="s">
        <v>254</v>
      </c>
    </row>
    <row r="30" spans="1:2" ht="22.5" customHeight="1" x14ac:dyDescent="0.2">
      <c r="A30" s="150" t="s">
        <v>125</v>
      </c>
      <c r="B30" s="148" t="s">
        <v>15</v>
      </c>
    </row>
    <row r="31" spans="1:2" ht="24" customHeight="1" x14ac:dyDescent="0.2">
      <c r="A31" s="151"/>
      <c r="B31" s="149"/>
    </row>
    <row r="32" spans="1:2" x14ac:dyDescent="0.2">
      <c r="A32" s="42" t="s">
        <v>277</v>
      </c>
      <c r="B32" s="108"/>
    </row>
    <row r="33" spans="1:2" x14ac:dyDescent="0.2">
      <c r="A33" s="42" t="s">
        <v>255</v>
      </c>
      <c r="B33" s="108">
        <v>55448664</v>
      </c>
    </row>
    <row r="34" spans="1:2" x14ac:dyDescent="0.2">
      <c r="A34" s="42" t="s">
        <v>256</v>
      </c>
      <c r="B34" s="108"/>
    </row>
    <row r="35" spans="1:2" x14ac:dyDescent="0.2">
      <c r="A35" s="42" t="s">
        <v>267</v>
      </c>
      <c r="B35" s="108"/>
    </row>
    <row r="36" spans="1:2" x14ac:dyDescent="0.2">
      <c r="A36" s="42" t="s">
        <v>285</v>
      </c>
      <c r="B36" s="108">
        <v>149884</v>
      </c>
    </row>
    <row r="37" spans="1:2" x14ac:dyDescent="0.2">
      <c r="A37" s="42" t="s">
        <v>257</v>
      </c>
      <c r="B37" s="109">
        <f>SUM(B32:B36)</f>
        <v>55598548</v>
      </c>
    </row>
  </sheetData>
  <mergeCells count="12">
    <mergeCell ref="A4:A5"/>
    <mergeCell ref="A2:B2"/>
    <mergeCell ref="A10:B10"/>
    <mergeCell ref="B4:B5"/>
    <mergeCell ref="B12:B13"/>
    <mergeCell ref="A30:A31"/>
    <mergeCell ref="A19:B19"/>
    <mergeCell ref="A28:B28"/>
    <mergeCell ref="A21:A22"/>
    <mergeCell ref="A12:A13"/>
    <mergeCell ref="B21:B22"/>
    <mergeCell ref="B30:B31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37" workbookViewId="0">
      <selection activeCell="F13" sqref="F13"/>
    </sheetView>
  </sheetViews>
  <sheetFormatPr defaultRowHeight="12.75" x14ac:dyDescent="0.2"/>
  <cols>
    <col min="1" max="1" width="42.28515625" style="7" customWidth="1"/>
    <col min="2" max="16384" width="9.140625" style="7"/>
  </cols>
  <sheetData>
    <row r="1" spans="1:2" x14ac:dyDescent="0.2">
      <c r="A1" s="39"/>
      <c r="B1" s="7" t="s">
        <v>311</v>
      </c>
    </row>
    <row r="2" spans="1:2" x14ac:dyDescent="0.2">
      <c r="A2" s="144" t="s">
        <v>156</v>
      </c>
      <c r="B2" s="144"/>
    </row>
    <row r="3" spans="1:2" x14ac:dyDescent="0.2">
      <c r="A3" s="41" t="s">
        <v>254</v>
      </c>
    </row>
    <row r="4" spans="1:2" x14ac:dyDescent="0.2">
      <c r="A4" s="154" t="s">
        <v>121</v>
      </c>
      <c r="B4" s="148" t="s">
        <v>15</v>
      </c>
    </row>
    <row r="5" spans="1:2" x14ac:dyDescent="0.2">
      <c r="A5" s="155"/>
      <c r="B5" s="149"/>
    </row>
    <row r="6" spans="1:2" x14ac:dyDescent="0.2">
      <c r="A6" s="11" t="s">
        <v>160</v>
      </c>
      <c r="B6" s="37"/>
    </row>
    <row r="7" spans="1:2" x14ac:dyDescent="0.2">
      <c r="A7" s="47" t="s">
        <v>161</v>
      </c>
      <c r="B7" s="37"/>
    </row>
    <row r="8" spans="1:2" x14ac:dyDescent="0.2">
      <c r="A8" s="47" t="s">
        <v>162</v>
      </c>
      <c r="B8" s="37"/>
    </row>
    <row r="9" spans="1:2" x14ac:dyDescent="0.2">
      <c r="A9" s="47"/>
      <c r="B9" s="37"/>
    </row>
    <row r="10" spans="1:2" x14ac:dyDescent="0.2">
      <c r="A10" s="48" t="s">
        <v>69</v>
      </c>
      <c r="B10" s="55">
        <v>200000</v>
      </c>
    </row>
    <row r="11" spans="1:2" x14ac:dyDescent="0.2">
      <c r="A11" s="47" t="s">
        <v>70</v>
      </c>
      <c r="B11" s="37"/>
    </row>
    <row r="12" spans="1:2" x14ac:dyDescent="0.2">
      <c r="A12" s="49" t="s">
        <v>71</v>
      </c>
      <c r="B12" s="37"/>
    </row>
    <row r="13" spans="1:2" x14ac:dyDescent="0.2">
      <c r="A13" s="47" t="s">
        <v>72</v>
      </c>
      <c r="B13" s="37"/>
    </row>
    <row r="14" spans="1:2" x14ac:dyDescent="0.2">
      <c r="A14" s="50" t="s">
        <v>73</v>
      </c>
      <c r="B14" s="55">
        <v>200000</v>
      </c>
    </row>
    <row r="15" spans="1:2" x14ac:dyDescent="0.2">
      <c r="A15" s="50" t="s">
        <v>74</v>
      </c>
      <c r="B15" s="37"/>
    </row>
    <row r="16" spans="1:2" x14ac:dyDescent="0.2">
      <c r="A16" s="50"/>
      <c r="B16" s="37"/>
    </row>
    <row r="17" spans="1:2" x14ac:dyDescent="0.2">
      <c r="A17" s="51" t="s">
        <v>157</v>
      </c>
      <c r="B17" s="55"/>
    </row>
    <row r="18" spans="1:2" x14ac:dyDescent="0.2">
      <c r="A18" s="50" t="s">
        <v>70</v>
      </c>
      <c r="B18" s="37"/>
    </row>
    <row r="19" spans="1:2" x14ac:dyDescent="0.2">
      <c r="A19" s="50" t="s">
        <v>158</v>
      </c>
      <c r="B19" s="37"/>
    </row>
    <row r="20" spans="1:2" x14ac:dyDescent="0.2">
      <c r="A20" s="50"/>
      <c r="B20" s="37"/>
    </row>
    <row r="21" spans="1:2" x14ac:dyDescent="0.2">
      <c r="A21" s="51" t="s">
        <v>75</v>
      </c>
      <c r="B21" s="37">
        <v>450000</v>
      </c>
    </row>
    <row r="22" spans="1:2" x14ac:dyDescent="0.2">
      <c r="A22" s="51" t="s">
        <v>76</v>
      </c>
      <c r="B22" s="37"/>
    </row>
    <row r="23" spans="1:2" x14ac:dyDescent="0.2">
      <c r="A23" s="50" t="s">
        <v>70</v>
      </c>
      <c r="B23" s="37"/>
    </row>
    <row r="24" spans="1:2" x14ac:dyDescent="0.2">
      <c r="A24" s="47" t="s">
        <v>159</v>
      </c>
      <c r="B24" s="37"/>
    </row>
    <row r="25" spans="1:2" x14ac:dyDescent="0.2">
      <c r="A25" s="47" t="s">
        <v>77</v>
      </c>
      <c r="B25" s="37"/>
    </row>
    <row r="26" spans="1:2" ht="22.5" x14ac:dyDescent="0.2">
      <c r="A26" s="49" t="s">
        <v>120</v>
      </c>
      <c r="B26" s="37"/>
    </row>
    <row r="27" spans="1:2" x14ac:dyDescent="0.2">
      <c r="A27" s="49"/>
      <c r="B27" s="37"/>
    </row>
    <row r="28" spans="1:2" x14ac:dyDescent="0.2">
      <c r="A28" s="48" t="s">
        <v>180</v>
      </c>
      <c r="B28" s="55">
        <v>0</v>
      </c>
    </row>
    <row r="29" spans="1:2" x14ac:dyDescent="0.2">
      <c r="A29" s="52" t="s">
        <v>70</v>
      </c>
      <c r="B29" s="37"/>
    </row>
    <row r="30" spans="1:2" x14ac:dyDescent="0.2">
      <c r="A30" s="52" t="s">
        <v>164</v>
      </c>
      <c r="B30" s="37"/>
    </row>
    <row r="31" spans="1:2" x14ac:dyDescent="0.2">
      <c r="A31" s="52" t="s">
        <v>165</v>
      </c>
      <c r="B31" s="37"/>
    </row>
    <row r="32" spans="1:2" x14ac:dyDescent="0.2">
      <c r="A32" s="52" t="s">
        <v>286</v>
      </c>
      <c r="B32" s="37"/>
    </row>
    <row r="33" spans="1:2" x14ac:dyDescent="0.2">
      <c r="A33" s="52" t="s">
        <v>166</v>
      </c>
      <c r="B33" s="37"/>
    </row>
    <row r="34" spans="1:2" x14ac:dyDescent="0.2">
      <c r="A34" s="52" t="s">
        <v>167</v>
      </c>
      <c r="B34" s="37"/>
    </row>
    <row r="35" spans="1:2" x14ac:dyDescent="0.2">
      <c r="A35" s="52" t="s">
        <v>168</v>
      </c>
      <c r="B35" s="37"/>
    </row>
    <row r="36" spans="1:2" ht="22.5" x14ac:dyDescent="0.2">
      <c r="A36" s="49" t="s">
        <v>169</v>
      </c>
      <c r="B36" s="55"/>
    </row>
    <row r="37" spans="1:2" x14ac:dyDescent="0.2">
      <c r="A37" s="30" t="s">
        <v>3</v>
      </c>
      <c r="B37" s="56">
        <f>SUM(B10+B17+B21+B28)</f>
        <v>650000</v>
      </c>
    </row>
    <row r="38" spans="1:2" x14ac:dyDescent="0.2">
      <c r="A38" s="53"/>
    </row>
    <row r="39" spans="1:2" x14ac:dyDescent="0.2">
      <c r="A39" s="53"/>
    </row>
    <row r="40" spans="1:2" x14ac:dyDescent="0.2">
      <c r="A40" s="54"/>
    </row>
    <row r="41" spans="1:2" x14ac:dyDescent="0.2">
      <c r="A41" s="8" t="s">
        <v>126</v>
      </c>
    </row>
    <row r="42" spans="1:2" x14ac:dyDescent="0.2">
      <c r="A42" s="144" t="s">
        <v>231</v>
      </c>
      <c r="B42" s="144"/>
    </row>
    <row r="43" spans="1:2" x14ac:dyDescent="0.2">
      <c r="A43" s="8"/>
    </row>
    <row r="44" spans="1:2" ht="21.75" customHeight="1" x14ac:dyDescent="0.2">
      <c r="A44" s="152" t="s">
        <v>121</v>
      </c>
      <c r="B44" s="10"/>
    </row>
    <row r="45" spans="1:2" ht="20.25" customHeight="1" x14ac:dyDescent="0.2">
      <c r="A45" s="153"/>
      <c r="B45" s="10" t="s">
        <v>251</v>
      </c>
    </row>
    <row r="46" spans="1:2" x14ac:dyDescent="0.2">
      <c r="A46" s="43"/>
      <c r="B46" s="37"/>
    </row>
    <row r="47" spans="1:2" x14ac:dyDescent="0.2">
      <c r="A47" s="4" t="s">
        <v>7</v>
      </c>
      <c r="B47" s="37">
        <v>0</v>
      </c>
    </row>
    <row r="49" spans="1:2" x14ac:dyDescent="0.2">
      <c r="A49" s="8" t="s">
        <v>128</v>
      </c>
    </row>
    <row r="50" spans="1:2" ht="21.75" customHeight="1" x14ac:dyDescent="0.2">
      <c r="A50" s="156" t="s">
        <v>232</v>
      </c>
      <c r="B50" s="156"/>
    </row>
    <row r="51" spans="1:2" x14ac:dyDescent="0.2">
      <c r="A51" s="8"/>
    </row>
    <row r="52" spans="1:2" ht="24" customHeight="1" x14ac:dyDescent="0.2">
      <c r="A52" s="152" t="s">
        <v>121</v>
      </c>
      <c r="B52" s="10"/>
    </row>
    <row r="53" spans="1:2" ht="18.75" customHeight="1" x14ac:dyDescent="0.2">
      <c r="A53" s="153"/>
      <c r="B53" s="10" t="s">
        <v>251</v>
      </c>
    </row>
    <row r="54" spans="1:2" x14ac:dyDescent="0.2">
      <c r="A54" s="43"/>
      <c r="B54" s="37"/>
    </row>
    <row r="55" spans="1:2" x14ac:dyDescent="0.2">
      <c r="A55" s="43"/>
      <c r="B55" s="37"/>
    </row>
    <row r="56" spans="1:2" x14ac:dyDescent="0.2">
      <c r="A56" s="43"/>
      <c r="B56" s="37"/>
    </row>
    <row r="57" spans="1:2" x14ac:dyDescent="0.2">
      <c r="A57" s="4" t="s">
        <v>7</v>
      </c>
      <c r="B57" s="37">
        <v>0</v>
      </c>
    </row>
  </sheetData>
  <mergeCells count="7">
    <mergeCell ref="A52:A53"/>
    <mergeCell ref="A44:A45"/>
    <mergeCell ref="A50:B50"/>
    <mergeCell ref="A4:A5"/>
    <mergeCell ref="A2:B2"/>
    <mergeCell ref="A42:B42"/>
    <mergeCell ref="B4:B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I9" sqref="I9"/>
    </sheetView>
  </sheetViews>
  <sheetFormatPr defaultRowHeight="12.75" x14ac:dyDescent="0.2"/>
  <cols>
    <col min="1" max="2" width="9.28515625" style="7" customWidth="1"/>
    <col min="3" max="3" width="9.140625" style="7"/>
    <col min="4" max="4" width="17.140625" style="7" customWidth="1"/>
    <col min="5" max="16384" width="9.140625" style="7"/>
  </cols>
  <sheetData>
    <row r="1" spans="1:5" x14ac:dyDescent="0.2">
      <c r="A1" s="179" t="s">
        <v>114</v>
      </c>
      <c r="B1" s="179"/>
      <c r="C1" s="179"/>
      <c r="D1" s="179"/>
    </row>
    <row r="2" spans="1:5" x14ac:dyDescent="0.2">
      <c r="A2" s="182"/>
      <c r="B2" s="182"/>
      <c r="C2" s="182"/>
      <c r="D2" s="182"/>
    </row>
    <row r="3" spans="1:5" x14ac:dyDescent="0.2">
      <c r="A3" s="172" t="s">
        <v>268</v>
      </c>
      <c r="B3" s="172"/>
      <c r="C3" s="172"/>
      <c r="D3" s="172"/>
      <c r="E3" s="172"/>
    </row>
    <row r="4" spans="1:5" x14ac:dyDescent="0.2">
      <c r="A4" s="172" t="s">
        <v>24</v>
      </c>
      <c r="B4" s="172"/>
      <c r="C4" s="172"/>
      <c r="D4" s="172"/>
      <c r="E4" s="172"/>
    </row>
    <row r="5" spans="1:5" x14ac:dyDescent="0.2">
      <c r="A5" s="181" t="s">
        <v>252</v>
      </c>
      <c r="B5" s="181"/>
      <c r="C5" s="181"/>
      <c r="D5" s="181"/>
    </row>
    <row r="6" spans="1:5" ht="21" customHeight="1" x14ac:dyDescent="0.2">
      <c r="A6" s="180" t="s">
        <v>0</v>
      </c>
      <c r="B6" s="180"/>
      <c r="C6" s="180"/>
      <c r="D6" s="180"/>
      <c r="E6" s="148" t="s">
        <v>15</v>
      </c>
    </row>
    <row r="7" spans="1:5" ht="21" customHeight="1" x14ac:dyDescent="0.2">
      <c r="A7" s="180"/>
      <c r="B7" s="180"/>
      <c r="C7" s="180"/>
      <c r="D7" s="180"/>
      <c r="E7" s="149"/>
    </row>
    <row r="8" spans="1:5" x14ac:dyDescent="0.2">
      <c r="A8" s="185" t="s">
        <v>89</v>
      </c>
      <c r="B8" s="185"/>
      <c r="C8" s="185"/>
      <c r="D8" s="185"/>
      <c r="E8" s="37"/>
    </row>
    <row r="9" spans="1:5" ht="23.25" customHeight="1" x14ac:dyDescent="0.2">
      <c r="A9" s="167" t="s">
        <v>90</v>
      </c>
      <c r="B9" s="167"/>
      <c r="C9" s="167"/>
      <c r="D9" s="167"/>
      <c r="E9" s="37"/>
    </row>
    <row r="10" spans="1:5" ht="23.25" customHeight="1" x14ac:dyDescent="0.2">
      <c r="A10" s="183" t="s">
        <v>91</v>
      </c>
      <c r="B10" s="183"/>
      <c r="C10" s="183"/>
      <c r="D10" s="183"/>
      <c r="E10" s="37"/>
    </row>
    <row r="11" spans="1:5" ht="23.25" customHeight="1" x14ac:dyDescent="0.2">
      <c r="A11" s="183" t="s">
        <v>92</v>
      </c>
      <c r="B11" s="183"/>
      <c r="C11" s="183"/>
      <c r="D11" s="183"/>
      <c r="E11" s="37"/>
    </row>
    <row r="12" spans="1:5" ht="23.25" customHeight="1" x14ac:dyDescent="0.2">
      <c r="A12" s="176" t="s">
        <v>93</v>
      </c>
      <c r="B12" s="177"/>
      <c r="C12" s="177"/>
      <c r="D12" s="178"/>
      <c r="E12" s="37"/>
    </row>
    <row r="13" spans="1:5" ht="23.25" customHeight="1" x14ac:dyDescent="0.2">
      <c r="A13" s="186" t="s">
        <v>94</v>
      </c>
      <c r="B13" s="186"/>
      <c r="C13" s="186"/>
      <c r="D13" s="186"/>
      <c r="E13" s="58">
        <f>SUM(E8+E9+E10+E11+E12)</f>
        <v>0</v>
      </c>
    </row>
    <row r="14" spans="1:5" ht="12.75" customHeight="1" x14ac:dyDescent="0.2">
      <c r="A14" s="188"/>
      <c r="B14" s="188"/>
      <c r="C14" s="188"/>
      <c r="D14" s="188"/>
      <c r="E14" s="37"/>
    </row>
    <row r="15" spans="1:5" ht="12.75" customHeight="1" x14ac:dyDescent="0.2">
      <c r="A15" s="183" t="s">
        <v>98</v>
      </c>
      <c r="B15" s="183"/>
      <c r="C15" s="183"/>
      <c r="D15" s="183"/>
      <c r="E15" s="37"/>
    </row>
    <row r="16" spans="1:5" ht="12.75" customHeight="1" x14ac:dyDescent="0.2">
      <c r="A16" s="183" t="s">
        <v>99</v>
      </c>
      <c r="B16" s="183"/>
      <c r="C16" s="183"/>
      <c r="D16" s="183"/>
      <c r="E16" s="37"/>
    </row>
    <row r="17" spans="1:5" x14ac:dyDescent="0.2">
      <c r="A17" s="165" t="s">
        <v>100</v>
      </c>
      <c r="B17" s="165"/>
      <c r="C17" s="165"/>
      <c r="D17" s="165"/>
      <c r="E17" s="37"/>
    </row>
    <row r="18" spans="1:5" x14ac:dyDescent="0.2">
      <c r="A18" s="158" t="s">
        <v>101</v>
      </c>
      <c r="B18" s="159"/>
      <c r="C18" s="159"/>
      <c r="D18" s="160"/>
      <c r="E18" s="37"/>
    </row>
    <row r="19" spans="1:5" x14ac:dyDescent="0.2">
      <c r="A19" s="158" t="s">
        <v>102</v>
      </c>
      <c r="B19" s="159"/>
      <c r="C19" s="159"/>
      <c r="D19" s="160"/>
      <c r="E19" s="37"/>
    </row>
    <row r="20" spans="1:5" x14ac:dyDescent="0.2">
      <c r="A20" s="184"/>
      <c r="B20" s="184"/>
      <c r="C20" s="184"/>
      <c r="D20" s="184"/>
      <c r="E20" s="37"/>
    </row>
    <row r="21" spans="1:5" x14ac:dyDescent="0.2">
      <c r="A21" s="187" t="s">
        <v>103</v>
      </c>
      <c r="B21" s="187"/>
      <c r="C21" s="187"/>
      <c r="D21" s="187"/>
      <c r="E21" s="59">
        <f>SUM(E17)</f>
        <v>0</v>
      </c>
    </row>
    <row r="22" spans="1:5" x14ac:dyDescent="0.2">
      <c r="A22" s="184"/>
      <c r="B22" s="184"/>
      <c r="C22" s="184"/>
      <c r="D22" s="184"/>
      <c r="E22" s="37"/>
    </row>
    <row r="23" spans="1:5" ht="23.25" customHeight="1" x14ac:dyDescent="0.2">
      <c r="A23" s="167" t="s">
        <v>104</v>
      </c>
      <c r="B23" s="167"/>
      <c r="C23" s="167"/>
      <c r="D23" s="167"/>
      <c r="E23" s="37"/>
    </row>
    <row r="24" spans="1:5" ht="23.25" customHeight="1" x14ac:dyDescent="0.2">
      <c r="A24" s="183" t="s">
        <v>233</v>
      </c>
      <c r="B24" s="183"/>
      <c r="C24" s="183"/>
      <c r="D24" s="183"/>
      <c r="E24" s="37"/>
    </row>
    <row r="25" spans="1:5" ht="23.25" customHeight="1" x14ac:dyDescent="0.2">
      <c r="A25" s="176" t="s">
        <v>234</v>
      </c>
      <c r="B25" s="177"/>
      <c r="C25" s="177"/>
      <c r="D25" s="178"/>
      <c r="E25" s="37"/>
    </row>
    <row r="26" spans="1:5" ht="25.5" customHeight="1" x14ac:dyDescent="0.2">
      <c r="A26" s="173" t="s">
        <v>235</v>
      </c>
      <c r="B26" s="174"/>
      <c r="C26" s="174"/>
      <c r="D26" s="175"/>
      <c r="E26" s="37"/>
    </row>
    <row r="27" spans="1:5" x14ac:dyDescent="0.2">
      <c r="A27" s="171" t="s">
        <v>97</v>
      </c>
      <c r="B27" s="171"/>
      <c r="C27" s="171"/>
      <c r="D27" s="171"/>
      <c r="E27" s="37"/>
    </row>
    <row r="28" spans="1:5" x14ac:dyDescent="0.2">
      <c r="A28" s="165"/>
      <c r="B28" s="165"/>
      <c r="C28" s="165"/>
      <c r="D28" s="165"/>
      <c r="E28" s="37"/>
    </row>
    <row r="29" spans="1:5" ht="23.25" customHeight="1" x14ac:dyDescent="0.2">
      <c r="A29" s="168" t="s">
        <v>112</v>
      </c>
      <c r="B29" s="169"/>
      <c r="C29" s="169"/>
      <c r="D29" s="170"/>
      <c r="E29" s="38">
        <f>SUM(E13+E21+E27)</f>
        <v>0</v>
      </c>
    </row>
    <row r="30" spans="1:5" x14ac:dyDescent="0.2">
      <c r="A30" s="165"/>
      <c r="B30" s="165"/>
      <c r="C30" s="165"/>
      <c r="D30" s="165"/>
      <c r="E30" s="37"/>
    </row>
    <row r="31" spans="1:5" x14ac:dyDescent="0.2">
      <c r="A31" s="158" t="s">
        <v>229</v>
      </c>
      <c r="B31" s="159"/>
      <c r="C31" s="159"/>
      <c r="D31" s="160"/>
      <c r="E31" s="37"/>
    </row>
    <row r="32" spans="1:5" x14ac:dyDescent="0.2">
      <c r="A32" s="158" t="s">
        <v>34</v>
      </c>
      <c r="B32" s="159"/>
      <c r="C32" s="159"/>
      <c r="D32" s="160"/>
      <c r="E32" s="37"/>
    </row>
    <row r="33" spans="1:5" x14ac:dyDescent="0.2">
      <c r="A33" s="158" t="s">
        <v>105</v>
      </c>
      <c r="B33" s="159"/>
      <c r="C33" s="159"/>
      <c r="D33" s="160"/>
      <c r="E33" s="37"/>
    </row>
    <row r="34" spans="1:5" x14ac:dyDescent="0.2">
      <c r="A34" s="158" t="s">
        <v>106</v>
      </c>
      <c r="B34" s="159"/>
      <c r="C34" s="159"/>
      <c r="D34" s="160"/>
      <c r="E34" s="37"/>
    </row>
    <row r="35" spans="1:5" x14ac:dyDescent="0.2">
      <c r="A35" s="158" t="s">
        <v>107</v>
      </c>
      <c r="B35" s="159"/>
      <c r="C35" s="159"/>
      <c r="D35" s="160"/>
      <c r="E35" s="37"/>
    </row>
    <row r="36" spans="1:5" x14ac:dyDescent="0.2">
      <c r="A36" s="158" t="s">
        <v>171</v>
      </c>
      <c r="B36" s="159"/>
      <c r="C36" s="159"/>
      <c r="D36" s="160"/>
      <c r="E36" s="37"/>
    </row>
    <row r="37" spans="1:5" x14ac:dyDescent="0.2">
      <c r="A37" s="158" t="s">
        <v>230</v>
      </c>
      <c r="B37" s="159"/>
      <c r="C37" s="159"/>
      <c r="D37" s="160"/>
      <c r="E37" s="37"/>
    </row>
    <row r="38" spans="1:5" x14ac:dyDescent="0.2">
      <c r="A38" s="161" t="s">
        <v>172</v>
      </c>
      <c r="B38" s="162"/>
      <c r="C38" s="162"/>
      <c r="D38" s="163"/>
      <c r="E38" s="37"/>
    </row>
    <row r="39" spans="1:5" x14ac:dyDescent="0.2">
      <c r="A39" s="166"/>
      <c r="B39" s="166"/>
      <c r="C39" s="166"/>
      <c r="D39" s="166"/>
      <c r="E39" s="37"/>
    </row>
    <row r="40" spans="1:5" x14ac:dyDescent="0.2">
      <c r="A40" s="164" t="s">
        <v>113</v>
      </c>
      <c r="B40" s="164"/>
      <c r="C40" s="164"/>
      <c r="D40" s="164"/>
      <c r="E40" s="38">
        <f>SUM(E13+E21+E27+E38)</f>
        <v>0</v>
      </c>
    </row>
    <row r="41" spans="1:5" x14ac:dyDescent="0.2">
      <c r="A41" s="157"/>
      <c r="B41" s="157"/>
      <c r="C41" s="157"/>
      <c r="D41" s="157"/>
    </row>
    <row r="42" spans="1:5" x14ac:dyDescent="0.2">
      <c r="A42" s="157"/>
      <c r="B42" s="157"/>
      <c r="C42" s="157"/>
      <c r="D42" s="157"/>
    </row>
  </sheetData>
  <mergeCells count="42">
    <mergeCell ref="E6:E7"/>
    <mergeCell ref="A15:D15"/>
    <mergeCell ref="A21:D21"/>
    <mergeCell ref="A12:D12"/>
    <mergeCell ref="A14:D14"/>
    <mergeCell ref="A17:D17"/>
    <mergeCell ref="A16:D16"/>
    <mergeCell ref="A18:D18"/>
    <mergeCell ref="A19:D19"/>
    <mergeCell ref="A3:E3"/>
    <mergeCell ref="A4:E4"/>
    <mergeCell ref="A26:D26"/>
    <mergeCell ref="A25:D25"/>
    <mergeCell ref="A1:D1"/>
    <mergeCell ref="A6:D7"/>
    <mergeCell ref="A5:D5"/>
    <mergeCell ref="A2:D2"/>
    <mergeCell ref="A24:D24"/>
    <mergeCell ref="A22:D22"/>
    <mergeCell ref="A20:D20"/>
    <mergeCell ref="A8:D8"/>
    <mergeCell ref="A9:D9"/>
    <mergeCell ref="A10:D10"/>
    <mergeCell ref="A11:D11"/>
    <mergeCell ref="A13:D13"/>
    <mergeCell ref="A30:D30"/>
    <mergeCell ref="A39:D39"/>
    <mergeCell ref="A23:D23"/>
    <mergeCell ref="A29:D29"/>
    <mergeCell ref="A33:D33"/>
    <mergeCell ref="A34:D34"/>
    <mergeCell ref="A35:D35"/>
    <mergeCell ref="A36:D36"/>
    <mergeCell ref="A28:D28"/>
    <mergeCell ref="A27:D27"/>
    <mergeCell ref="A42:D42"/>
    <mergeCell ref="A37:D37"/>
    <mergeCell ref="A38:D38"/>
    <mergeCell ref="A31:D31"/>
    <mergeCell ref="A32:D32"/>
    <mergeCell ref="A40:D40"/>
    <mergeCell ref="A41:D41"/>
  </mergeCells>
  <phoneticPr fontId="1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40" workbookViewId="0">
      <selection activeCell="B49" sqref="B49:B50"/>
    </sheetView>
  </sheetViews>
  <sheetFormatPr defaultRowHeight="12.75" x14ac:dyDescent="0.2"/>
  <cols>
    <col min="1" max="1" width="42.28515625" style="7" customWidth="1"/>
    <col min="2" max="2" width="9.7109375" style="7" customWidth="1"/>
    <col min="3" max="16384" width="9.140625" style="7"/>
  </cols>
  <sheetData>
    <row r="1" spans="1:2" ht="12" customHeight="1" x14ac:dyDescent="0.2">
      <c r="A1" s="136" t="s">
        <v>312</v>
      </c>
      <c r="B1" s="9"/>
    </row>
    <row r="2" spans="1:2" x14ac:dyDescent="0.2">
      <c r="A2" s="144" t="s">
        <v>89</v>
      </c>
      <c r="B2" s="144"/>
    </row>
    <row r="3" spans="1:2" x14ac:dyDescent="0.2">
      <c r="A3" s="41" t="s">
        <v>254</v>
      </c>
    </row>
    <row r="4" spans="1:2" x14ac:dyDescent="0.2">
      <c r="A4" s="154" t="s">
        <v>121</v>
      </c>
      <c r="B4" s="148" t="s">
        <v>15</v>
      </c>
    </row>
    <row r="5" spans="1:2" x14ac:dyDescent="0.2">
      <c r="A5" s="155"/>
      <c r="B5" s="149"/>
    </row>
    <row r="6" spans="1:2" x14ac:dyDescent="0.2">
      <c r="A6" s="42"/>
      <c r="B6" s="37"/>
    </row>
    <row r="7" spans="1:2" x14ac:dyDescent="0.2">
      <c r="A7" s="42"/>
      <c r="B7" s="37"/>
    </row>
    <row r="8" spans="1:2" x14ac:dyDescent="0.2">
      <c r="A8" s="4" t="s">
        <v>7</v>
      </c>
      <c r="B8" s="45">
        <f>SUM(B6)</f>
        <v>0</v>
      </c>
    </row>
    <row r="9" spans="1:2" x14ac:dyDescent="0.2">
      <c r="A9" s="8" t="s">
        <v>129</v>
      </c>
    </row>
    <row r="10" spans="1:2" x14ac:dyDescent="0.2">
      <c r="A10" s="101" t="s">
        <v>130</v>
      </c>
    </row>
    <row r="11" spans="1:2" x14ac:dyDescent="0.2">
      <c r="A11" s="8"/>
      <c r="B11" s="41"/>
    </row>
    <row r="12" spans="1:2" ht="18.75" customHeight="1" x14ac:dyDescent="0.2">
      <c r="A12" s="152" t="s">
        <v>121</v>
      </c>
      <c r="B12" s="148" t="s">
        <v>15</v>
      </c>
    </row>
    <row r="13" spans="1:2" ht="20.25" customHeight="1" x14ac:dyDescent="0.2">
      <c r="A13" s="153"/>
      <c r="B13" s="149"/>
    </row>
    <row r="14" spans="1:2" x14ac:dyDescent="0.2">
      <c r="A14" s="43"/>
      <c r="B14" s="37"/>
    </row>
    <row r="15" spans="1:2" x14ac:dyDescent="0.2">
      <c r="A15" s="43"/>
      <c r="B15" s="37"/>
    </row>
    <row r="16" spans="1:2" x14ac:dyDescent="0.2">
      <c r="A16" s="4" t="s">
        <v>7</v>
      </c>
      <c r="B16" s="38">
        <v>0</v>
      </c>
    </row>
    <row r="17" spans="1:2" x14ac:dyDescent="0.2">
      <c r="A17" s="41"/>
    </row>
    <row r="18" spans="1:2" x14ac:dyDescent="0.2">
      <c r="A18" s="8" t="s">
        <v>132</v>
      </c>
    </row>
    <row r="19" spans="1:2" x14ac:dyDescent="0.2">
      <c r="A19" s="101" t="s">
        <v>131</v>
      </c>
    </row>
    <row r="20" spans="1:2" ht="12" customHeight="1" x14ac:dyDescent="0.2">
      <c r="A20" s="41" t="s">
        <v>254</v>
      </c>
    </row>
    <row r="21" spans="1:2" ht="18.75" customHeight="1" x14ac:dyDescent="0.2">
      <c r="A21" s="150" t="s">
        <v>125</v>
      </c>
      <c r="B21" s="194" t="s">
        <v>15</v>
      </c>
    </row>
    <row r="22" spans="1:2" ht="21.75" customHeight="1" x14ac:dyDescent="0.2">
      <c r="A22" s="151"/>
      <c r="B22" s="195"/>
    </row>
    <row r="23" spans="1:2" x14ac:dyDescent="0.2">
      <c r="A23" s="42"/>
      <c r="B23" s="37"/>
    </row>
    <row r="24" spans="1:2" x14ac:dyDescent="0.2">
      <c r="A24" s="42"/>
      <c r="B24" s="37"/>
    </row>
    <row r="25" spans="1:2" x14ac:dyDescent="0.2">
      <c r="A25" s="4" t="s">
        <v>7</v>
      </c>
      <c r="B25" s="38">
        <v>0</v>
      </c>
    </row>
    <row r="27" spans="1:2" x14ac:dyDescent="0.2">
      <c r="A27" s="8" t="s">
        <v>133</v>
      </c>
    </row>
    <row r="28" spans="1:2" x14ac:dyDescent="0.2">
      <c r="A28" s="144" t="s">
        <v>93</v>
      </c>
      <c r="B28" s="144"/>
    </row>
    <row r="29" spans="1:2" x14ac:dyDescent="0.2">
      <c r="A29" s="41" t="s">
        <v>254</v>
      </c>
    </row>
    <row r="30" spans="1:2" ht="23.25" customHeight="1" x14ac:dyDescent="0.2">
      <c r="A30" s="150" t="s">
        <v>125</v>
      </c>
      <c r="B30" s="148" t="s">
        <v>15</v>
      </c>
    </row>
    <row r="31" spans="1:2" ht="18" customHeight="1" x14ac:dyDescent="0.2">
      <c r="A31" s="151"/>
      <c r="B31" s="149"/>
    </row>
    <row r="32" spans="1:2" x14ac:dyDescent="0.2">
      <c r="A32" s="42" t="s">
        <v>258</v>
      </c>
      <c r="B32" s="37"/>
    </row>
    <row r="33" spans="1:2" x14ac:dyDescent="0.2">
      <c r="A33" s="42"/>
      <c r="B33" s="37"/>
    </row>
    <row r="34" spans="1:2" x14ac:dyDescent="0.2">
      <c r="A34" s="4" t="s">
        <v>7</v>
      </c>
      <c r="B34" s="38">
        <f>SUM(B32:B33)</f>
        <v>0</v>
      </c>
    </row>
    <row r="36" spans="1:2" x14ac:dyDescent="0.2">
      <c r="A36" s="8" t="s">
        <v>134</v>
      </c>
    </row>
    <row r="37" spans="1:2" x14ac:dyDescent="0.2">
      <c r="A37" s="144" t="s">
        <v>233</v>
      </c>
      <c r="B37" s="144"/>
    </row>
    <row r="38" spans="1:2" x14ac:dyDescent="0.2">
      <c r="A38" s="8"/>
      <c r="B38" s="41"/>
    </row>
    <row r="39" spans="1:2" ht="18.75" customHeight="1" x14ac:dyDescent="0.2">
      <c r="A39" s="152" t="s">
        <v>121</v>
      </c>
      <c r="B39" s="148" t="s">
        <v>15</v>
      </c>
    </row>
    <row r="40" spans="1:2" ht="21" customHeight="1" x14ac:dyDescent="0.2">
      <c r="A40" s="153"/>
      <c r="B40" s="149"/>
    </row>
    <row r="41" spans="1:2" x14ac:dyDescent="0.2">
      <c r="A41" s="43"/>
      <c r="B41" s="37"/>
    </row>
    <row r="42" spans="1:2" x14ac:dyDescent="0.2">
      <c r="A42" s="43"/>
      <c r="B42" s="37"/>
    </row>
    <row r="43" spans="1:2" x14ac:dyDescent="0.2">
      <c r="A43" s="43"/>
      <c r="B43" s="37"/>
    </row>
    <row r="44" spans="1:2" x14ac:dyDescent="0.2">
      <c r="A44" s="4" t="s">
        <v>7</v>
      </c>
      <c r="B44" s="38">
        <v>0</v>
      </c>
    </row>
    <row r="46" spans="1:2" x14ac:dyDescent="0.2">
      <c r="A46" s="8" t="s">
        <v>135</v>
      </c>
    </row>
    <row r="47" spans="1:2" ht="26.25" customHeight="1" x14ac:dyDescent="0.2">
      <c r="A47" s="156" t="s">
        <v>234</v>
      </c>
      <c r="B47" s="156"/>
    </row>
    <row r="48" spans="1:2" x14ac:dyDescent="0.2">
      <c r="A48" s="8"/>
      <c r="B48" s="41"/>
    </row>
    <row r="49" spans="1:2" ht="18" customHeight="1" x14ac:dyDescent="0.2">
      <c r="A49" s="152" t="s">
        <v>121</v>
      </c>
      <c r="B49" s="148" t="s">
        <v>15</v>
      </c>
    </row>
    <row r="50" spans="1:2" ht="30.75" customHeight="1" x14ac:dyDescent="0.2">
      <c r="A50" s="153"/>
      <c r="B50" s="149"/>
    </row>
    <row r="51" spans="1:2" x14ac:dyDescent="0.2">
      <c r="A51" s="11"/>
      <c r="B51" s="37"/>
    </row>
    <row r="52" spans="1:2" x14ac:dyDescent="0.2">
      <c r="A52" s="4" t="s">
        <v>7</v>
      </c>
      <c r="B52" s="38">
        <v>0</v>
      </c>
    </row>
  </sheetData>
  <mergeCells count="16">
    <mergeCell ref="A49:A50"/>
    <mergeCell ref="A47:B47"/>
    <mergeCell ref="A39:A40"/>
    <mergeCell ref="A37:B37"/>
    <mergeCell ref="A30:A31"/>
    <mergeCell ref="B30:B31"/>
    <mergeCell ref="B39:B40"/>
    <mergeCell ref="B49:B50"/>
    <mergeCell ref="A21:A22"/>
    <mergeCell ref="A28:B28"/>
    <mergeCell ref="A4:A5"/>
    <mergeCell ref="A2:B2"/>
    <mergeCell ref="A12:A13"/>
    <mergeCell ref="B4:B5"/>
    <mergeCell ref="B12:B13"/>
    <mergeCell ref="B21:B22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B6" sqref="B6:D6"/>
    </sheetView>
  </sheetViews>
  <sheetFormatPr defaultRowHeight="12.75" x14ac:dyDescent="0.2"/>
  <cols>
    <col min="1" max="1" width="56" style="7" customWidth="1"/>
    <col min="2" max="2" width="10.7109375" style="7" customWidth="1"/>
    <col min="3" max="3" width="10.42578125" style="7" customWidth="1"/>
    <col min="4" max="4" width="10.7109375" style="7" customWidth="1"/>
    <col min="5" max="16384" width="9.140625" style="7"/>
  </cols>
  <sheetData>
    <row r="1" spans="1:4" x14ac:dyDescent="0.2">
      <c r="A1" s="179" t="s">
        <v>116</v>
      </c>
      <c r="B1" s="179"/>
      <c r="C1" s="179"/>
    </row>
    <row r="2" spans="1:4" x14ac:dyDescent="0.2">
      <c r="A2" s="172" t="s">
        <v>269</v>
      </c>
      <c r="B2" s="172"/>
      <c r="C2" s="172"/>
      <c r="D2" s="172"/>
    </row>
    <row r="3" spans="1:4" x14ac:dyDescent="0.2">
      <c r="A3" s="172" t="s">
        <v>25</v>
      </c>
      <c r="B3" s="172"/>
      <c r="C3" s="172"/>
      <c r="D3" s="172"/>
    </row>
    <row r="4" spans="1:4" x14ac:dyDescent="0.2">
      <c r="A4" s="181" t="s">
        <v>259</v>
      </c>
      <c r="B4" s="181"/>
      <c r="C4" s="181"/>
    </row>
    <row r="5" spans="1:4" ht="34.5" customHeight="1" x14ac:dyDescent="0.2">
      <c r="A5" s="129" t="s">
        <v>0</v>
      </c>
      <c r="B5" s="133" t="s">
        <v>27</v>
      </c>
      <c r="C5" s="133" t="s">
        <v>306</v>
      </c>
      <c r="D5" s="128" t="s">
        <v>3</v>
      </c>
    </row>
    <row r="6" spans="1:4" x14ac:dyDescent="0.2">
      <c r="A6" s="27" t="s">
        <v>61</v>
      </c>
      <c r="B6" s="28">
        <v>12011600</v>
      </c>
      <c r="C6" s="28"/>
      <c r="D6" s="28">
        <f>SUM(B6)</f>
        <v>12011600</v>
      </c>
    </row>
    <row r="7" spans="1:4" x14ac:dyDescent="0.2">
      <c r="A7" s="11" t="s">
        <v>62</v>
      </c>
      <c r="B7" s="12"/>
      <c r="C7" s="12"/>
      <c r="D7" s="37"/>
    </row>
    <row r="8" spans="1:4" ht="23.25" customHeight="1" x14ac:dyDescent="0.2">
      <c r="A8" s="13" t="s">
        <v>63</v>
      </c>
      <c r="B8" s="12">
        <v>13260931</v>
      </c>
      <c r="C8" s="12"/>
      <c r="D8" s="28">
        <f>SUM(B8)</f>
        <v>13260931</v>
      </c>
    </row>
    <row r="9" spans="1:4" x14ac:dyDescent="0.2">
      <c r="A9" s="15" t="s">
        <v>64</v>
      </c>
      <c r="B9" s="12">
        <v>1800000</v>
      </c>
      <c r="C9" s="12"/>
      <c r="D9" s="28">
        <f>SUM(B9)</f>
        <v>1800000</v>
      </c>
    </row>
    <row r="10" spans="1:4" x14ac:dyDescent="0.2">
      <c r="A10" s="15" t="s">
        <v>222</v>
      </c>
      <c r="B10" s="12">
        <v>1492250</v>
      </c>
      <c r="C10" s="12"/>
      <c r="D10" s="37">
        <f>SUM(B10)</f>
        <v>1492250</v>
      </c>
    </row>
    <row r="11" spans="1:4" x14ac:dyDescent="0.2">
      <c r="A11" s="15" t="s">
        <v>223</v>
      </c>
      <c r="B11" s="12"/>
      <c r="C11" s="12"/>
      <c r="D11" s="37"/>
    </row>
    <row r="12" spans="1:4" ht="23.25" customHeight="1" x14ac:dyDescent="0.2">
      <c r="A12" s="13" t="s">
        <v>65</v>
      </c>
      <c r="B12" s="12"/>
      <c r="C12" s="12"/>
      <c r="D12" s="37"/>
    </row>
    <row r="13" spans="1:4" ht="23.25" customHeight="1" x14ac:dyDescent="0.2">
      <c r="A13" s="13" t="s">
        <v>66</v>
      </c>
      <c r="B13" s="12"/>
      <c r="C13" s="12"/>
      <c r="D13" s="37"/>
    </row>
    <row r="14" spans="1:4" ht="23.25" customHeight="1" x14ac:dyDescent="0.2">
      <c r="A14" s="13" t="s">
        <v>67</v>
      </c>
      <c r="B14" s="12"/>
      <c r="C14" s="12"/>
      <c r="D14" s="37"/>
    </row>
    <row r="15" spans="1:4" ht="22.5" customHeight="1" x14ac:dyDescent="0.2">
      <c r="A15" s="13" t="s">
        <v>68</v>
      </c>
      <c r="B15" s="12">
        <v>55598548</v>
      </c>
      <c r="C15" s="12"/>
      <c r="D15" s="28">
        <f>SUM(B15)</f>
        <v>55598548</v>
      </c>
    </row>
    <row r="16" spans="1:4" ht="24" customHeight="1" x14ac:dyDescent="0.2">
      <c r="A16" s="1" t="s">
        <v>109</v>
      </c>
      <c r="B16" s="30">
        <f>SUM(B6:B15)</f>
        <v>84163329</v>
      </c>
      <c r="C16" s="30"/>
      <c r="D16" s="30">
        <f>SUM(D6:D15)</f>
        <v>84163329</v>
      </c>
    </row>
    <row r="17" spans="1:4" x14ac:dyDescent="0.2">
      <c r="A17" s="15"/>
      <c r="B17" s="12"/>
      <c r="C17" s="12"/>
      <c r="D17" s="37"/>
    </row>
    <row r="18" spans="1:4" x14ac:dyDescent="0.2">
      <c r="A18" s="29" t="s">
        <v>78</v>
      </c>
      <c r="B18" s="30">
        <v>650000</v>
      </c>
      <c r="C18" s="30"/>
      <c r="D18" s="30">
        <f>SUM(B18)</f>
        <v>650000</v>
      </c>
    </row>
    <row r="19" spans="1:4" x14ac:dyDescent="0.2">
      <c r="A19" s="2"/>
      <c r="B19" s="30"/>
      <c r="C19" s="12"/>
      <c r="D19" s="37"/>
    </row>
    <row r="20" spans="1:4" x14ac:dyDescent="0.2">
      <c r="A20" s="35" t="s">
        <v>79</v>
      </c>
      <c r="B20" s="12"/>
      <c r="C20" s="12"/>
      <c r="D20" s="37">
        <f>SUM(B20)</f>
        <v>0</v>
      </c>
    </row>
    <row r="21" spans="1:4" ht="12.75" customHeight="1" x14ac:dyDescent="0.2">
      <c r="A21" s="14" t="s">
        <v>80</v>
      </c>
      <c r="B21" s="12"/>
      <c r="C21" s="12"/>
      <c r="D21" s="12">
        <f>SUM(B21)</f>
        <v>0</v>
      </c>
    </row>
    <row r="22" spans="1:4" x14ac:dyDescent="0.2">
      <c r="A22" s="11" t="s">
        <v>81</v>
      </c>
      <c r="B22" s="12"/>
      <c r="C22" s="12"/>
      <c r="D22" s="12">
        <f>SUM(B22)</f>
        <v>0</v>
      </c>
    </row>
    <row r="23" spans="1:4" x14ac:dyDescent="0.2">
      <c r="A23" s="35" t="s">
        <v>181</v>
      </c>
      <c r="B23" s="12"/>
      <c r="C23" s="12"/>
      <c r="D23" s="37"/>
    </row>
    <row r="24" spans="1:4" x14ac:dyDescent="0.2">
      <c r="A24" s="35" t="s">
        <v>178</v>
      </c>
      <c r="B24" s="12"/>
      <c r="C24" s="12"/>
      <c r="D24" s="37"/>
    </row>
    <row r="25" spans="1:4" x14ac:dyDescent="0.2">
      <c r="A25" s="11" t="s">
        <v>82</v>
      </c>
      <c r="B25" s="12"/>
      <c r="C25" s="12"/>
      <c r="D25" s="37"/>
    </row>
    <row r="26" spans="1:4" x14ac:dyDescent="0.2">
      <c r="A26" s="15" t="s">
        <v>83</v>
      </c>
      <c r="B26" s="12"/>
      <c r="C26" s="12"/>
      <c r="D26" s="37"/>
    </row>
    <row r="27" spans="1:4" x14ac:dyDescent="0.2">
      <c r="A27" s="11" t="s">
        <v>84</v>
      </c>
      <c r="B27" s="12">
        <v>2000</v>
      </c>
      <c r="C27" s="12"/>
      <c r="D27" s="12">
        <f>SUM(B27)</f>
        <v>2000</v>
      </c>
    </row>
    <row r="28" spans="1:4" x14ac:dyDescent="0.2">
      <c r="A28" s="11" t="s">
        <v>85</v>
      </c>
      <c r="B28" s="30"/>
      <c r="C28" s="12"/>
      <c r="D28" s="37"/>
    </row>
    <row r="29" spans="1:4" x14ac:dyDescent="0.2">
      <c r="A29" s="15" t="s">
        <v>224</v>
      </c>
      <c r="B29" s="12"/>
      <c r="C29" s="12"/>
      <c r="D29" s="37">
        <f>SUM(B29)</f>
        <v>0</v>
      </c>
    </row>
    <row r="30" spans="1:4" x14ac:dyDescent="0.2">
      <c r="A30" s="15" t="s">
        <v>225</v>
      </c>
      <c r="B30" s="12"/>
      <c r="C30" s="12"/>
      <c r="D30" s="12">
        <f>SUM(B30)</f>
        <v>0</v>
      </c>
    </row>
    <row r="31" spans="1:4" x14ac:dyDescent="0.2">
      <c r="A31" s="2" t="s">
        <v>86</v>
      </c>
      <c r="B31" s="30">
        <f>SUM(B20:B30)</f>
        <v>2000</v>
      </c>
      <c r="C31" s="30"/>
      <c r="D31" s="30">
        <f>SUM(B31)</f>
        <v>2000</v>
      </c>
    </row>
    <row r="32" spans="1:4" x14ac:dyDescent="0.2">
      <c r="A32" s="6"/>
      <c r="B32" s="37"/>
      <c r="C32" s="37"/>
      <c r="D32" s="37"/>
    </row>
    <row r="33" spans="1:4" ht="23.25" customHeight="1" x14ac:dyDescent="0.2">
      <c r="A33" s="14" t="s">
        <v>87</v>
      </c>
      <c r="B33" s="37"/>
      <c r="C33" s="37"/>
      <c r="D33" s="37"/>
    </row>
    <row r="34" spans="1:4" ht="23.25" customHeight="1" x14ac:dyDescent="0.2">
      <c r="A34" s="14" t="s">
        <v>226</v>
      </c>
      <c r="B34" s="37"/>
      <c r="C34" s="37"/>
      <c r="D34" s="37"/>
    </row>
    <row r="35" spans="1:4" ht="22.5" x14ac:dyDescent="0.2">
      <c r="A35" s="23" t="s">
        <v>227</v>
      </c>
      <c r="B35" s="37"/>
      <c r="C35" s="37"/>
      <c r="D35" s="37"/>
    </row>
    <row r="36" spans="1:4" ht="22.5" x14ac:dyDescent="0.2">
      <c r="A36" s="23" t="s">
        <v>228</v>
      </c>
      <c r="B36" s="37"/>
      <c r="C36" s="37"/>
      <c r="D36" s="37"/>
    </row>
    <row r="37" spans="1:4" x14ac:dyDescent="0.2">
      <c r="A37" s="2" t="s">
        <v>88</v>
      </c>
      <c r="B37" s="38">
        <f>SUM(B33)</f>
        <v>0</v>
      </c>
      <c r="C37" s="38"/>
      <c r="D37" s="38">
        <f>SUM(B37)</f>
        <v>0</v>
      </c>
    </row>
    <row r="38" spans="1:4" x14ac:dyDescent="0.2">
      <c r="A38" s="11"/>
      <c r="B38" s="37"/>
      <c r="C38" s="37"/>
      <c r="D38" s="37"/>
    </row>
    <row r="39" spans="1:4" x14ac:dyDescent="0.2">
      <c r="A39" s="2" t="s">
        <v>163</v>
      </c>
      <c r="B39" s="38">
        <f>SUM(B16+B31+B37+B18)</f>
        <v>84815329</v>
      </c>
      <c r="C39" s="38"/>
      <c r="D39" s="38">
        <f>SUM(D16+D31+D37+D18)</f>
        <v>84815329</v>
      </c>
    </row>
    <row r="40" spans="1:4" x14ac:dyDescent="0.2">
      <c r="A40" s="11"/>
      <c r="B40" s="37"/>
      <c r="C40" s="37"/>
      <c r="D40" s="37"/>
    </row>
    <row r="41" spans="1:4" x14ac:dyDescent="0.2">
      <c r="A41" s="11" t="s">
        <v>229</v>
      </c>
      <c r="B41" s="37"/>
      <c r="C41" s="37"/>
      <c r="D41" s="37"/>
    </row>
    <row r="42" spans="1:4" x14ac:dyDescent="0.2">
      <c r="A42" s="15" t="s">
        <v>34</v>
      </c>
      <c r="B42" s="37"/>
      <c r="C42" s="37"/>
      <c r="D42" s="37"/>
    </row>
    <row r="43" spans="1:4" x14ac:dyDescent="0.2">
      <c r="A43" s="15" t="s">
        <v>105</v>
      </c>
      <c r="B43" s="37">
        <v>1211541</v>
      </c>
      <c r="C43" s="37"/>
      <c r="D43" s="37">
        <f>SUM(B43)</f>
        <v>1211541</v>
      </c>
    </row>
    <row r="44" spans="1:4" x14ac:dyDescent="0.2">
      <c r="A44" s="15" t="s">
        <v>106</v>
      </c>
      <c r="B44" s="37"/>
      <c r="C44" s="37"/>
      <c r="D44" s="37">
        <f>SUM(B44)</f>
        <v>0</v>
      </c>
    </row>
    <row r="45" spans="1:4" x14ac:dyDescent="0.2">
      <c r="A45" s="15" t="s">
        <v>107</v>
      </c>
      <c r="B45" s="37"/>
      <c r="C45" s="37"/>
      <c r="D45" s="37"/>
    </row>
    <row r="46" spans="1:4" x14ac:dyDescent="0.2">
      <c r="A46" s="15" t="s">
        <v>171</v>
      </c>
      <c r="B46" s="37"/>
      <c r="C46" s="37"/>
      <c r="D46" s="37"/>
    </row>
    <row r="47" spans="1:4" x14ac:dyDescent="0.2">
      <c r="A47" s="15" t="s">
        <v>230</v>
      </c>
      <c r="B47" s="37"/>
      <c r="C47" s="37"/>
      <c r="D47" s="37"/>
    </row>
    <row r="48" spans="1:4" x14ac:dyDescent="0.2">
      <c r="A48" s="4" t="s">
        <v>172</v>
      </c>
      <c r="B48" s="38">
        <f>SUM(B43:B47)</f>
        <v>1211541</v>
      </c>
      <c r="C48" s="38"/>
      <c r="D48" s="38">
        <f>SUM(B48)</f>
        <v>1211541</v>
      </c>
    </row>
    <row r="49" spans="1:4" x14ac:dyDescent="0.2">
      <c r="A49" s="11"/>
      <c r="B49" s="37"/>
      <c r="C49" s="37"/>
      <c r="D49" s="37"/>
    </row>
    <row r="50" spans="1:4" x14ac:dyDescent="0.2">
      <c r="A50" s="2" t="s">
        <v>108</v>
      </c>
      <c r="B50" s="38">
        <f>SUM(B39+B48)</f>
        <v>86026870</v>
      </c>
      <c r="C50" s="38"/>
      <c r="D50" s="38">
        <f>SUM(D39+D48)</f>
        <v>86026870</v>
      </c>
    </row>
  </sheetData>
  <mergeCells count="4">
    <mergeCell ref="A1:C1"/>
    <mergeCell ref="A4:C4"/>
    <mergeCell ref="A2:D2"/>
    <mergeCell ref="A3:D3"/>
  </mergeCells>
  <phoneticPr fontId="1" type="noConversion"/>
  <printOptions horizontalCentered="1"/>
  <pageMargins left="0.28999999999999998" right="0.21" top="0.22" bottom="0.21" header="0.17" footer="0.16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I15" sqref="I15"/>
    </sheetView>
  </sheetViews>
  <sheetFormatPr defaultRowHeight="12.75" x14ac:dyDescent="0.2"/>
  <cols>
    <col min="1" max="1" width="43.140625" style="7" customWidth="1"/>
    <col min="2" max="2" width="8" style="7" customWidth="1"/>
    <col min="3" max="3" width="16.28515625" style="7" customWidth="1"/>
    <col min="4" max="4" width="10.42578125" style="7" customWidth="1"/>
    <col min="5" max="16384" width="9.140625" style="7"/>
  </cols>
  <sheetData>
    <row r="1" spans="1:4" x14ac:dyDescent="0.2">
      <c r="A1" s="179" t="s">
        <v>117</v>
      </c>
      <c r="B1" s="179"/>
      <c r="C1" s="179"/>
      <c r="D1" s="179"/>
    </row>
    <row r="2" spans="1:4" x14ac:dyDescent="0.2">
      <c r="A2" s="182"/>
      <c r="B2" s="182"/>
      <c r="C2" s="182"/>
      <c r="D2" s="182"/>
    </row>
    <row r="3" spans="1:4" x14ac:dyDescent="0.2">
      <c r="A3" s="172" t="s">
        <v>270</v>
      </c>
      <c r="B3" s="172"/>
      <c r="C3" s="172"/>
      <c r="D3" s="172"/>
    </row>
    <row r="4" spans="1:4" x14ac:dyDescent="0.2">
      <c r="A4" s="172" t="s">
        <v>25</v>
      </c>
      <c r="B4" s="172"/>
      <c r="C4" s="172"/>
      <c r="D4" s="172"/>
    </row>
    <row r="5" spans="1:4" x14ac:dyDescent="0.2">
      <c r="A5" s="26"/>
      <c r="B5" s="26"/>
      <c r="C5" s="26"/>
      <c r="D5" s="26"/>
    </row>
    <row r="6" spans="1:4" x14ac:dyDescent="0.2">
      <c r="A6" s="181" t="s">
        <v>252</v>
      </c>
      <c r="B6" s="181"/>
      <c r="C6" s="181"/>
      <c r="D6" s="189"/>
    </row>
    <row r="7" spans="1:4" ht="29.25" customHeight="1" x14ac:dyDescent="0.2">
      <c r="A7" s="128" t="s">
        <v>0</v>
      </c>
      <c r="B7" s="133" t="s">
        <v>20</v>
      </c>
      <c r="C7" s="133" t="s">
        <v>23</v>
      </c>
      <c r="D7" s="128" t="s">
        <v>3</v>
      </c>
    </row>
    <row r="8" spans="1:4" x14ac:dyDescent="0.2">
      <c r="A8" s="35" t="s">
        <v>89</v>
      </c>
      <c r="B8" s="57"/>
      <c r="C8" s="12"/>
      <c r="D8" s="57"/>
    </row>
    <row r="9" spans="1:4" ht="23.25" customHeight="1" x14ac:dyDescent="0.2">
      <c r="A9" s="36" t="s">
        <v>90</v>
      </c>
      <c r="B9" s="57"/>
      <c r="C9" s="12"/>
      <c r="D9" s="57"/>
    </row>
    <row r="10" spans="1:4" ht="23.25" customHeight="1" x14ac:dyDescent="0.2">
      <c r="A10" s="32" t="s">
        <v>91</v>
      </c>
      <c r="B10" s="57"/>
      <c r="C10" s="12"/>
      <c r="D10" s="57"/>
    </row>
    <row r="11" spans="1:4" ht="23.25" customHeight="1" x14ac:dyDescent="0.2">
      <c r="A11" s="32" t="s">
        <v>92</v>
      </c>
      <c r="B11" s="57"/>
      <c r="C11" s="12"/>
      <c r="D11" s="57"/>
    </row>
    <row r="12" spans="1:4" ht="23.25" customHeight="1" x14ac:dyDescent="0.2">
      <c r="A12" s="34" t="s">
        <v>93</v>
      </c>
      <c r="B12" s="57"/>
      <c r="C12" s="12"/>
      <c r="D12" s="57">
        <f>SUM(B12+C12)</f>
        <v>0</v>
      </c>
    </row>
    <row r="13" spans="1:4" ht="23.25" customHeight="1" x14ac:dyDescent="0.2">
      <c r="A13" s="31" t="s">
        <v>94</v>
      </c>
      <c r="B13" s="58">
        <f>SUM(B8:B12)</f>
        <v>0</v>
      </c>
      <c r="C13" s="58">
        <f>SUM(C8:C12)</f>
        <v>0</v>
      </c>
      <c r="D13" s="58">
        <f>SUM(D8:D12)</f>
        <v>0</v>
      </c>
    </row>
    <row r="14" spans="1:4" ht="12.75" customHeight="1" x14ac:dyDescent="0.2">
      <c r="A14" s="32" t="s">
        <v>98</v>
      </c>
      <c r="B14" s="57"/>
      <c r="C14" s="12"/>
      <c r="D14" s="57"/>
    </row>
    <row r="15" spans="1:4" ht="12.75" customHeight="1" x14ac:dyDescent="0.2">
      <c r="A15" s="32" t="s">
        <v>99</v>
      </c>
      <c r="B15" s="57"/>
      <c r="C15" s="12"/>
      <c r="D15" s="57"/>
    </row>
    <row r="16" spans="1:4" x14ac:dyDescent="0.2">
      <c r="A16" s="11" t="s">
        <v>100</v>
      </c>
      <c r="B16" s="12"/>
      <c r="C16" s="12"/>
      <c r="D16" s="12"/>
    </row>
    <row r="17" spans="1:4" x14ac:dyDescent="0.2">
      <c r="A17" s="15" t="s">
        <v>101</v>
      </c>
      <c r="B17" s="48"/>
      <c r="C17" s="12"/>
      <c r="D17" s="48"/>
    </row>
    <row r="18" spans="1:4" x14ac:dyDescent="0.2">
      <c r="A18" s="15" t="s">
        <v>102</v>
      </c>
      <c r="B18" s="48"/>
      <c r="C18" s="12"/>
      <c r="D18" s="48"/>
    </row>
    <row r="19" spans="1:4" x14ac:dyDescent="0.2">
      <c r="A19" s="33" t="s">
        <v>103</v>
      </c>
      <c r="B19" s="48"/>
      <c r="C19" s="12"/>
      <c r="D19" s="48"/>
    </row>
    <row r="20" spans="1:4" ht="23.25" customHeight="1" x14ac:dyDescent="0.2">
      <c r="A20" s="36" t="s">
        <v>104</v>
      </c>
      <c r="B20" s="2"/>
      <c r="C20" s="30"/>
      <c r="D20" s="2"/>
    </row>
    <row r="21" spans="1:4" ht="23.25" customHeight="1" x14ac:dyDescent="0.2">
      <c r="A21" s="97" t="s">
        <v>233</v>
      </c>
      <c r="B21" s="99"/>
      <c r="C21" s="99"/>
      <c r="D21" s="99"/>
    </row>
    <row r="22" spans="1:4" ht="23.25" customHeight="1" x14ac:dyDescent="0.2">
      <c r="A22" s="97" t="s">
        <v>234</v>
      </c>
      <c r="B22" s="99"/>
      <c r="C22" s="99"/>
      <c r="D22" s="99"/>
    </row>
    <row r="23" spans="1:4" ht="27.75" customHeight="1" x14ac:dyDescent="0.2">
      <c r="A23" s="98" t="s">
        <v>235</v>
      </c>
      <c r="B23" s="100"/>
      <c r="C23" s="100"/>
      <c r="D23" s="100"/>
    </row>
    <row r="24" spans="1:4" x14ac:dyDescent="0.2">
      <c r="A24" s="5" t="s">
        <v>97</v>
      </c>
      <c r="B24" s="38">
        <f>SUM(B20:B22)</f>
        <v>0</v>
      </c>
      <c r="C24" s="38">
        <f>SUM(C20:C22)</f>
        <v>0</v>
      </c>
      <c r="D24" s="38">
        <f>SUM(D20:D22)</f>
        <v>0</v>
      </c>
    </row>
    <row r="25" spans="1:4" ht="23.25" customHeight="1" x14ac:dyDescent="0.2">
      <c r="A25" s="1" t="s">
        <v>112</v>
      </c>
      <c r="B25" s="38">
        <f>SUM(B13+B19+B24)</f>
        <v>0</v>
      </c>
      <c r="C25" s="38">
        <f>SUM(C13+C19+C24)</f>
        <v>0</v>
      </c>
      <c r="D25" s="38">
        <f>SUM(D13+D19+D24)</f>
        <v>0</v>
      </c>
    </row>
    <row r="26" spans="1:4" x14ac:dyDescent="0.2">
      <c r="A26" s="11" t="s">
        <v>229</v>
      </c>
      <c r="B26" s="37"/>
      <c r="C26" s="37"/>
      <c r="D26" s="37"/>
    </row>
    <row r="27" spans="1:4" x14ac:dyDescent="0.2">
      <c r="A27" s="15" t="s">
        <v>34</v>
      </c>
      <c r="B27" s="37"/>
      <c r="C27" s="37"/>
      <c r="D27" s="37"/>
    </row>
    <row r="28" spans="1:4" x14ac:dyDescent="0.2">
      <c r="A28" s="15" t="s">
        <v>105</v>
      </c>
      <c r="B28" s="37"/>
      <c r="C28" s="37"/>
      <c r="D28" s="37"/>
    </row>
    <row r="29" spans="1:4" x14ac:dyDescent="0.2">
      <c r="A29" s="15" t="s">
        <v>106</v>
      </c>
      <c r="B29" s="37"/>
      <c r="C29" s="37"/>
      <c r="D29" s="37"/>
    </row>
    <row r="30" spans="1:4" x14ac:dyDescent="0.2">
      <c r="A30" s="15" t="s">
        <v>107</v>
      </c>
      <c r="B30" s="37"/>
      <c r="C30" s="37"/>
      <c r="D30" s="37"/>
    </row>
    <row r="31" spans="1:4" x14ac:dyDescent="0.2">
      <c r="A31" s="15" t="s">
        <v>171</v>
      </c>
      <c r="B31" s="37"/>
      <c r="C31" s="37"/>
      <c r="D31" s="37"/>
    </row>
    <row r="32" spans="1:4" x14ac:dyDescent="0.2">
      <c r="A32" s="15" t="s">
        <v>230</v>
      </c>
      <c r="B32" s="37"/>
      <c r="C32" s="37"/>
      <c r="D32" s="37"/>
    </row>
    <row r="33" spans="1:4" x14ac:dyDescent="0.2">
      <c r="A33" s="4" t="s">
        <v>172</v>
      </c>
      <c r="B33" s="37">
        <f>SUM(B28:B32)</f>
        <v>0</v>
      </c>
      <c r="C33" s="37"/>
      <c r="D33" s="37">
        <f>SUM(D28:D32)</f>
        <v>0</v>
      </c>
    </row>
    <row r="34" spans="1:4" x14ac:dyDescent="0.2">
      <c r="A34" s="6"/>
      <c r="B34" s="37"/>
      <c r="C34" s="37"/>
      <c r="D34" s="37"/>
    </row>
    <row r="35" spans="1:4" x14ac:dyDescent="0.2">
      <c r="A35" s="2" t="s">
        <v>113</v>
      </c>
      <c r="B35" s="38">
        <f>SUM(B25+B33)</f>
        <v>0</v>
      </c>
      <c r="C35" s="38">
        <f>SUM(C25+C33)</f>
        <v>0</v>
      </c>
      <c r="D35" s="38">
        <f>SUM(D25+D33)</f>
        <v>0</v>
      </c>
    </row>
    <row r="36" spans="1:4" x14ac:dyDescent="0.2">
      <c r="A36" s="3"/>
    </row>
    <row r="37" spans="1:4" x14ac:dyDescent="0.2">
      <c r="A37" s="3"/>
    </row>
  </sheetData>
  <mergeCells count="5">
    <mergeCell ref="A1:D1"/>
    <mergeCell ref="A6:D6"/>
    <mergeCell ref="A2:D2"/>
    <mergeCell ref="A3:D3"/>
    <mergeCell ref="A4:D4"/>
  </mergeCells>
  <phoneticPr fontId="1" type="noConversion"/>
  <pageMargins left="1.01" right="0.34" top="1" bottom="1" header="0.5" footer="0.5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B5" sqref="B5"/>
    </sheetView>
  </sheetViews>
  <sheetFormatPr defaultRowHeight="12.75" x14ac:dyDescent="0.2"/>
  <cols>
    <col min="1" max="1" width="56.140625" style="7" customWidth="1"/>
    <col min="2" max="2" width="18.7109375" style="7" customWidth="1"/>
    <col min="3" max="3" width="10.140625" style="7" customWidth="1"/>
    <col min="4" max="5" width="10" style="7" customWidth="1"/>
    <col min="6" max="6" width="9.42578125" style="7" customWidth="1"/>
    <col min="7" max="7" width="10.140625" style="7" customWidth="1"/>
    <col min="8" max="8" width="11.42578125" style="7" customWidth="1"/>
    <col min="9" max="9" width="12.7109375" style="7" customWidth="1"/>
    <col min="10" max="16384" width="9.140625" style="7"/>
  </cols>
  <sheetData>
    <row r="1" spans="1:9" ht="12.75" customHeight="1" x14ac:dyDescent="0.2">
      <c r="A1" s="65" t="s">
        <v>238</v>
      </c>
    </row>
    <row r="2" spans="1:9" ht="18" customHeight="1" x14ac:dyDescent="0.2">
      <c r="A2" s="172" t="s">
        <v>271</v>
      </c>
      <c r="B2" s="172"/>
    </row>
    <row r="3" spans="1:9" ht="14.25" customHeight="1" x14ac:dyDescent="0.2">
      <c r="A3" s="172" t="s">
        <v>24</v>
      </c>
      <c r="B3" s="172"/>
    </row>
    <row r="4" spans="1:9" ht="15" customHeight="1" x14ac:dyDescent="0.25">
      <c r="A4" s="124" t="s">
        <v>252</v>
      </c>
      <c r="B4" s="66"/>
    </row>
    <row r="5" spans="1:9" ht="15" customHeight="1" x14ac:dyDescent="0.2">
      <c r="A5" s="128" t="s">
        <v>6</v>
      </c>
      <c r="B5" s="126" t="s">
        <v>1</v>
      </c>
    </row>
    <row r="6" spans="1:9" ht="13.5" customHeight="1" x14ac:dyDescent="0.2">
      <c r="A6" s="15" t="s">
        <v>36</v>
      </c>
      <c r="B6" s="37">
        <v>44956995</v>
      </c>
      <c r="C6" s="67"/>
      <c r="D6" s="67"/>
      <c r="E6" s="67"/>
      <c r="F6" s="67"/>
      <c r="G6" s="67"/>
      <c r="I6" s="67"/>
    </row>
    <row r="7" spans="1:9" ht="13.5" customHeight="1" x14ac:dyDescent="0.2">
      <c r="A7" s="13" t="s">
        <v>37</v>
      </c>
      <c r="B7" s="37">
        <v>4893147</v>
      </c>
      <c r="C7" s="67"/>
      <c r="D7" s="67"/>
      <c r="E7" s="67"/>
      <c r="F7" s="67"/>
      <c r="G7" s="67"/>
      <c r="I7" s="67"/>
    </row>
    <row r="8" spans="1:9" ht="13.5" customHeight="1" x14ac:dyDescent="0.2">
      <c r="A8" s="15" t="s">
        <v>137</v>
      </c>
      <c r="B8" s="37">
        <v>24234099</v>
      </c>
      <c r="C8" s="67"/>
      <c r="D8" s="67"/>
      <c r="E8" s="67"/>
      <c r="F8" s="67"/>
      <c r="G8" s="67"/>
      <c r="I8" s="67"/>
    </row>
    <row r="9" spans="1:9" ht="13.5" customHeight="1" x14ac:dyDescent="0.2">
      <c r="A9" s="68" t="s">
        <v>139</v>
      </c>
      <c r="B9" s="37">
        <v>5824000</v>
      </c>
      <c r="C9" s="67"/>
      <c r="D9" s="67"/>
      <c r="E9" s="67"/>
      <c r="F9" s="67"/>
      <c r="G9" s="67"/>
      <c r="I9" s="67"/>
    </row>
    <row r="10" spans="1:9" ht="13.5" customHeight="1" x14ac:dyDescent="0.2">
      <c r="A10" s="15" t="s">
        <v>138</v>
      </c>
      <c r="B10" s="37">
        <v>2784667</v>
      </c>
      <c r="C10" s="67"/>
      <c r="D10" s="67"/>
      <c r="E10" s="67"/>
      <c r="F10" s="67"/>
      <c r="G10" s="67"/>
      <c r="I10" s="67"/>
    </row>
    <row r="11" spans="1:9" ht="13.5" customHeight="1" x14ac:dyDescent="0.2">
      <c r="A11" s="25" t="s">
        <v>140</v>
      </c>
      <c r="B11" s="37"/>
      <c r="C11" s="67"/>
      <c r="D11" s="67"/>
      <c r="E11" s="67"/>
      <c r="F11" s="67"/>
      <c r="G11" s="67"/>
      <c r="I11" s="67"/>
    </row>
    <row r="12" spans="1:9" ht="13.5" customHeight="1" x14ac:dyDescent="0.2">
      <c r="A12" s="69" t="s">
        <v>183</v>
      </c>
      <c r="B12" s="37"/>
      <c r="C12" s="67"/>
      <c r="D12" s="67"/>
      <c r="E12" s="67"/>
      <c r="F12" s="67"/>
      <c r="G12" s="67"/>
      <c r="I12" s="67"/>
    </row>
    <row r="13" spans="1:9" ht="13.5" customHeight="1" x14ac:dyDescent="0.2">
      <c r="A13" s="70"/>
      <c r="B13" s="37"/>
      <c r="C13" s="67"/>
      <c r="D13" s="67"/>
      <c r="E13" s="67"/>
      <c r="F13" s="67"/>
      <c r="G13" s="67"/>
      <c r="I13" s="67"/>
    </row>
    <row r="14" spans="1:9" ht="13.5" customHeight="1" x14ac:dyDescent="0.2">
      <c r="A14" s="71" t="s">
        <v>141</v>
      </c>
      <c r="B14" s="81">
        <f>SUM(B6+B7+B8+B9+B10)</f>
        <v>82692908</v>
      </c>
      <c r="C14" s="67"/>
      <c r="D14" s="67"/>
      <c r="E14" s="67"/>
      <c r="F14" s="67"/>
      <c r="G14" s="67"/>
      <c r="I14" s="67"/>
    </row>
    <row r="15" spans="1:9" ht="13.5" customHeight="1" x14ac:dyDescent="0.2">
      <c r="A15" s="71"/>
      <c r="B15" s="37"/>
      <c r="C15" s="67"/>
      <c r="D15" s="67"/>
      <c r="E15" s="67"/>
      <c r="F15" s="67"/>
      <c r="G15" s="67"/>
      <c r="I15" s="67"/>
    </row>
    <row r="16" spans="1:9" ht="13.5" customHeight="1" x14ac:dyDescent="0.2">
      <c r="A16" s="61" t="s">
        <v>44</v>
      </c>
      <c r="B16" s="37"/>
      <c r="C16" s="67"/>
      <c r="D16" s="67"/>
      <c r="E16" s="67"/>
      <c r="F16" s="67"/>
      <c r="G16" s="67"/>
      <c r="I16" s="67"/>
    </row>
    <row r="17" spans="1:9" ht="13.5" customHeight="1" x14ac:dyDescent="0.2">
      <c r="A17" s="61" t="s">
        <v>45</v>
      </c>
      <c r="B17" s="37"/>
      <c r="C17" s="67"/>
      <c r="D17" s="67"/>
      <c r="E17" s="67"/>
      <c r="F17" s="67"/>
      <c r="G17" s="67"/>
      <c r="I17" s="67"/>
    </row>
    <row r="18" spans="1:9" ht="13.5" customHeight="1" x14ac:dyDescent="0.2">
      <c r="A18" s="72" t="s">
        <v>184</v>
      </c>
      <c r="B18" s="37"/>
      <c r="C18" s="67"/>
      <c r="D18" s="67"/>
      <c r="E18" s="67"/>
      <c r="F18" s="67"/>
      <c r="G18" s="67"/>
      <c r="I18" s="67"/>
    </row>
    <row r="19" spans="1:9" ht="13.5" customHeight="1" x14ac:dyDescent="0.2">
      <c r="A19" s="61" t="s">
        <v>47</v>
      </c>
      <c r="B19" s="37">
        <v>1038489</v>
      </c>
      <c r="C19" s="67"/>
      <c r="D19" s="67"/>
      <c r="E19" s="67"/>
      <c r="F19" s="67"/>
      <c r="G19" s="67"/>
      <c r="I19" s="67"/>
    </row>
    <row r="20" spans="1:9" ht="13.5" customHeight="1" x14ac:dyDescent="0.2">
      <c r="A20" s="61" t="s">
        <v>48</v>
      </c>
      <c r="B20" s="37"/>
      <c r="C20" s="67"/>
      <c r="D20" s="67"/>
      <c r="E20" s="67"/>
      <c r="F20" s="67"/>
      <c r="G20" s="67"/>
      <c r="I20" s="67"/>
    </row>
    <row r="21" spans="1:9" ht="13.5" customHeight="1" x14ac:dyDescent="0.2">
      <c r="A21" s="61" t="s">
        <v>236</v>
      </c>
      <c r="B21" s="37"/>
      <c r="C21" s="67"/>
      <c r="D21" s="67"/>
      <c r="E21" s="67"/>
      <c r="F21" s="67"/>
      <c r="G21" s="67"/>
      <c r="I21" s="67"/>
    </row>
    <row r="22" spans="1:9" ht="13.5" customHeight="1" x14ac:dyDescent="0.2">
      <c r="A22" s="61" t="s">
        <v>49</v>
      </c>
      <c r="B22" s="37"/>
      <c r="C22" s="67"/>
      <c r="D22" s="67"/>
      <c r="E22" s="67"/>
      <c r="F22" s="67"/>
      <c r="G22" s="67"/>
      <c r="I22" s="67"/>
    </row>
    <row r="23" spans="1:9" ht="13.5" customHeight="1" x14ac:dyDescent="0.2">
      <c r="A23" s="62" t="s">
        <v>50</v>
      </c>
      <c r="B23" s="84">
        <v>1038489</v>
      </c>
      <c r="C23" s="67"/>
      <c r="D23" s="67"/>
      <c r="E23" s="67"/>
      <c r="F23" s="67"/>
      <c r="G23" s="67"/>
      <c r="I23" s="67"/>
    </row>
    <row r="24" spans="1:9" ht="13.5" customHeight="1" x14ac:dyDescent="0.2">
      <c r="A24" s="71"/>
      <c r="B24" s="37"/>
      <c r="C24" s="67"/>
      <c r="D24" s="67"/>
      <c r="E24" s="67"/>
      <c r="F24" s="67"/>
      <c r="G24" s="67"/>
      <c r="I24" s="67"/>
    </row>
    <row r="25" spans="1:9" ht="13.5" customHeight="1" x14ac:dyDescent="0.2">
      <c r="A25" s="62" t="s">
        <v>18</v>
      </c>
      <c r="B25" s="81">
        <f>SUM(B14+B23)</f>
        <v>83731397</v>
      </c>
      <c r="C25" s="67"/>
      <c r="D25" s="67"/>
      <c r="E25" s="67"/>
      <c r="F25" s="67"/>
      <c r="G25" s="67"/>
      <c r="I25" s="67"/>
    </row>
    <row r="26" spans="1:9" ht="13.5" customHeight="1" x14ac:dyDescent="0.2">
      <c r="A26" s="71"/>
      <c r="B26" s="37"/>
      <c r="C26" s="67"/>
      <c r="D26" s="67"/>
      <c r="E26" s="67"/>
      <c r="F26" s="67"/>
      <c r="G26" s="67"/>
      <c r="I26" s="67"/>
    </row>
    <row r="27" spans="1:9" ht="13.5" customHeight="1" x14ac:dyDescent="0.2">
      <c r="A27" s="61" t="s">
        <v>51</v>
      </c>
      <c r="B27" s="37">
        <v>667128</v>
      </c>
      <c r="C27" s="67"/>
      <c r="D27" s="67"/>
      <c r="E27" s="67"/>
      <c r="F27" s="67"/>
      <c r="G27" s="67"/>
      <c r="I27" s="67"/>
    </row>
    <row r="28" spans="1:9" ht="13.5" customHeight="1" x14ac:dyDescent="0.2">
      <c r="A28" s="61" t="s">
        <v>52</v>
      </c>
      <c r="B28" s="37">
        <v>1328625</v>
      </c>
      <c r="C28" s="67"/>
      <c r="D28" s="67"/>
      <c r="E28" s="67"/>
      <c r="F28" s="67"/>
      <c r="G28" s="67"/>
      <c r="I28" s="67"/>
    </row>
    <row r="29" spans="1:9" ht="13.5" customHeight="1" x14ac:dyDescent="0.2">
      <c r="A29" s="72" t="s">
        <v>142</v>
      </c>
      <c r="B29" s="37">
        <v>299720</v>
      </c>
      <c r="C29" s="67"/>
      <c r="D29" s="67"/>
      <c r="E29" s="67"/>
      <c r="F29" s="67"/>
      <c r="G29" s="67"/>
      <c r="I29" s="67"/>
    </row>
    <row r="30" spans="1:9" ht="13.5" customHeight="1" x14ac:dyDescent="0.2">
      <c r="A30" s="71" t="s">
        <v>143</v>
      </c>
      <c r="B30" s="82">
        <f>SUM(B27:B29)</f>
        <v>2295473</v>
      </c>
      <c r="C30" s="67"/>
      <c r="D30" s="67"/>
      <c r="E30" s="67"/>
      <c r="F30" s="67"/>
      <c r="G30" s="67"/>
      <c r="I30" s="67"/>
    </row>
    <row r="31" spans="1:9" ht="13.5" customHeight="1" x14ac:dyDescent="0.2">
      <c r="A31" s="71"/>
      <c r="B31" s="37"/>
      <c r="C31" s="67"/>
      <c r="D31" s="67"/>
      <c r="E31" s="67"/>
      <c r="F31" s="67"/>
      <c r="G31" s="67"/>
      <c r="I31" s="67"/>
    </row>
    <row r="32" spans="1:9" ht="13.5" customHeight="1" x14ac:dyDescent="0.2">
      <c r="A32" s="61" t="s">
        <v>44</v>
      </c>
      <c r="B32" s="37"/>
      <c r="C32" s="67"/>
      <c r="D32" s="67"/>
      <c r="E32" s="67"/>
      <c r="F32" s="67"/>
      <c r="G32" s="67"/>
      <c r="I32" s="67"/>
    </row>
    <row r="33" spans="1:9" ht="13.5" customHeight="1" x14ac:dyDescent="0.2">
      <c r="A33" s="61" t="s">
        <v>45</v>
      </c>
      <c r="B33" s="37"/>
      <c r="C33" s="67"/>
      <c r="D33" s="67"/>
      <c r="E33" s="67"/>
      <c r="F33" s="67"/>
      <c r="G33" s="67"/>
      <c r="I33" s="67"/>
    </row>
    <row r="34" spans="1:9" ht="13.5" customHeight="1" x14ac:dyDescent="0.2">
      <c r="A34" s="72" t="s">
        <v>46</v>
      </c>
      <c r="B34" s="37"/>
      <c r="C34" s="67"/>
      <c r="D34" s="67"/>
      <c r="E34" s="67"/>
      <c r="F34" s="67"/>
      <c r="G34" s="67"/>
      <c r="I34" s="67"/>
    </row>
    <row r="35" spans="1:9" ht="13.5" customHeight="1" x14ac:dyDescent="0.2">
      <c r="A35" s="61" t="s">
        <v>47</v>
      </c>
      <c r="B35" s="37"/>
      <c r="C35" s="67"/>
      <c r="D35" s="67"/>
      <c r="E35" s="67"/>
      <c r="F35" s="67"/>
      <c r="G35" s="67"/>
      <c r="I35" s="67"/>
    </row>
    <row r="36" spans="1:9" ht="13.5" customHeight="1" x14ac:dyDescent="0.2">
      <c r="A36" s="61" t="s">
        <v>48</v>
      </c>
      <c r="B36" s="37"/>
      <c r="C36" s="67"/>
      <c r="D36" s="67"/>
      <c r="E36" s="67"/>
      <c r="F36" s="67"/>
      <c r="G36" s="67"/>
      <c r="I36" s="67"/>
    </row>
    <row r="37" spans="1:9" ht="13.5" customHeight="1" x14ac:dyDescent="0.2">
      <c r="A37" s="61" t="s">
        <v>236</v>
      </c>
      <c r="B37" s="37"/>
      <c r="C37" s="67"/>
      <c r="D37" s="67"/>
      <c r="E37" s="67"/>
      <c r="F37" s="67"/>
      <c r="G37" s="67"/>
      <c r="I37" s="67"/>
    </row>
    <row r="38" spans="1:9" ht="13.5" customHeight="1" x14ac:dyDescent="0.2">
      <c r="A38" s="61" t="s">
        <v>49</v>
      </c>
      <c r="B38" s="37"/>
      <c r="C38" s="67"/>
      <c r="D38" s="67"/>
      <c r="E38" s="67"/>
      <c r="F38" s="67"/>
      <c r="G38" s="67"/>
      <c r="I38" s="67"/>
    </row>
    <row r="39" spans="1:9" ht="13.5" customHeight="1" x14ac:dyDescent="0.2">
      <c r="A39" s="62" t="s">
        <v>55</v>
      </c>
      <c r="B39" s="37"/>
      <c r="C39" s="67"/>
      <c r="D39" s="67"/>
      <c r="E39" s="67"/>
      <c r="F39" s="67"/>
      <c r="G39" s="67"/>
      <c r="I39" s="67"/>
    </row>
    <row r="40" spans="1:9" ht="13.5" customHeight="1" x14ac:dyDescent="0.2">
      <c r="A40" s="4"/>
      <c r="B40" s="37"/>
      <c r="C40" s="67"/>
      <c r="D40" s="67"/>
      <c r="E40" s="67"/>
      <c r="F40" s="67"/>
      <c r="G40" s="67"/>
      <c r="I40" s="67"/>
    </row>
    <row r="41" spans="1:9" ht="13.5" customHeight="1" x14ac:dyDescent="0.2">
      <c r="A41" s="62" t="s">
        <v>19</v>
      </c>
      <c r="B41" s="82">
        <f>SUM(B30+B39)</f>
        <v>2295473</v>
      </c>
      <c r="C41" s="67"/>
    </row>
    <row r="42" spans="1:9" ht="13.5" customHeight="1" x14ac:dyDescent="0.2">
      <c r="A42" s="28"/>
      <c r="B42" s="37"/>
      <c r="C42" s="67"/>
    </row>
    <row r="43" spans="1:9" ht="15" customHeight="1" x14ac:dyDescent="0.2">
      <c r="A43" s="74" t="s">
        <v>26</v>
      </c>
      <c r="B43" s="83">
        <f>SUM(B25+B41)</f>
        <v>86026870</v>
      </c>
    </row>
  </sheetData>
  <mergeCells count="2">
    <mergeCell ref="A2:B2"/>
    <mergeCell ref="A3:B3"/>
  </mergeCells>
  <phoneticPr fontId="0" type="noConversion"/>
  <pageMargins left="0.51" right="0.26" top="0.4" bottom="0.32" header="0.33" footer="0.2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 Önkorm. műk. bev.</vt:lpstr>
      <vt:lpstr>5. Önk.felh.bev.</vt:lpstr>
      <vt:lpstr>6. Kiad. mindössz.</vt:lpstr>
      <vt:lpstr>6.1.-6.6. mell.</vt:lpstr>
      <vt:lpstr>7. Kiad. mindössz. köt.-önként</vt:lpstr>
      <vt:lpstr>7.1. Önk.kiad.kötelező</vt:lpstr>
      <vt:lpstr>7.2. Önk.kiad. önként</vt:lpstr>
      <vt:lpstr>8-10. mell.</vt:lpstr>
      <vt:lpstr>11. melléklet</vt:lpstr>
      <vt:lpstr>12-13. mell.</vt:lpstr>
      <vt:lpstr>14.mell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2020-06-18T12:18:29Z</cp:lastPrinted>
  <dcterms:created xsi:type="dcterms:W3CDTF">2000-01-09T14:34:55Z</dcterms:created>
  <dcterms:modified xsi:type="dcterms:W3CDTF">2020-07-24T08:20:49Z</dcterms:modified>
</cp:coreProperties>
</file>