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üspökmolnári Önkorm\Desktop\2015. évi rend.mód\"/>
    </mc:Choice>
  </mc:AlternateContent>
  <bookViews>
    <workbookView xWindow="0" yWindow="0" windowWidth="15315" windowHeight="7680" firstSheet="1" activeTab="5"/>
  </bookViews>
  <sheets>
    <sheet name="kiadás" sheetId="1" r:id="rId1"/>
    <sheet name="bevétel" sheetId="2" r:id="rId2"/>
    <sheet name="beruházások" sheetId="3" r:id="rId3"/>
    <sheet name="tartalék" sheetId="4" r:id="rId4"/>
    <sheet name="átvett pénz" sheetId="5" r:id="rId5"/>
    <sheet name="mérleg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0" i="6" l="1"/>
  <c r="D150" i="6"/>
  <c r="C150" i="6"/>
  <c r="E145" i="6"/>
  <c r="D145" i="6"/>
  <c r="C145" i="6"/>
  <c r="E139" i="6"/>
  <c r="E152" i="6" s="1"/>
  <c r="D139" i="6"/>
  <c r="D152" i="6" s="1"/>
  <c r="C139" i="6"/>
  <c r="C152" i="6" s="1"/>
  <c r="E129" i="6"/>
  <c r="E128" i="6"/>
  <c r="D128" i="6"/>
  <c r="C128" i="6"/>
  <c r="E124" i="6"/>
  <c r="D124" i="6"/>
  <c r="C124" i="6"/>
  <c r="E118" i="6"/>
  <c r="D118" i="6"/>
  <c r="D129" i="6" s="1"/>
  <c r="C118" i="6"/>
  <c r="C129" i="6" s="1"/>
  <c r="E111" i="6"/>
  <c r="D111" i="6"/>
  <c r="C111" i="6"/>
  <c r="E107" i="6"/>
  <c r="D107" i="6"/>
  <c r="C107" i="6"/>
  <c r="E96" i="6"/>
  <c r="D96" i="6"/>
  <c r="C96" i="6"/>
  <c r="E89" i="6"/>
  <c r="E112" i="6" s="1"/>
  <c r="E130" i="6" s="1"/>
  <c r="D89" i="6"/>
  <c r="D112" i="6" s="1"/>
  <c r="D130" i="6" s="1"/>
  <c r="D153" i="6" s="1"/>
  <c r="C89" i="6"/>
  <c r="C112" i="6" s="1"/>
  <c r="C130" i="6" s="1"/>
  <c r="C153" i="6" s="1"/>
  <c r="D80" i="6"/>
  <c r="C80" i="6"/>
  <c r="E78" i="6"/>
  <c r="D78" i="6"/>
  <c r="C78" i="6"/>
  <c r="E73" i="6"/>
  <c r="E80" i="6" s="1"/>
  <c r="D73" i="6"/>
  <c r="C73" i="6"/>
  <c r="C63" i="6"/>
  <c r="E62" i="6"/>
  <c r="D62" i="6"/>
  <c r="C62" i="6"/>
  <c r="E53" i="6"/>
  <c r="D53" i="6"/>
  <c r="C53" i="6"/>
  <c r="E48" i="6"/>
  <c r="E63" i="6" s="1"/>
  <c r="D48" i="6"/>
  <c r="D63" i="6" s="1"/>
  <c r="C48" i="6"/>
  <c r="E39" i="6"/>
  <c r="D39" i="6"/>
  <c r="C39" i="6"/>
  <c r="E25" i="6"/>
  <c r="D25" i="6"/>
  <c r="C25" i="6"/>
  <c r="E16" i="6"/>
  <c r="D16" i="6"/>
  <c r="C16" i="6"/>
  <c r="E9" i="6"/>
  <c r="E40" i="6" s="1"/>
  <c r="E64" i="6" s="1"/>
  <c r="E81" i="6" s="1"/>
  <c r="D9" i="6"/>
  <c r="D40" i="6" s="1"/>
  <c r="D64" i="6" s="1"/>
  <c r="D81" i="6" s="1"/>
  <c r="C9" i="6"/>
  <c r="C40" i="6" s="1"/>
  <c r="C64" i="6" s="1"/>
  <c r="C81" i="6" s="1"/>
  <c r="C115" i="5"/>
  <c r="C104" i="5"/>
  <c r="C93" i="5"/>
  <c r="C82" i="5"/>
  <c r="C71" i="5"/>
  <c r="C60" i="5"/>
  <c r="C49" i="5"/>
  <c r="C38" i="5"/>
  <c r="C27" i="5"/>
  <c r="C16" i="5"/>
  <c r="D10" i="4"/>
  <c r="D47" i="3"/>
  <c r="D46" i="3"/>
  <c r="C46" i="3"/>
  <c r="D45" i="3"/>
  <c r="D44" i="3"/>
  <c r="D43" i="3"/>
  <c r="D42" i="3"/>
  <c r="C41" i="3"/>
  <c r="C48" i="3" s="1"/>
  <c r="D48" i="3" s="1"/>
  <c r="D40" i="3"/>
  <c r="D39" i="3"/>
  <c r="D38" i="3"/>
  <c r="D37" i="3"/>
  <c r="D36" i="3"/>
  <c r="D35" i="3"/>
  <c r="D34" i="3"/>
  <c r="D33" i="3"/>
  <c r="D32" i="3"/>
  <c r="D30" i="3"/>
  <c r="D29" i="3"/>
  <c r="D28" i="3"/>
  <c r="D27" i="3"/>
  <c r="D26" i="3"/>
  <c r="D24" i="3"/>
  <c r="D23" i="3"/>
  <c r="D22" i="3"/>
  <c r="D21" i="3"/>
  <c r="D20" i="3"/>
  <c r="D19" i="3"/>
  <c r="D18" i="3"/>
  <c r="D17" i="3"/>
  <c r="D16" i="3"/>
  <c r="D15" i="3"/>
  <c r="C14" i="3"/>
  <c r="C31" i="3" s="1"/>
  <c r="D31" i="3" s="1"/>
  <c r="D13" i="3"/>
  <c r="D12" i="3"/>
  <c r="D11" i="3"/>
  <c r="D10" i="3"/>
  <c r="D9" i="3"/>
  <c r="C9" i="3"/>
  <c r="D8" i="3"/>
  <c r="D7" i="3"/>
  <c r="D6" i="3"/>
  <c r="D5" i="3"/>
  <c r="F94" i="2"/>
  <c r="C93" i="2"/>
  <c r="F93" i="2" s="1"/>
  <c r="F92" i="2"/>
  <c r="F91" i="2"/>
  <c r="F90" i="2"/>
  <c r="F89" i="2"/>
  <c r="F87" i="2"/>
  <c r="F86" i="2"/>
  <c r="F85" i="2"/>
  <c r="F84" i="2"/>
  <c r="F83" i="2"/>
  <c r="F82" i="2"/>
  <c r="C82" i="2"/>
  <c r="F81" i="2"/>
  <c r="F80" i="2"/>
  <c r="F79" i="2"/>
  <c r="F78" i="2"/>
  <c r="C77" i="2"/>
  <c r="F77" i="2" s="1"/>
  <c r="F76" i="2"/>
  <c r="F75" i="2"/>
  <c r="F74" i="2"/>
  <c r="F73" i="2"/>
  <c r="F72" i="2"/>
  <c r="C72" i="2"/>
  <c r="C88" i="2" s="1"/>
  <c r="F71" i="2"/>
  <c r="F70" i="2"/>
  <c r="F69" i="2"/>
  <c r="F68" i="2"/>
  <c r="F67" i="2"/>
  <c r="C64" i="2"/>
  <c r="F64" i="2" s="1"/>
  <c r="F63" i="2"/>
  <c r="F62" i="2"/>
  <c r="F61" i="2"/>
  <c r="F60" i="2"/>
  <c r="C60" i="2"/>
  <c r="F59" i="2"/>
  <c r="F58" i="2"/>
  <c r="F57" i="2"/>
  <c r="F56" i="2"/>
  <c r="F55" i="2"/>
  <c r="C54" i="2"/>
  <c r="C65" i="2" s="1"/>
  <c r="F65" i="2" s="1"/>
  <c r="F53" i="2"/>
  <c r="F52" i="2"/>
  <c r="F51" i="2"/>
  <c r="F50" i="2"/>
  <c r="F49" i="2"/>
  <c r="F47" i="2"/>
  <c r="C47" i="2"/>
  <c r="F46" i="2"/>
  <c r="F45" i="2"/>
  <c r="F44" i="2"/>
  <c r="C43" i="2"/>
  <c r="F43" i="2" s="1"/>
  <c r="F42" i="2"/>
  <c r="F41" i="2"/>
  <c r="F40" i="2"/>
  <c r="F39" i="2"/>
  <c r="F38" i="2"/>
  <c r="F37" i="2"/>
  <c r="F36" i="2"/>
  <c r="F35" i="2"/>
  <c r="F34" i="2"/>
  <c r="F33" i="2"/>
  <c r="F31" i="2"/>
  <c r="F30" i="2"/>
  <c r="C30" i="2"/>
  <c r="F29" i="2"/>
  <c r="F28" i="2"/>
  <c r="F27" i="2"/>
  <c r="F26" i="2"/>
  <c r="F25" i="2"/>
  <c r="F24" i="2"/>
  <c r="F23" i="2"/>
  <c r="F22" i="2"/>
  <c r="C21" i="2"/>
  <c r="C32" i="2" s="1"/>
  <c r="F32" i="2" s="1"/>
  <c r="F20" i="2"/>
  <c r="F19" i="2"/>
  <c r="C18" i="2"/>
  <c r="F18" i="2" s="1"/>
  <c r="F17" i="2"/>
  <c r="F16" i="2"/>
  <c r="F15" i="2"/>
  <c r="F14" i="2"/>
  <c r="F13" i="2"/>
  <c r="C12" i="2"/>
  <c r="F12" i="2" s="1"/>
  <c r="F11" i="2"/>
  <c r="F10" i="2"/>
  <c r="F9" i="2"/>
  <c r="F8" i="2"/>
  <c r="F7" i="2"/>
  <c r="F6" i="2"/>
  <c r="F120" i="1"/>
  <c r="E119" i="1"/>
  <c r="D119" i="1"/>
  <c r="C119" i="1"/>
  <c r="F119" i="1" s="1"/>
  <c r="F118" i="1"/>
  <c r="F117" i="1"/>
  <c r="F116" i="1"/>
  <c r="F115" i="1"/>
  <c r="D114" i="1"/>
  <c r="D121" i="1" s="1"/>
  <c r="C114" i="1"/>
  <c r="F113" i="1"/>
  <c r="F112" i="1"/>
  <c r="F111" i="1"/>
  <c r="F110" i="1"/>
  <c r="F109" i="1"/>
  <c r="F108" i="1"/>
  <c r="E107" i="1"/>
  <c r="F107" i="1" s="1"/>
  <c r="D107" i="1"/>
  <c r="C107" i="1"/>
  <c r="F106" i="1"/>
  <c r="F105" i="1"/>
  <c r="F104" i="1"/>
  <c r="F103" i="1"/>
  <c r="E102" i="1"/>
  <c r="E114" i="1" s="1"/>
  <c r="E121" i="1" s="1"/>
  <c r="D102" i="1"/>
  <c r="C102" i="1"/>
  <c r="F101" i="1"/>
  <c r="F100" i="1"/>
  <c r="F99" i="1"/>
  <c r="E96" i="1"/>
  <c r="D96" i="1"/>
  <c r="F96" i="1" s="1"/>
  <c r="C96" i="1"/>
  <c r="F95" i="1"/>
  <c r="F94" i="1"/>
  <c r="F93" i="1"/>
  <c r="F92" i="1"/>
  <c r="F91" i="1"/>
  <c r="F90" i="1"/>
  <c r="F89" i="1"/>
  <c r="F88" i="1"/>
  <c r="E87" i="1"/>
  <c r="D87" i="1"/>
  <c r="F87" i="1" s="1"/>
  <c r="C87" i="1"/>
  <c r="F86" i="1"/>
  <c r="F85" i="1"/>
  <c r="F84" i="1"/>
  <c r="F83" i="1"/>
  <c r="E82" i="1"/>
  <c r="E97" i="1" s="1"/>
  <c r="D82" i="1"/>
  <c r="F82" i="1" s="1"/>
  <c r="C82" i="1"/>
  <c r="C97" i="1" s="1"/>
  <c r="F81" i="1"/>
  <c r="F80" i="1"/>
  <c r="F79" i="1"/>
  <c r="F78" i="1"/>
  <c r="F77" i="1"/>
  <c r="F76" i="1"/>
  <c r="F75" i="1"/>
  <c r="E73" i="1"/>
  <c r="D73" i="1"/>
  <c r="C73" i="1"/>
  <c r="F73" i="1" s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E59" i="1"/>
  <c r="D59" i="1"/>
  <c r="F59" i="1" s="1"/>
  <c r="C59" i="1"/>
  <c r="F58" i="1"/>
  <c r="F57" i="1"/>
  <c r="F56" i="1"/>
  <c r="F55" i="1"/>
  <c r="F54" i="1"/>
  <c r="F53" i="1"/>
  <c r="F52" i="1"/>
  <c r="F51" i="1"/>
  <c r="E49" i="1"/>
  <c r="D49" i="1"/>
  <c r="F49" i="1" s="1"/>
  <c r="C49" i="1"/>
  <c r="F48" i="1"/>
  <c r="F47" i="1"/>
  <c r="F46" i="1"/>
  <c r="F45" i="1"/>
  <c r="F44" i="1"/>
  <c r="E43" i="1"/>
  <c r="F43" i="1" s="1"/>
  <c r="D43" i="1"/>
  <c r="C43" i="1"/>
  <c r="F42" i="1"/>
  <c r="F41" i="1"/>
  <c r="E40" i="1"/>
  <c r="D40" i="1"/>
  <c r="C40" i="1"/>
  <c r="F40" i="1" s="1"/>
  <c r="F39" i="1"/>
  <c r="F38" i="1"/>
  <c r="F37" i="1"/>
  <c r="F36" i="1"/>
  <c r="F35" i="1"/>
  <c r="F34" i="1"/>
  <c r="F33" i="1"/>
  <c r="F32" i="1"/>
  <c r="E32" i="1"/>
  <c r="D32" i="1"/>
  <c r="C32" i="1"/>
  <c r="F31" i="1"/>
  <c r="F30" i="1"/>
  <c r="E29" i="1"/>
  <c r="E50" i="1" s="1"/>
  <c r="D29" i="1"/>
  <c r="F29" i="1" s="1"/>
  <c r="C29" i="1"/>
  <c r="C50" i="1" s="1"/>
  <c r="F28" i="1"/>
  <c r="F27" i="1"/>
  <c r="F26" i="1"/>
  <c r="F25" i="1"/>
  <c r="D24" i="1"/>
  <c r="C23" i="1"/>
  <c r="F23" i="1" s="1"/>
  <c r="F22" i="1"/>
  <c r="F21" i="1"/>
  <c r="F20" i="1"/>
  <c r="E19" i="1"/>
  <c r="E24" i="1" s="1"/>
  <c r="E74" i="1" s="1"/>
  <c r="D19" i="1"/>
  <c r="C19" i="1"/>
  <c r="C24" i="1" s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E153" i="6" l="1"/>
  <c r="D14" i="3"/>
  <c r="D41" i="3"/>
  <c r="C95" i="2"/>
  <c r="F95" i="2" s="1"/>
  <c r="F88" i="2"/>
  <c r="C48" i="2"/>
  <c r="F54" i="2"/>
  <c r="F21" i="2"/>
  <c r="D74" i="1"/>
  <c r="F24" i="1"/>
  <c r="C74" i="1"/>
  <c r="E98" i="1"/>
  <c r="E122" i="1" s="1"/>
  <c r="F114" i="1"/>
  <c r="D50" i="1"/>
  <c r="F50" i="1" s="1"/>
  <c r="D97" i="1"/>
  <c r="F97" i="1" s="1"/>
  <c r="F19" i="1"/>
  <c r="F102" i="1"/>
  <c r="C121" i="1"/>
  <c r="F121" i="1" s="1"/>
  <c r="F48" i="2" l="1"/>
  <c r="C66" i="2"/>
  <c r="D98" i="1"/>
  <c r="D122" i="1" s="1"/>
  <c r="C98" i="1"/>
  <c r="F74" i="1"/>
  <c r="C96" i="2" l="1"/>
  <c r="F96" i="2" s="1"/>
  <c r="F66" i="2"/>
  <c r="F98" i="1"/>
  <c r="C122" i="1"/>
  <c r="F122" i="1" s="1"/>
</calcChain>
</file>

<file path=xl/sharedStrings.xml><?xml version="1.0" encoding="utf-8"?>
<sst xmlns="http://schemas.openxmlformats.org/spreadsheetml/2006/main" count="1008" uniqueCount="476">
  <si>
    <t>Önkormányzat 2015. évi költségvetése</t>
  </si>
  <si>
    <t>Kiadások (E Ft)</t>
  </si>
  <si>
    <t>ÖNKORMÁNYZATI ELŐIRÁNYZATOK</t>
  </si>
  <si>
    <t>1.melléklet</t>
  </si>
  <si>
    <t>Rovat megnevezése</t>
  </si>
  <si>
    <t>Rovat-szám</t>
  </si>
  <si>
    <t>kötelező feladatok</t>
  </si>
  <si>
    <t>önként vállalt feladatok</t>
  </si>
  <si>
    <t xml:space="preserve">államigazgatási feladatok 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</si>
  <si>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</si>
  <si>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</si>
  <si>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</si>
  <si>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</si>
  <si>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</si>
  <si>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</si>
  <si>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</si>
  <si>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</si>
  <si>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</si>
  <si>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</si>
  <si>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</si>
  <si>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</si>
  <si>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</si>
  <si>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</si>
  <si>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</si>
  <si>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</si>
  <si>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</si>
  <si>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</si>
  <si>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</si>
  <si>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</si>
  <si>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</si>
  <si>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</si>
  <si>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</si>
  <si>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</si>
  <si>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</si>
  <si>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</si>
  <si>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</si>
  <si>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</si>
  <si>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</si>
  <si>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</si>
  <si>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</si>
  <si>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</si>
  <si>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</si>
  <si>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</si>
  <si>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</si>
  <si>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</si>
  <si>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</si>
  <si>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</si>
  <si>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</si>
  <si>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</si>
  <si>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</si>
  <si>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</si>
  <si>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</si>
  <si>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</si>
  <si>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</si>
  <si>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</si>
  <si>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</si>
  <si>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</si>
  <si>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</si>
  <si>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</si>
  <si>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</si>
  <si>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</si>
  <si>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</si>
  <si>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</si>
  <si>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</si>
  <si>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</si>
  <si>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</si>
  <si>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</si>
  <si>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</si>
  <si>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</si>
  <si>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</si>
  <si>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</si>
  <si>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</si>
  <si>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</si>
  <si>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</si>
  <si>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</si>
  <si>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</si>
  <si>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</si>
  <si>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</si>
  <si>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</si>
  <si>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</si>
  <si>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</si>
  <si>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</si>
  <si>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</si>
  <si>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</si>
  <si>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</si>
  <si>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</si>
  <si>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</si>
  <si>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</si>
  <si>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</si>
  <si>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</si>
  <si>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</si>
  <si>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</si>
  <si>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</si>
  <si>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</si>
  <si>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</si>
  <si>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</si>
  <si>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</si>
  <si>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</si>
  <si>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</si>
  <si>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</si>
  <si>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</si>
  <si>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</si>
  <si>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</si>
  <si>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</si>
  <si>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</si>
  <si>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</si>
  <si>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</si>
  <si>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</si>
  <si>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</si>
  <si>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</si>
  <si>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</si>
  <si>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</si>
  <si>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</si>
  <si>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</si>
  <si>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</si>
  <si>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</si>
  <si>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</si>
  <si>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</si>
  <si>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</si>
  <si>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</si>
  <si>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</si>
  <si>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</si>
  <si>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</si>
  <si>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</si>
  <si>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</si>
  <si>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</si>
  <si>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</si>
  <si>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</si>
  <si>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</si>
  <si>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</si>
  <si>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</si>
  <si>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</si>
  <si>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</si>
  <si>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</si>
  <si>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</si>
  <si>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</si>
  <si>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</si>
  <si>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</si>
  <si>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</si>
  <si>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</si>
  <si>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</si>
  <si>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</si>
  <si>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</si>
  <si>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</si>
  <si>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K5</t>
  </si>
  <si>
    <t>Működési kiadások összesen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</si>
  <si>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</si>
  <si>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</si>
  <si>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</si>
  <si>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</si>
  <si>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</si>
  <si>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</si>
  <si>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</si>
  <si>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</si>
  <si>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</si>
  <si>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</si>
  <si>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</si>
  <si>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</si>
  <si>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</si>
  <si>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</si>
  <si>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</si>
  <si>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</si>
  <si>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</si>
  <si>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</si>
  <si>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</si>
  <si>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</si>
  <si>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</si>
  <si>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</si>
  <si>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</si>
  <si>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</si>
  <si>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</si>
  <si>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</si>
  <si>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</si>
  <si>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</si>
  <si>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</si>
  <si>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</si>
  <si>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</si>
  <si>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</si>
  <si>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</si>
  <si>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</si>
  <si>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</si>
  <si>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</si>
  <si>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</si>
  <si>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</si>
  <si>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</si>
  <si>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</si>
  <si>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</si>
  <si>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</si>
  <si>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</si>
  <si>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</si>
  <si>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>Felhalmozási kiadások összesen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</si>
  <si>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</si>
  <si>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</si>
  <si>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</si>
  <si>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</si>
  <si>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</si>
  <si>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</si>
  <si>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</si>
  <si>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</si>
  <si>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</si>
  <si>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</si>
  <si>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</si>
  <si>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</si>
  <si>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</si>
  <si>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</si>
  <si>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</si>
  <si>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</si>
  <si>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</si>
  <si>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</si>
  <si>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</si>
  <si>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</si>
  <si>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</si>
  <si>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</si>
  <si>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</si>
  <si>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</si>
  <si>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</si>
  <si>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</si>
  <si>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</si>
  <si>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</si>
  <si>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</si>
  <si>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</si>
  <si>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</si>
  <si>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</si>
  <si>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</si>
  <si>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</si>
  <si>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</si>
  <si>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</si>
  <si>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</si>
  <si>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</si>
  <si>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</si>
  <si>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</si>
  <si>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</si>
  <si>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</si>
  <si>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</si>
  <si>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</si>
  <si>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</si>
  <si>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</si>
  <si>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</si>
  <si>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</si>
  <si>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</si>
  <si>
    <t>Bevételek (E Ft)</t>
  </si>
  <si>
    <t>2.melléklet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</si>
  <si>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</si>
  <si>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</si>
  <si>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</si>
  <si>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</si>
  <si>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</si>
  <si>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</si>
  <si>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</si>
  <si>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</si>
  <si>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</si>
  <si>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</si>
  <si>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</si>
  <si>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</si>
  <si>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</si>
  <si>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</si>
  <si>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</si>
  <si>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</si>
  <si>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</si>
  <si>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</si>
  <si>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</si>
  <si>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</si>
  <si>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</si>
  <si>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</si>
  <si>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</si>
  <si>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</si>
  <si>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</si>
  <si>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</si>
  <si>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</si>
  <si>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</si>
  <si>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</si>
  <si>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</si>
  <si>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</si>
  <si>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</si>
  <si>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</si>
  <si>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</si>
  <si>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</si>
  <si>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</si>
  <si>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</si>
  <si>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</si>
  <si>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</si>
  <si>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</si>
  <si>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</si>
  <si>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</si>
  <si>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</si>
  <si>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</si>
  <si>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</si>
  <si>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</si>
  <si>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</si>
  <si>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</si>
  <si>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</si>
  <si>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</si>
  <si>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</si>
  <si>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</si>
  <si>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</si>
  <si>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</si>
  <si>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</si>
  <si>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</si>
  <si>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</si>
  <si>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</si>
  <si>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</si>
  <si>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</si>
  <si>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</si>
  <si>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</si>
  <si>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</si>
  <si>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</si>
  <si>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</si>
  <si>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</si>
  <si>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</si>
  <si>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</si>
  <si>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</si>
  <si>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</si>
  <si>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</si>
  <si>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</si>
  <si>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</si>
  <si>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</si>
  <si>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</si>
  <si>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</si>
  <si>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</si>
  <si>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</si>
  <si>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</si>
  <si>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</si>
  <si>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</si>
  <si>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</si>
  <si>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</si>
  <si>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</si>
  <si>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</si>
  <si>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Működési bevételek összesen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</si>
  <si>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</si>
  <si>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</si>
  <si>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</si>
  <si>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</si>
  <si>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</si>
  <si>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</si>
  <si>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</si>
  <si>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</si>
  <si>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</si>
  <si>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</si>
  <si>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</si>
  <si>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</si>
  <si>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</si>
  <si>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</si>
  <si>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</si>
  <si>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</si>
  <si>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</si>
  <si>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</si>
  <si>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</si>
  <si>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</si>
  <si>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</si>
  <si>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</si>
  <si>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</si>
  <si>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</si>
  <si>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</si>
  <si>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</si>
  <si>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</si>
  <si>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</si>
  <si>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</si>
  <si>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</si>
  <si>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</si>
  <si>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</si>
  <si>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>Felhalmozási bevételek összesen</t>
  </si>
  <si>
    <t xml:space="preserve">Költségvetési bevételek </t>
  </si>
  <si>
    <t>B1-B7</t>
  </si>
  <si>
    <t xml:space="preserve">Működési bevételek és működési kiadások egyenlege </t>
  </si>
  <si>
    <t xml:space="preserve">Felhalmozási bevételek és a felhalmozási kiadások egyenlege 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</si>
  <si>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</si>
  <si>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</si>
  <si>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</si>
  <si>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</si>
  <si>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</si>
  <si>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</si>
  <si>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</si>
  <si>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</si>
  <si>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</si>
  <si>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</si>
  <si>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</si>
  <si>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</si>
  <si>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</si>
  <si>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</si>
  <si>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</si>
  <si>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</si>
  <si>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</si>
  <si>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</si>
  <si>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</si>
  <si>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</si>
  <si>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</si>
  <si>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</si>
  <si>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</si>
  <si>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</si>
  <si>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</si>
  <si>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</si>
  <si>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</si>
  <si>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</si>
  <si>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</si>
  <si>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</si>
  <si>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</si>
  <si>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</si>
  <si>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</si>
  <si>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</si>
  <si>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</si>
  <si>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</si>
  <si>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</si>
  <si>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</si>
  <si>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</si>
  <si>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</si>
  <si>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</si>
  <si>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</si>
  <si>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</si>
  <si>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</si>
  <si>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</si>
  <si>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</si>
  <si>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</si>
  <si>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</si>
  <si>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</si>
  <si>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</si>
  <si>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</si>
  <si>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</si>
  <si>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</si>
  <si>
    <t>Beruházások és felújítások (E Ft)</t>
  </si>
  <si>
    <t>5.melléklet</t>
  </si>
  <si>
    <t>MINDÖSSZESEN</t>
  </si>
  <si>
    <t>Ivóvíz vagyonértékelése</t>
  </si>
  <si>
    <t>Temető urnafal kialakítása</t>
  </si>
  <si>
    <t xml:space="preserve">Ingatlanok beszerzése, létesítése </t>
  </si>
  <si>
    <t>mikrobusz</t>
  </si>
  <si>
    <t>esőbeálló</t>
  </si>
  <si>
    <t>fűnyíró</t>
  </si>
  <si>
    <t>Művelődési ház felújítása</t>
  </si>
  <si>
    <t>Általános- és céltartalékok (E Ft)</t>
  </si>
  <si>
    <t>6.melléklet</t>
  </si>
  <si>
    <t>Általános tartalékok</t>
  </si>
  <si>
    <t>Céltartalékok-</t>
  </si>
  <si>
    <t>Támogatások, kölcsönök bevételei (E Ft)</t>
  </si>
  <si>
    <t>13.melléklet</t>
  </si>
  <si>
    <t>Megnevezés</t>
  </si>
  <si>
    <t>eredeti ei.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</si>
  <si>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</si>
  <si>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</si>
  <si>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</si>
  <si>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</si>
  <si>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</si>
  <si>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</si>
  <si>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</si>
  <si>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</si>
  <si>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</si>
  <si>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</si>
  <si>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</si>
  <si>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</si>
  <si>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</si>
  <si>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</si>
  <si>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</si>
  <si>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</si>
  <si>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</si>
  <si>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</si>
  <si>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</si>
  <si>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</si>
  <si>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</si>
  <si>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</si>
  <si>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</si>
  <si>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</si>
  <si>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</si>
  <si>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</si>
  <si>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</si>
  <si>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</si>
  <si>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</si>
  <si>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</si>
  <si>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A helyi önkormányzat költségvetési mérlege közgazdasági tagolásban (E Ft)</t>
  </si>
  <si>
    <t>ÖNKORMÁNYZAT ÉS KÖLTSÉGVETÉSI SZERVEI ELŐIRÁNYZATA MINDÖSSZESEN</t>
  </si>
  <si>
    <t>2013. évi tény  (teljesítés)</t>
  </si>
  <si>
    <t>2014. évi várható (teljesítés)</t>
  </si>
  <si>
    <t>2015. évi eredeti ei.</t>
  </si>
  <si>
    <t>2012. évi tény  (teljesítés)</t>
  </si>
  <si>
    <t>2013. évi várható (teljesítés)</t>
  </si>
  <si>
    <t>2014. évi eredeti ei.</t>
  </si>
  <si>
    <t>8./2015.(X.12.)</t>
  </si>
  <si>
    <t>8/2015. (X.12.)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</si>
</sst>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##########"/>
    <numFmt numFmtId="165" formatCode="0__"/>
  </numFmts>
  <fonts count="17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0"/>
      <name val="Arial"/>
      <family val="2"/>
      <charset val="238"/>
    </font>
    <font>
      <b/>
      <sz val="10"/>
      <name val="Bookman Old Style"/>
      <family val="1"/>
      <charset val="238"/>
    </font>
    <font>
      <b/>
      <sz val="10"/>
      <name val="Arial"/>
      <family val="2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4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9" fillId="3" borderId="1" xfId="0" applyFont="1" applyFill="1" applyBorder="1"/>
    <xf numFmtId="165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164" fontId="10" fillId="4" borderId="1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12" fillId="0" borderId="1" xfId="0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3" fontId="12" fillId="0" borderId="1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5" borderId="1" xfId="0" applyFont="1" applyFill="1" applyBorder="1"/>
    <xf numFmtId="0" fontId="15" fillId="5" borderId="1" xfId="0" applyFont="1" applyFill="1" applyBorder="1"/>
    <xf numFmtId="0" fontId="16" fillId="0" borderId="0" xfId="0" applyFont="1"/>
    <xf numFmtId="3" fontId="0" fillId="0" borderId="1" xfId="0" applyNumberFormat="1" applyBorder="1"/>
    <xf numFmtId="0" fontId="4" fillId="0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 wrapText="1"/>
    </xf>
    <xf numFmtId="0" fontId="10" fillId="6" borderId="1" xfId="0" applyFont="1" applyFill="1" applyBorder="1"/>
    <xf numFmtId="0" fontId="10" fillId="6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14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Fill="1"/>
    <xf numFmtId="0" fontId="0" fillId="0" borderId="0" xfId="0" applyFill="1"/>
    <xf numFmtId="0" fontId="3" fillId="0" borderId="1" xfId="0" applyFont="1" applyBorder="1"/>
    <xf numFmtId="164" fontId="6" fillId="3" borderId="1" xfId="0" applyNumberFormat="1" applyFont="1" applyFill="1" applyBorder="1" applyAlignment="1">
      <alignment vertical="center"/>
    </xf>
    <xf numFmtId="0" fontId="10" fillId="8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1"/>
  <sheetViews>
    <sheetView workbookViewId="0">
      <selection activeCell="I7" sqref="I7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257" max="257" width="105.140625" customWidth="1"/>
    <col min="259" max="259" width="17.140625" customWidth="1"/>
    <col min="260" max="260" width="20.140625" customWidth="1"/>
    <col min="261" max="261" width="18.85546875" customWidth="1"/>
    <col min="262" max="262" width="15.5703125" customWidth="1"/>
    <col min="513" max="513" width="105.140625" customWidth="1"/>
    <col min="515" max="515" width="17.140625" customWidth="1"/>
    <col min="516" max="516" width="20.140625" customWidth="1"/>
    <col min="517" max="517" width="18.85546875" customWidth="1"/>
    <col min="518" max="518" width="15.5703125" customWidth="1"/>
    <col min="769" max="769" width="105.140625" customWidth="1"/>
    <col min="771" max="771" width="17.140625" customWidth="1"/>
    <col min="772" max="772" width="20.140625" customWidth="1"/>
    <col min="773" max="773" width="18.85546875" customWidth="1"/>
    <col min="774" max="774" width="15.5703125" customWidth="1"/>
    <col min="1025" max="1025" width="105.140625" customWidth="1"/>
    <col min="1027" max="1027" width="17.140625" customWidth="1"/>
    <col min="1028" max="1028" width="20.140625" customWidth="1"/>
    <col min="1029" max="1029" width="18.85546875" customWidth="1"/>
    <col min="1030" max="1030" width="15.5703125" customWidth="1"/>
    <col min="1281" max="1281" width="105.140625" customWidth="1"/>
    <col min="1283" max="1283" width="17.140625" customWidth="1"/>
    <col min="1284" max="1284" width="20.140625" customWidth="1"/>
    <col min="1285" max="1285" width="18.85546875" customWidth="1"/>
    <col min="1286" max="1286" width="15.5703125" customWidth="1"/>
    <col min="1537" max="1537" width="105.140625" customWidth="1"/>
    <col min="1539" max="1539" width="17.140625" customWidth="1"/>
    <col min="1540" max="1540" width="20.140625" customWidth="1"/>
    <col min="1541" max="1541" width="18.85546875" customWidth="1"/>
    <col min="1542" max="1542" width="15.5703125" customWidth="1"/>
    <col min="1793" max="1793" width="105.140625" customWidth="1"/>
    <col min="1795" max="1795" width="17.140625" customWidth="1"/>
    <col min="1796" max="1796" width="20.140625" customWidth="1"/>
    <col min="1797" max="1797" width="18.85546875" customWidth="1"/>
    <col min="1798" max="1798" width="15.5703125" customWidth="1"/>
    <col min="2049" max="2049" width="105.140625" customWidth="1"/>
    <col min="2051" max="2051" width="17.140625" customWidth="1"/>
    <col min="2052" max="2052" width="20.140625" customWidth="1"/>
    <col min="2053" max="2053" width="18.85546875" customWidth="1"/>
    <col min="2054" max="2054" width="15.5703125" customWidth="1"/>
    <col min="2305" max="2305" width="105.140625" customWidth="1"/>
    <col min="2307" max="2307" width="17.140625" customWidth="1"/>
    <col min="2308" max="2308" width="20.140625" customWidth="1"/>
    <col min="2309" max="2309" width="18.85546875" customWidth="1"/>
    <col min="2310" max="2310" width="15.5703125" customWidth="1"/>
    <col min="2561" max="2561" width="105.140625" customWidth="1"/>
    <col min="2563" max="2563" width="17.140625" customWidth="1"/>
    <col min="2564" max="2564" width="20.140625" customWidth="1"/>
    <col min="2565" max="2565" width="18.85546875" customWidth="1"/>
    <col min="2566" max="2566" width="15.5703125" customWidth="1"/>
    <col min="2817" max="2817" width="105.140625" customWidth="1"/>
    <col min="2819" max="2819" width="17.140625" customWidth="1"/>
    <col min="2820" max="2820" width="20.140625" customWidth="1"/>
    <col min="2821" max="2821" width="18.85546875" customWidth="1"/>
    <col min="2822" max="2822" width="15.5703125" customWidth="1"/>
    <col min="3073" max="3073" width="105.140625" customWidth="1"/>
    <col min="3075" max="3075" width="17.140625" customWidth="1"/>
    <col min="3076" max="3076" width="20.140625" customWidth="1"/>
    <col min="3077" max="3077" width="18.85546875" customWidth="1"/>
    <col min="3078" max="3078" width="15.5703125" customWidth="1"/>
    <col min="3329" max="3329" width="105.140625" customWidth="1"/>
    <col min="3331" max="3331" width="17.140625" customWidth="1"/>
    <col min="3332" max="3332" width="20.140625" customWidth="1"/>
    <col min="3333" max="3333" width="18.85546875" customWidth="1"/>
    <col min="3334" max="3334" width="15.5703125" customWidth="1"/>
    <col min="3585" max="3585" width="105.140625" customWidth="1"/>
    <col min="3587" max="3587" width="17.140625" customWidth="1"/>
    <col min="3588" max="3588" width="20.140625" customWidth="1"/>
    <col min="3589" max="3589" width="18.85546875" customWidth="1"/>
    <col min="3590" max="3590" width="15.5703125" customWidth="1"/>
    <col min="3841" max="3841" width="105.140625" customWidth="1"/>
    <col min="3843" max="3843" width="17.140625" customWidth="1"/>
    <col min="3844" max="3844" width="20.140625" customWidth="1"/>
    <col min="3845" max="3845" width="18.85546875" customWidth="1"/>
    <col min="3846" max="3846" width="15.5703125" customWidth="1"/>
    <col min="4097" max="4097" width="105.140625" customWidth="1"/>
    <col min="4099" max="4099" width="17.140625" customWidth="1"/>
    <col min="4100" max="4100" width="20.140625" customWidth="1"/>
    <col min="4101" max="4101" width="18.85546875" customWidth="1"/>
    <col min="4102" max="4102" width="15.5703125" customWidth="1"/>
    <col min="4353" max="4353" width="105.140625" customWidth="1"/>
    <col min="4355" max="4355" width="17.140625" customWidth="1"/>
    <col min="4356" max="4356" width="20.140625" customWidth="1"/>
    <col min="4357" max="4357" width="18.85546875" customWidth="1"/>
    <col min="4358" max="4358" width="15.5703125" customWidth="1"/>
    <col min="4609" max="4609" width="105.140625" customWidth="1"/>
    <col min="4611" max="4611" width="17.140625" customWidth="1"/>
    <col min="4612" max="4612" width="20.140625" customWidth="1"/>
    <col min="4613" max="4613" width="18.85546875" customWidth="1"/>
    <col min="4614" max="4614" width="15.5703125" customWidth="1"/>
    <col min="4865" max="4865" width="105.140625" customWidth="1"/>
    <col min="4867" max="4867" width="17.140625" customWidth="1"/>
    <col min="4868" max="4868" width="20.140625" customWidth="1"/>
    <col min="4869" max="4869" width="18.85546875" customWidth="1"/>
    <col min="4870" max="4870" width="15.5703125" customWidth="1"/>
    <col min="5121" max="5121" width="105.140625" customWidth="1"/>
    <col min="5123" max="5123" width="17.140625" customWidth="1"/>
    <col min="5124" max="5124" width="20.140625" customWidth="1"/>
    <col min="5125" max="5125" width="18.85546875" customWidth="1"/>
    <col min="5126" max="5126" width="15.5703125" customWidth="1"/>
    <col min="5377" max="5377" width="105.140625" customWidth="1"/>
    <col min="5379" max="5379" width="17.140625" customWidth="1"/>
    <col min="5380" max="5380" width="20.140625" customWidth="1"/>
    <col min="5381" max="5381" width="18.85546875" customWidth="1"/>
    <col min="5382" max="5382" width="15.5703125" customWidth="1"/>
    <col min="5633" max="5633" width="105.140625" customWidth="1"/>
    <col min="5635" max="5635" width="17.140625" customWidth="1"/>
    <col min="5636" max="5636" width="20.140625" customWidth="1"/>
    <col min="5637" max="5637" width="18.85546875" customWidth="1"/>
    <col min="5638" max="5638" width="15.5703125" customWidth="1"/>
    <col min="5889" max="5889" width="105.140625" customWidth="1"/>
    <col min="5891" max="5891" width="17.140625" customWidth="1"/>
    <col min="5892" max="5892" width="20.140625" customWidth="1"/>
    <col min="5893" max="5893" width="18.85546875" customWidth="1"/>
    <col min="5894" max="5894" width="15.5703125" customWidth="1"/>
    <col min="6145" max="6145" width="105.140625" customWidth="1"/>
    <col min="6147" max="6147" width="17.140625" customWidth="1"/>
    <col min="6148" max="6148" width="20.140625" customWidth="1"/>
    <col min="6149" max="6149" width="18.85546875" customWidth="1"/>
    <col min="6150" max="6150" width="15.5703125" customWidth="1"/>
    <col min="6401" max="6401" width="105.140625" customWidth="1"/>
    <col min="6403" max="6403" width="17.140625" customWidth="1"/>
    <col min="6404" max="6404" width="20.140625" customWidth="1"/>
    <col min="6405" max="6405" width="18.85546875" customWidth="1"/>
    <col min="6406" max="6406" width="15.5703125" customWidth="1"/>
    <col min="6657" max="6657" width="105.140625" customWidth="1"/>
    <col min="6659" max="6659" width="17.140625" customWidth="1"/>
    <col min="6660" max="6660" width="20.140625" customWidth="1"/>
    <col min="6661" max="6661" width="18.85546875" customWidth="1"/>
    <col min="6662" max="6662" width="15.5703125" customWidth="1"/>
    <col min="6913" max="6913" width="105.140625" customWidth="1"/>
    <col min="6915" max="6915" width="17.140625" customWidth="1"/>
    <col min="6916" max="6916" width="20.140625" customWidth="1"/>
    <col min="6917" max="6917" width="18.85546875" customWidth="1"/>
    <col min="6918" max="6918" width="15.5703125" customWidth="1"/>
    <col min="7169" max="7169" width="105.140625" customWidth="1"/>
    <col min="7171" max="7171" width="17.140625" customWidth="1"/>
    <col min="7172" max="7172" width="20.140625" customWidth="1"/>
    <col min="7173" max="7173" width="18.85546875" customWidth="1"/>
    <col min="7174" max="7174" width="15.5703125" customWidth="1"/>
    <col min="7425" max="7425" width="105.140625" customWidth="1"/>
    <col min="7427" max="7427" width="17.140625" customWidth="1"/>
    <col min="7428" max="7428" width="20.140625" customWidth="1"/>
    <col min="7429" max="7429" width="18.85546875" customWidth="1"/>
    <col min="7430" max="7430" width="15.5703125" customWidth="1"/>
    <col min="7681" max="7681" width="105.140625" customWidth="1"/>
    <col min="7683" max="7683" width="17.140625" customWidth="1"/>
    <col min="7684" max="7684" width="20.140625" customWidth="1"/>
    <col min="7685" max="7685" width="18.85546875" customWidth="1"/>
    <col min="7686" max="7686" width="15.5703125" customWidth="1"/>
    <col min="7937" max="7937" width="105.140625" customWidth="1"/>
    <col min="7939" max="7939" width="17.140625" customWidth="1"/>
    <col min="7940" max="7940" width="20.140625" customWidth="1"/>
    <col min="7941" max="7941" width="18.85546875" customWidth="1"/>
    <col min="7942" max="7942" width="15.5703125" customWidth="1"/>
    <col min="8193" max="8193" width="105.140625" customWidth="1"/>
    <col min="8195" max="8195" width="17.140625" customWidth="1"/>
    <col min="8196" max="8196" width="20.140625" customWidth="1"/>
    <col min="8197" max="8197" width="18.85546875" customWidth="1"/>
    <col min="8198" max="8198" width="15.5703125" customWidth="1"/>
    <col min="8449" max="8449" width="105.140625" customWidth="1"/>
    <col min="8451" max="8451" width="17.140625" customWidth="1"/>
    <col min="8452" max="8452" width="20.140625" customWidth="1"/>
    <col min="8453" max="8453" width="18.85546875" customWidth="1"/>
    <col min="8454" max="8454" width="15.5703125" customWidth="1"/>
    <col min="8705" max="8705" width="105.140625" customWidth="1"/>
    <col min="8707" max="8707" width="17.140625" customWidth="1"/>
    <col min="8708" max="8708" width="20.140625" customWidth="1"/>
    <col min="8709" max="8709" width="18.85546875" customWidth="1"/>
    <col min="8710" max="8710" width="15.5703125" customWidth="1"/>
    <col min="8961" max="8961" width="105.140625" customWidth="1"/>
    <col min="8963" max="8963" width="17.140625" customWidth="1"/>
    <col min="8964" max="8964" width="20.140625" customWidth="1"/>
    <col min="8965" max="8965" width="18.85546875" customWidth="1"/>
    <col min="8966" max="8966" width="15.5703125" customWidth="1"/>
    <col min="9217" max="9217" width="105.140625" customWidth="1"/>
    <col min="9219" max="9219" width="17.140625" customWidth="1"/>
    <col min="9220" max="9220" width="20.140625" customWidth="1"/>
    <col min="9221" max="9221" width="18.85546875" customWidth="1"/>
    <col min="9222" max="9222" width="15.5703125" customWidth="1"/>
    <col min="9473" max="9473" width="105.140625" customWidth="1"/>
    <col min="9475" max="9475" width="17.140625" customWidth="1"/>
    <col min="9476" max="9476" width="20.140625" customWidth="1"/>
    <col min="9477" max="9477" width="18.85546875" customWidth="1"/>
    <col min="9478" max="9478" width="15.5703125" customWidth="1"/>
    <col min="9729" max="9729" width="105.140625" customWidth="1"/>
    <col min="9731" max="9731" width="17.140625" customWidth="1"/>
    <col min="9732" max="9732" width="20.140625" customWidth="1"/>
    <col min="9733" max="9733" width="18.85546875" customWidth="1"/>
    <col min="9734" max="9734" width="15.5703125" customWidth="1"/>
    <col min="9985" max="9985" width="105.140625" customWidth="1"/>
    <col min="9987" max="9987" width="17.140625" customWidth="1"/>
    <col min="9988" max="9988" width="20.140625" customWidth="1"/>
    <col min="9989" max="9989" width="18.85546875" customWidth="1"/>
    <col min="9990" max="9990" width="15.5703125" customWidth="1"/>
    <col min="10241" max="10241" width="105.140625" customWidth="1"/>
    <col min="10243" max="10243" width="17.140625" customWidth="1"/>
    <col min="10244" max="10244" width="20.140625" customWidth="1"/>
    <col min="10245" max="10245" width="18.85546875" customWidth="1"/>
    <col min="10246" max="10246" width="15.5703125" customWidth="1"/>
    <col min="10497" max="10497" width="105.140625" customWidth="1"/>
    <col min="10499" max="10499" width="17.140625" customWidth="1"/>
    <col min="10500" max="10500" width="20.140625" customWidth="1"/>
    <col min="10501" max="10501" width="18.85546875" customWidth="1"/>
    <col min="10502" max="10502" width="15.5703125" customWidth="1"/>
    <col min="10753" max="10753" width="105.140625" customWidth="1"/>
    <col min="10755" max="10755" width="17.140625" customWidth="1"/>
    <col min="10756" max="10756" width="20.140625" customWidth="1"/>
    <col min="10757" max="10757" width="18.85546875" customWidth="1"/>
    <col min="10758" max="10758" width="15.5703125" customWidth="1"/>
    <col min="11009" max="11009" width="105.140625" customWidth="1"/>
    <col min="11011" max="11011" width="17.140625" customWidth="1"/>
    <col min="11012" max="11012" width="20.140625" customWidth="1"/>
    <col min="11013" max="11013" width="18.85546875" customWidth="1"/>
    <col min="11014" max="11014" width="15.5703125" customWidth="1"/>
    <col min="11265" max="11265" width="105.140625" customWidth="1"/>
    <col min="11267" max="11267" width="17.140625" customWidth="1"/>
    <col min="11268" max="11268" width="20.140625" customWidth="1"/>
    <col min="11269" max="11269" width="18.85546875" customWidth="1"/>
    <col min="11270" max="11270" width="15.5703125" customWidth="1"/>
    <col min="11521" max="11521" width="105.140625" customWidth="1"/>
    <col min="11523" max="11523" width="17.140625" customWidth="1"/>
    <col min="11524" max="11524" width="20.140625" customWidth="1"/>
    <col min="11525" max="11525" width="18.85546875" customWidth="1"/>
    <col min="11526" max="11526" width="15.5703125" customWidth="1"/>
    <col min="11777" max="11777" width="105.140625" customWidth="1"/>
    <col min="11779" max="11779" width="17.140625" customWidth="1"/>
    <col min="11780" max="11780" width="20.140625" customWidth="1"/>
    <col min="11781" max="11781" width="18.85546875" customWidth="1"/>
    <col min="11782" max="11782" width="15.5703125" customWidth="1"/>
    <col min="12033" max="12033" width="105.140625" customWidth="1"/>
    <col min="12035" max="12035" width="17.140625" customWidth="1"/>
    <col min="12036" max="12036" width="20.140625" customWidth="1"/>
    <col min="12037" max="12037" width="18.85546875" customWidth="1"/>
    <col min="12038" max="12038" width="15.5703125" customWidth="1"/>
    <col min="12289" max="12289" width="105.140625" customWidth="1"/>
    <col min="12291" max="12291" width="17.140625" customWidth="1"/>
    <col min="12292" max="12292" width="20.140625" customWidth="1"/>
    <col min="12293" max="12293" width="18.85546875" customWidth="1"/>
    <col min="12294" max="12294" width="15.5703125" customWidth="1"/>
    <col min="12545" max="12545" width="105.140625" customWidth="1"/>
    <col min="12547" max="12547" width="17.140625" customWidth="1"/>
    <col min="12548" max="12548" width="20.140625" customWidth="1"/>
    <col min="12549" max="12549" width="18.85546875" customWidth="1"/>
    <col min="12550" max="12550" width="15.5703125" customWidth="1"/>
    <col min="12801" max="12801" width="105.140625" customWidth="1"/>
    <col min="12803" max="12803" width="17.140625" customWidth="1"/>
    <col min="12804" max="12804" width="20.140625" customWidth="1"/>
    <col min="12805" max="12805" width="18.85546875" customWidth="1"/>
    <col min="12806" max="12806" width="15.5703125" customWidth="1"/>
    <col min="13057" max="13057" width="105.140625" customWidth="1"/>
    <col min="13059" max="13059" width="17.140625" customWidth="1"/>
    <col min="13060" max="13060" width="20.140625" customWidth="1"/>
    <col min="13061" max="13061" width="18.85546875" customWidth="1"/>
    <col min="13062" max="13062" width="15.5703125" customWidth="1"/>
    <col min="13313" max="13313" width="105.140625" customWidth="1"/>
    <col min="13315" max="13315" width="17.140625" customWidth="1"/>
    <col min="13316" max="13316" width="20.140625" customWidth="1"/>
    <col min="13317" max="13317" width="18.85546875" customWidth="1"/>
    <col min="13318" max="13318" width="15.5703125" customWidth="1"/>
    <col min="13569" max="13569" width="105.140625" customWidth="1"/>
    <col min="13571" max="13571" width="17.140625" customWidth="1"/>
    <col min="13572" max="13572" width="20.140625" customWidth="1"/>
    <col min="13573" max="13573" width="18.85546875" customWidth="1"/>
    <col min="13574" max="13574" width="15.5703125" customWidth="1"/>
    <col min="13825" max="13825" width="105.140625" customWidth="1"/>
    <col min="13827" max="13827" width="17.140625" customWidth="1"/>
    <col min="13828" max="13828" width="20.140625" customWidth="1"/>
    <col min="13829" max="13829" width="18.85546875" customWidth="1"/>
    <col min="13830" max="13830" width="15.5703125" customWidth="1"/>
    <col min="14081" max="14081" width="105.140625" customWidth="1"/>
    <col min="14083" max="14083" width="17.140625" customWidth="1"/>
    <col min="14084" max="14084" width="20.140625" customWidth="1"/>
    <col min="14085" max="14085" width="18.85546875" customWidth="1"/>
    <col min="14086" max="14086" width="15.5703125" customWidth="1"/>
    <col min="14337" max="14337" width="105.140625" customWidth="1"/>
    <col min="14339" max="14339" width="17.140625" customWidth="1"/>
    <col min="14340" max="14340" width="20.140625" customWidth="1"/>
    <col min="14341" max="14341" width="18.85546875" customWidth="1"/>
    <col min="14342" max="14342" width="15.5703125" customWidth="1"/>
    <col min="14593" max="14593" width="105.140625" customWidth="1"/>
    <col min="14595" max="14595" width="17.140625" customWidth="1"/>
    <col min="14596" max="14596" width="20.140625" customWidth="1"/>
    <col min="14597" max="14597" width="18.85546875" customWidth="1"/>
    <col min="14598" max="14598" width="15.5703125" customWidth="1"/>
    <col min="14849" max="14849" width="105.140625" customWidth="1"/>
    <col min="14851" max="14851" width="17.140625" customWidth="1"/>
    <col min="14852" max="14852" width="20.140625" customWidth="1"/>
    <col min="14853" max="14853" width="18.85546875" customWidth="1"/>
    <col min="14854" max="14854" width="15.5703125" customWidth="1"/>
    <col min="15105" max="15105" width="105.140625" customWidth="1"/>
    <col min="15107" max="15107" width="17.140625" customWidth="1"/>
    <col min="15108" max="15108" width="20.140625" customWidth="1"/>
    <col min="15109" max="15109" width="18.85546875" customWidth="1"/>
    <col min="15110" max="15110" width="15.5703125" customWidth="1"/>
    <col min="15361" max="15361" width="105.140625" customWidth="1"/>
    <col min="15363" max="15363" width="17.140625" customWidth="1"/>
    <col min="15364" max="15364" width="20.140625" customWidth="1"/>
    <col min="15365" max="15365" width="18.85546875" customWidth="1"/>
    <col min="15366" max="15366" width="15.5703125" customWidth="1"/>
    <col min="15617" max="15617" width="105.140625" customWidth="1"/>
    <col min="15619" max="15619" width="17.140625" customWidth="1"/>
    <col min="15620" max="15620" width="20.140625" customWidth="1"/>
    <col min="15621" max="15621" width="18.85546875" customWidth="1"/>
    <col min="15622" max="15622" width="15.5703125" customWidth="1"/>
    <col min="15873" max="15873" width="105.140625" customWidth="1"/>
    <col min="15875" max="15875" width="17.140625" customWidth="1"/>
    <col min="15876" max="15876" width="20.140625" customWidth="1"/>
    <col min="15877" max="15877" width="18.85546875" customWidth="1"/>
    <col min="15878" max="15878" width="15.5703125" customWidth="1"/>
    <col min="16129" max="16129" width="105.140625" customWidth="1"/>
    <col min="16131" max="16131" width="17.140625" customWidth="1"/>
    <col min="16132" max="16132" width="20.140625" customWidth="1"/>
    <col min="16133" max="16133" width="18.85546875" customWidth="1"/>
    <col min="16134" max="16134" width="15.5703125" customWidth="1"/>
  </cols>
  <sheetData>
    <row r="1" spans="1:6" ht="21" customHeight="1" x14ac:dyDescent="0.25">
      <c r="A1" s="71" t="s">
        <v>0</v>
      </c>
      <c r="B1" s="72"/>
      <c r="C1" s="72"/>
      <c r="D1" s="72"/>
      <c r="E1" s="72"/>
      <c r="F1" s="73"/>
    </row>
    <row r="2" spans="1:6" ht="18.75" customHeight="1" x14ac:dyDescent="0.25">
      <c r="A2" s="74" t="s">
        <v>1</v>
      </c>
      <c r="B2" s="72"/>
      <c r="C2" s="72"/>
      <c r="D2" s="72"/>
      <c r="E2" s="72"/>
      <c r="F2" s="73"/>
    </row>
    <row r="3" spans="1:6" ht="18" x14ac:dyDescent="0.25">
      <c r="A3" s="1"/>
      <c r="D3" t="s">
        <v>475</v>
      </c>
    </row>
    <row r="4" spans="1:6" x14ac:dyDescent="0.25">
      <c r="A4" s="2" t="s">
        <v>2</v>
      </c>
      <c r="F4" t="s">
        <v>3</v>
      </c>
    </row>
    <row r="5" spans="1:6" ht="30" x14ac:dyDescent="0.3">
      <c r="A5" s="3" t="s">
        <v>4</v>
      </c>
      <c r="B5" s="4" t="s">
        <v>5</v>
      </c>
      <c r="C5" s="5" t="s">
        <v>6</v>
      </c>
      <c r="D5" s="5" t="s">
        <v>7</v>
      </c>
      <c r="E5" s="5" t="s">
        <v>8</v>
      </c>
      <c r="F5" s="6" t="s">
        <v>9</v>
      </c>
    </row>
    <row r="6" spans="1:6" x14ac:dyDescent="0.25">
      <c r="A6" s="7" t="s">
        <v>10</v>
      </c>
      <c r="B6" s="8" t="s">
        <v>11</v>
      </c>
      <c r="C6" s="9">
        <v>7399</v>
      </c>
      <c r="D6" s="9"/>
      <c r="E6" s="9"/>
      <c r="F6" s="10">
        <f>SUM(C6:E6)</f>
        <v>7399</v>
      </c>
    </row>
    <row r="7" spans="1:6" x14ac:dyDescent="0.25">
      <c r="A7" s="7" t="s">
        <v>12</v>
      </c>
      <c r="B7" s="11" t="s">
        <v>13</v>
      </c>
      <c r="C7" s="9"/>
      <c r="D7" s="9"/>
      <c r="E7" s="9"/>
      <c r="F7" s="10">
        <f t="shared" ref="F7:F70" si="0">SUM(C7:E7)</f>
        <v>0</v>
      </c>
    </row>
    <row r="8" spans="1:6" x14ac:dyDescent="0.25">
      <c r="A8" s="7" t="s">
        <v>14</v>
      </c>
      <c r="B8" s="11" t="s">
        <v>15</v>
      </c>
      <c r="C8" s="9"/>
      <c r="D8" s="9"/>
      <c r="E8" s="9"/>
      <c r="F8" s="10">
        <f t="shared" si="0"/>
        <v>0</v>
      </c>
    </row>
    <row r="9" spans="1:6" x14ac:dyDescent="0.25">
      <c r="A9" s="12" t="s">
        <v>16</v>
      </c>
      <c r="B9" s="11" t="s">
        <v>17</v>
      </c>
      <c r="C9" s="9"/>
      <c r="D9" s="9"/>
      <c r="E9" s="9"/>
      <c r="F9" s="10">
        <f t="shared" si="0"/>
        <v>0</v>
      </c>
    </row>
    <row r="10" spans="1:6" x14ac:dyDescent="0.25">
      <c r="A10" s="12" t="s">
        <v>18</v>
      </c>
      <c r="B10" s="11" t="s">
        <v>19</v>
      </c>
      <c r="C10" s="9"/>
      <c r="D10" s="9"/>
      <c r="E10" s="9"/>
      <c r="F10" s="10">
        <f t="shared" si="0"/>
        <v>0</v>
      </c>
    </row>
    <row r="11" spans="1:6" x14ac:dyDescent="0.25">
      <c r="A11" s="12" t="s">
        <v>20</v>
      </c>
      <c r="B11" s="11" t="s">
        <v>21</v>
      </c>
      <c r="C11" s="9"/>
      <c r="D11" s="9"/>
      <c r="E11" s="9"/>
      <c r="F11" s="10">
        <f t="shared" si="0"/>
        <v>0</v>
      </c>
    </row>
    <row r="12" spans="1:6" x14ac:dyDescent="0.25">
      <c r="A12" s="12" t="s">
        <v>22</v>
      </c>
      <c r="B12" s="11" t="s">
        <v>23</v>
      </c>
      <c r="C12" s="9">
        <v>1764</v>
      </c>
      <c r="D12" s="9"/>
      <c r="E12" s="9"/>
      <c r="F12" s="10">
        <f t="shared" si="0"/>
        <v>1764</v>
      </c>
    </row>
    <row r="13" spans="1:6" x14ac:dyDescent="0.25">
      <c r="A13" s="12" t="s">
        <v>24</v>
      </c>
      <c r="B13" s="11" t="s">
        <v>25</v>
      </c>
      <c r="C13" s="9"/>
      <c r="D13" s="9"/>
      <c r="E13" s="9"/>
      <c r="F13" s="10">
        <f t="shared" si="0"/>
        <v>0</v>
      </c>
    </row>
    <row r="14" spans="1:6" x14ac:dyDescent="0.25">
      <c r="A14" s="13" t="s">
        <v>26</v>
      </c>
      <c r="B14" s="11" t="s">
        <v>27</v>
      </c>
      <c r="C14" s="9"/>
      <c r="D14" s="9"/>
      <c r="E14" s="9"/>
      <c r="F14" s="10">
        <f t="shared" si="0"/>
        <v>0</v>
      </c>
    </row>
    <row r="15" spans="1:6" x14ac:dyDescent="0.25">
      <c r="A15" s="13" t="s">
        <v>28</v>
      </c>
      <c r="B15" s="11" t="s">
        <v>29</v>
      </c>
      <c r="C15" s="9">
        <v>6</v>
      </c>
      <c r="D15" s="9"/>
      <c r="E15" s="9"/>
      <c r="F15" s="10">
        <f t="shared" si="0"/>
        <v>6</v>
      </c>
    </row>
    <row r="16" spans="1:6" x14ac:dyDescent="0.25">
      <c r="A16" s="13" t="s">
        <v>30</v>
      </c>
      <c r="B16" s="11" t="s">
        <v>31</v>
      </c>
      <c r="C16" s="9"/>
      <c r="D16" s="9"/>
      <c r="E16" s="9"/>
      <c r="F16" s="10">
        <f t="shared" si="0"/>
        <v>0</v>
      </c>
    </row>
    <row r="17" spans="1:6" x14ac:dyDescent="0.25">
      <c r="A17" s="13" t="s">
        <v>32</v>
      </c>
      <c r="B17" s="11" t="s">
        <v>33</v>
      </c>
      <c r="C17" s="9"/>
      <c r="D17" s="9"/>
      <c r="E17" s="9"/>
      <c r="F17" s="10">
        <f t="shared" si="0"/>
        <v>0</v>
      </c>
    </row>
    <row r="18" spans="1:6" x14ac:dyDescent="0.25">
      <c r="A18" s="13" t="s">
        <v>34</v>
      </c>
      <c r="B18" s="11" t="s">
        <v>35</v>
      </c>
      <c r="C18" s="9">
        <v>191</v>
      </c>
      <c r="D18" s="9"/>
      <c r="E18" s="9"/>
      <c r="F18" s="10">
        <f t="shared" si="0"/>
        <v>191</v>
      </c>
    </row>
    <row r="19" spans="1:6" x14ac:dyDescent="0.25">
      <c r="A19" s="14" t="s">
        <v>36</v>
      </c>
      <c r="B19" s="15" t="s">
        <v>37</v>
      </c>
      <c r="C19" s="9">
        <f>SUM(C6:C18)</f>
        <v>9360</v>
      </c>
      <c r="D19" s="9">
        <f>SUM(D6:D18)</f>
        <v>0</v>
      </c>
      <c r="E19" s="9">
        <f>SUM(E6:E18)</f>
        <v>0</v>
      </c>
      <c r="F19" s="10">
        <f t="shared" si="0"/>
        <v>9360</v>
      </c>
    </row>
    <row r="20" spans="1:6" x14ac:dyDescent="0.25">
      <c r="A20" s="13" t="s">
        <v>38</v>
      </c>
      <c r="B20" s="11" t="s">
        <v>39</v>
      </c>
      <c r="C20" s="9">
        <v>6613</v>
      </c>
      <c r="D20" s="9"/>
      <c r="E20" s="9"/>
      <c r="F20" s="10">
        <f t="shared" si="0"/>
        <v>6613</v>
      </c>
    </row>
    <row r="21" spans="1:6" x14ac:dyDescent="0.25">
      <c r="A21" s="13" t="s">
        <v>40</v>
      </c>
      <c r="B21" s="11" t="s">
        <v>41</v>
      </c>
      <c r="C21" s="9"/>
      <c r="D21" s="9"/>
      <c r="E21" s="9"/>
      <c r="F21" s="10">
        <f t="shared" si="0"/>
        <v>0</v>
      </c>
    </row>
    <row r="22" spans="1:6" x14ac:dyDescent="0.25">
      <c r="A22" s="16" t="s">
        <v>42</v>
      </c>
      <c r="B22" s="11" t="s">
        <v>43</v>
      </c>
      <c r="C22" s="9"/>
      <c r="D22" s="9"/>
      <c r="E22" s="9"/>
      <c r="F22" s="10">
        <f t="shared" si="0"/>
        <v>0</v>
      </c>
    </row>
    <row r="23" spans="1:6" x14ac:dyDescent="0.25">
      <c r="A23" s="17" t="s">
        <v>44</v>
      </c>
      <c r="B23" s="15" t="s">
        <v>45</v>
      </c>
      <c r="C23" s="9">
        <f>SUM(C20:C22)</f>
        <v>6613</v>
      </c>
      <c r="D23" s="9"/>
      <c r="E23" s="9"/>
      <c r="F23" s="10">
        <f t="shared" si="0"/>
        <v>6613</v>
      </c>
    </row>
    <row r="24" spans="1:6" x14ac:dyDescent="0.25">
      <c r="A24" s="18" t="s">
        <v>46</v>
      </c>
      <c r="B24" s="19" t="s">
        <v>47</v>
      </c>
      <c r="C24" s="9">
        <f>C19+C23</f>
        <v>15973</v>
      </c>
      <c r="D24" s="9">
        <f>D19+D23</f>
        <v>0</v>
      </c>
      <c r="E24" s="9">
        <f>E19+E23</f>
        <v>0</v>
      </c>
      <c r="F24" s="10">
        <f t="shared" si="0"/>
        <v>15973</v>
      </c>
    </row>
    <row r="25" spans="1:6" x14ac:dyDescent="0.25">
      <c r="A25" s="20" t="s">
        <v>48</v>
      </c>
      <c r="B25" s="19" t="s">
        <v>49</v>
      </c>
      <c r="C25" s="9">
        <v>4281</v>
      </c>
      <c r="D25" s="9"/>
      <c r="E25" s="9"/>
      <c r="F25" s="10">
        <f t="shared" si="0"/>
        <v>4281</v>
      </c>
    </row>
    <row r="26" spans="1:6" x14ac:dyDescent="0.25">
      <c r="A26" s="13" t="s">
        <v>50</v>
      </c>
      <c r="B26" s="11" t="s">
        <v>51</v>
      </c>
      <c r="C26" s="9">
        <v>200</v>
      </c>
      <c r="D26" s="9"/>
      <c r="E26" s="9"/>
      <c r="F26" s="10">
        <f t="shared" si="0"/>
        <v>200</v>
      </c>
    </row>
    <row r="27" spans="1:6" x14ac:dyDescent="0.25">
      <c r="A27" s="13" t="s">
        <v>52</v>
      </c>
      <c r="B27" s="11" t="s">
        <v>53</v>
      </c>
      <c r="C27" s="9">
        <v>1264</v>
      </c>
      <c r="D27" s="9"/>
      <c r="E27" s="9"/>
      <c r="F27" s="10">
        <f t="shared" si="0"/>
        <v>1264</v>
      </c>
    </row>
    <row r="28" spans="1:6" x14ac:dyDescent="0.25">
      <c r="A28" s="13" t="s">
        <v>54</v>
      </c>
      <c r="B28" s="11" t="s">
        <v>55</v>
      </c>
      <c r="C28" s="9">
        <v>2753</v>
      </c>
      <c r="D28" s="9"/>
      <c r="E28" s="9"/>
      <c r="F28" s="10">
        <f t="shared" si="0"/>
        <v>2753</v>
      </c>
    </row>
    <row r="29" spans="1:6" x14ac:dyDescent="0.25">
      <c r="A29" s="17" t="s">
        <v>56</v>
      </c>
      <c r="B29" s="15" t="s">
        <v>57</v>
      </c>
      <c r="C29" s="9">
        <f>SUM(C26:C28)</f>
        <v>4217</v>
      </c>
      <c r="D29" s="9">
        <f>SUM(D26:D28)</f>
        <v>0</v>
      </c>
      <c r="E29" s="9">
        <f>SUM(E26:E28)</f>
        <v>0</v>
      </c>
      <c r="F29" s="10">
        <f t="shared" si="0"/>
        <v>4217</v>
      </c>
    </row>
    <row r="30" spans="1:6" x14ac:dyDescent="0.25">
      <c r="A30" s="13" t="s">
        <v>58</v>
      </c>
      <c r="B30" s="11" t="s">
        <v>59</v>
      </c>
      <c r="C30" s="9">
        <v>200</v>
      </c>
      <c r="D30" s="9"/>
      <c r="E30" s="9"/>
      <c r="F30" s="10">
        <f t="shared" si="0"/>
        <v>200</v>
      </c>
    </row>
    <row r="31" spans="1:6" x14ac:dyDescent="0.25">
      <c r="A31" s="13" t="s">
        <v>60</v>
      </c>
      <c r="B31" s="11" t="s">
        <v>61</v>
      </c>
      <c r="C31" s="9">
        <v>60</v>
      </c>
      <c r="D31" s="9"/>
      <c r="E31" s="9"/>
      <c r="F31" s="10">
        <f t="shared" si="0"/>
        <v>60</v>
      </c>
    </row>
    <row r="32" spans="1:6" ht="15" customHeight="1" x14ac:dyDescent="0.25">
      <c r="A32" s="17" t="s">
        <v>62</v>
      </c>
      <c r="B32" s="15" t="s">
        <v>63</v>
      </c>
      <c r="C32" s="9">
        <f>SUM(C30:C31)</f>
        <v>260</v>
      </c>
      <c r="D32" s="9">
        <f>SUM(D30:D31)</f>
        <v>0</v>
      </c>
      <c r="E32" s="9">
        <f>SUM(E30:E31)</f>
        <v>0</v>
      </c>
      <c r="F32" s="10">
        <f t="shared" si="0"/>
        <v>260</v>
      </c>
    </row>
    <row r="33" spans="1:6" x14ac:dyDescent="0.25">
      <c r="A33" s="13" t="s">
        <v>64</v>
      </c>
      <c r="B33" s="11" t="s">
        <v>65</v>
      </c>
      <c r="C33" s="9">
        <v>5470</v>
      </c>
      <c r="D33" s="9"/>
      <c r="E33" s="9"/>
      <c r="F33" s="10">
        <f t="shared" si="0"/>
        <v>5470</v>
      </c>
    </row>
    <row r="34" spans="1:6" x14ac:dyDescent="0.25">
      <c r="A34" s="13" t="s">
        <v>66</v>
      </c>
      <c r="B34" s="11" t="s">
        <v>67</v>
      </c>
      <c r="C34" s="9">
        <v>1900</v>
      </c>
      <c r="D34" s="9"/>
      <c r="E34" s="9"/>
      <c r="F34" s="10">
        <f t="shared" si="0"/>
        <v>1900</v>
      </c>
    </row>
    <row r="35" spans="1:6" x14ac:dyDescent="0.25">
      <c r="A35" s="13" t="s">
        <v>68</v>
      </c>
      <c r="B35" s="11" t="s">
        <v>69</v>
      </c>
      <c r="C35" s="9">
        <v>600</v>
      </c>
      <c r="D35" s="9"/>
      <c r="E35" s="9"/>
      <c r="F35" s="10">
        <f t="shared" si="0"/>
        <v>600</v>
      </c>
    </row>
    <row r="36" spans="1:6" x14ac:dyDescent="0.25">
      <c r="A36" s="13" t="s">
        <v>70</v>
      </c>
      <c r="B36" s="11" t="s">
        <v>71</v>
      </c>
      <c r="C36" s="9">
        <v>750</v>
      </c>
      <c r="D36" s="9"/>
      <c r="E36" s="9"/>
      <c r="F36" s="10">
        <f t="shared" si="0"/>
        <v>750</v>
      </c>
    </row>
    <row r="37" spans="1:6" x14ac:dyDescent="0.25">
      <c r="A37" s="21" t="s">
        <v>72</v>
      </c>
      <c r="B37" s="11" t="s">
        <v>73</v>
      </c>
      <c r="C37" s="9">
        <v>300</v>
      </c>
      <c r="D37" s="9"/>
      <c r="E37" s="9"/>
      <c r="F37" s="10">
        <f t="shared" si="0"/>
        <v>300</v>
      </c>
    </row>
    <row r="38" spans="1:6" x14ac:dyDescent="0.25">
      <c r="A38" s="16" t="s">
        <v>74</v>
      </c>
      <c r="B38" s="11" t="s">
        <v>75</v>
      </c>
      <c r="C38" s="9"/>
      <c r="D38" s="9"/>
      <c r="E38" s="9"/>
      <c r="F38" s="10">
        <f t="shared" si="0"/>
        <v>0</v>
      </c>
    </row>
    <row r="39" spans="1:6" x14ac:dyDescent="0.25">
      <c r="A39" s="13" t="s">
        <v>76</v>
      </c>
      <c r="B39" s="11" t="s">
        <v>77</v>
      </c>
      <c r="C39" s="9">
        <v>8213</v>
      </c>
      <c r="D39" s="9"/>
      <c r="E39" s="9"/>
      <c r="F39" s="10">
        <f t="shared" si="0"/>
        <v>8213</v>
      </c>
    </row>
    <row r="40" spans="1:6" x14ac:dyDescent="0.25">
      <c r="A40" s="17" t="s">
        <v>78</v>
      </c>
      <c r="B40" s="15" t="s">
        <v>79</v>
      </c>
      <c r="C40" s="9">
        <f>SUM(C33:C39)</f>
        <v>17233</v>
      </c>
      <c r="D40" s="9">
        <f>SUM(D33:D39)</f>
        <v>0</v>
      </c>
      <c r="E40" s="9">
        <f>SUM(E33:E39)</f>
        <v>0</v>
      </c>
      <c r="F40" s="10">
        <f t="shared" si="0"/>
        <v>17233</v>
      </c>
    </row>
    <row r="41" spans="1:6" x14ac:dyDescent="0.25">
      <c r="A41" s="13" t="s">
        <v>80</v>
      </c>
      <c r="B41" s="11" t="s">
        <v>81</v>
      </c>
      <c r="C41" s="9"/>
      <c r="D41" s="9"/>
      <c r="E41" s="9"/>
      <c r="F41" s="10">
        <f t="shared" si="0"/>
        <v>0</v>
      </c>
    </row>
    <row r="42" spans="1:6" x14ac:dyDescent="0.25">
      <c r="A42" s="13" t="s">
        <v>82</v>
      </c>
      <c r="B42" s="11" t="s">
        <v>83</v>
      </c>
      <c r="C42" s="9"/>
      <c r="D42" s="9"/>
      <c r="E42" s="9"/>
      <c r="F42" s="10">
        <f t="shared" si="0"/>
        <v>0</v>
      </c>
    </row>
    <row r="43" spans="1:6" x14ac:dyDescent="0.25">
      <c r="A43" s="17" t="s">
        <v>84</v>
      </c>
      <c r="B43" s="15" t="s">
        <v>85</v>
      </c>
      <c r="C43" s="9">
        <f>SUM(C41:C42)</f>
        <v>0</v>
      </c>
      <c r="D43" s="9">
        <f>SUM(D41:D42)</f>
        <v>0</v>
      </c>
      <c r="E43" s="9">
        <f>SUM(E41:E42)</f>
        <v>0</v>
      </c>
      <c r="F43" s="10">
        <f t="shared" si="0"/>
        <v>0</v>
      </c>
    </row>
    <row r="44" spans="1:6" x14ac:dyDescent="0.25">
      <c r="A44" s="13" t="s">
        <v>86</v>
      </c>
      <c r="B44" s="11" t="s">
        <v>87</v>
      </c>
      <c r="C44" s="9">
        <v>4924</v>
      </c>
      <c r="D44" s="9"/>
      <c r="E44" s="9"/>
      <c r="F44" s="10">
        <f t="shared" si="0"/>
        <v>4924</v>
      </c>
    </row>
    <row r="45" spans="1:6" x14ac:dyDescent="0.25">
      <c r="A45" s="13" t="s">
        <v>88</v>
      </c>
      <c r="B45" s="11" t="s">
        <v>89</v>
      </c>
      <c r="C45" s="9">
        <v>8276</v>
      </c>
      <c r="D45" s="9"/>
      <c r="E45" s="9"/>
      <c r="F45" s="10">
        <f t="shared" si="0"/>
        <v>8276</v>
      </c>
    </row>
    <row r="46" spans="1:6" x14ac:dyDescent="0.25">
      <c r="A46" s="13" t="s">
        <v>90</v>
      </c>
      <c r="B46" s="11" t="s">
        <v>91</v>
      </c>
      <c r="C46" s="9">
        <v>2000</v>
      </c>
      <c r="D46" s="9"/>
      <c r="E46" s="9"/>
      <c r="F46" s="10">
        <f t="shared" si="0"/>
        <v>2000</v>
      </c>
    </row>
    <row r="47" spans="1:6" x14ac:dyDescent="0.25">
      <c r="A47" s="13" t="s">
        <v>92</v>
      </c>
      <c r="B47" s="11" t="s">
        <v>93</v>
      </c>
      <c r="C47" s="9"/>
      <c r="D47" s="9"/>
      <c r="E47" s="9"/>
      <c r="F47" s="10">
        <f t="shared" si="0"/>
        <v>0</v>
      </c>
    </row>
    <row r="48" spans="1:6" x14ac:dyDescent="0.25">
      <c r="A48" s="13" t="s">
        <v>94</v>
      </c>
      <c r="B48" s="11" t="s">
        <v>95</v>
      </c>
      <c r="C48" s="9">
        <v>50</v>
      </c>
      <c r="D48" s="9"/>
      <c r="E48" s="9"/>
      <c r="F48" s="10">
        <f t="shared" si="0"/>
        <v>50</v>
      </c>
    </row>
    <row r="49" spans="1:6" x14ac:dyDescent="0.25">
      <c r="A49" s="17" t="s">
        <v>96</v>
      </c>
      <c r="B49" s="15" t="s">
        <v>97</v>
      </c>
      <c r="C49" s="9">
        <f>SUM(C44:C48)</f>
        <v>15250</v>
      </c>
      <c r="D49" s="9">
        <f>SUM(D44:D48)</f>
        <v>0</v>
      </c>
      <c r="E49" s="9">
        <f>SUM(E44:E48)</f>
        <v>0</v>
      </c>
      <c r="F49" s="10">
        <f t="shared" si="0"/>
        <v>15250</v>
      </c>
    </row>
    <row r="50" spans="1:6" x14ac:dyDescent="0.25">
      <c r="A50" s="20" t="s">
        <v>98</v>
      </c>
      <c r="B50" s="19" t="s">
        <v>99</v>
      </c>
      <c r="C50" s="9">
        <f>C29+C32+C40+C43+C49</f>
        <v>36960</v>
      </c>
      <c r="D50" s="9">
        <f>D29+D32+D40+D43+D49</f>
        <v>0</v>
      </c>
      <c r="E50" s="9">
        <f>E29+E32+E40+E43+E49</f>
        <v>0</v>
      </c>
      <c r="F50" s="10">
        <f t="shared" si="0"/>
        <v>36960</v>
      </c>
    </row>
    <row r="51" spans="1:6" x14ac:dyDescent="0.25">
      <c r="A51" s="22" t="s">
        <v>100</v>
      </c>
      <c r="B51" s="11" t="s">
        <v>101</v>
      </c>
      <c r="C51" s="9"/>
      <c r="D51" s="9"/>
      <c r="E51" s="9"/>
      <c r="F51" s="10">
        <f t="shared" si="0"/>
        <v>0</v>
      </c>
    </row>
    <row r="52" spans="1:6" x14ac:dyDescent="0.25">
      <c r="A52" s="22" t="s">
        <v>102</v>
      </c>
      <c r="B52" s="11" t="s">
        <v>103</v>
      </c>
      <c r="C52" s="9"/>
      <c r="D52" s="9"/>
      <c r="E52" s="9"/>
      <c r="F52" s="10">
        <f t="shared" si="0"/>
        <v>0</v>
      </c>
    </row>
    <row r="53" spans="1:6" x14ac:dyDescent="0.25">
      <c r="A53" s="23" t="s">
        <v>104</v>
      </c>
      <c r="B53" s="11" t="s">
        <v>105</v>
      </c>
      <c r="C53" s="9"/>
      <c r="D53" s="9"/>
      <c r="E53" s="9"/>
      <c r="F53" s="10">
        <f t="shared" si="0"/>
        <v>0</v>
      </c>
    </row>
    <row r="54" spans="1:6" x14ac:dyDescent="0.25">
      <c r="A54" s="23" t="s">
        <v>106</v>
      </c>
      <c r="B54" s="11" t="s">
        <v>107</v>
      </c>
      <c r="C54" s="9"/>
      <c r="D54" s="9"/>
      <c r="E54" s="9"/>
      <c r="F54" s="10">
        <f t="shared" si="0"/>
        <v>0</v>
      </c>
    </row>
    <row r="55" spans="1:6" x14ac:dyDescent="0.25">
      <c r="A55" s="23" t="s">
        <v>108</v>
      </c>
      <c r="B55" s="11" t="s">
        <v>109</v>
      </c>
      <c r="C55" s="9">
        <v>150</v>
      </c>
      <c r="D55" s="9"/>
      <c r="E55" s="9"/>
      <c r="F55" s="10">
        <f t="shared" si="0"/>
        <v>150</v>
      </c>
    </row>
    <row r="56" spans="1:6" x14ac:dyDescent="0.25">
      <c r="A56" s="22" t="s">
        <v>110</v>
      </c>
      <c r="B56" s="11" t="s">
        <v>111</v>
      </c>
      <c r="C56" s="9">
        <v>1500</v>
      </c>
      <c r="D56" s="9"/>
      <c r="E56" s="9"/>
      <c r="F56" s="10">
        <f t="shared" si="0"/>
        <v>1500</v>
      </c>
    </row>
    <row r="57" spans="1:6" x14ac:dyDescent="0.25">
      <c r="A57" s="22" t="s">
        <v>112</v>
      </c>
      <c r="B57" s="11" t="s">
        <v>113</v>
      </c>
      <c r="C57" s="9"/>
      <c r="D57" s="9"/>
      <c r="E57" s="9"/>
      <c r="F57" s="10">
        <f t="shared" si="0"/>
        <v>0</v>
      </c>
    </row>
    <row r="58" spans="1:6" x14ac:dyDescent="0.25">
      <c r="A58" s="22" t="s">
        <v>114</v>
      </c>
      <c r="B58" s="11" t="s">
        <v>115</v>
      </c>
      <c r="C58" s="9">
        <v>1550</v>
      </c>
      <c r="D58" s="9"/>
      <c r="E58" s="9"/>
      <c r="F58" s="10">
        <f t="shared" si="0"/>
        <v>1550</v>
      </c>
    </row>
    <row r="59" spans="1:6" x14ac:dyDescent="0.25">
      <c r="A59" s="24" t="s">
        <v>116</v>
      </c>
      <c r="B59" s="19" t="s">
        <v>117</v>
      </c>
      <c r="C59" s="9">
        <f>SUM(C51:C58)</f>
        <v>3200</v>
      </c>
      <c r="D59" s="9">
        <f>SUM(D51:D58)</f>
        <v>0</v>
      </c>
      <c r="E59" s="9">
        <f>SUM(E51:E58)</f>
        <v>0</v>
      </c>
      <c r="F59" s="10">
        <f t="shared" si="0"/>
        <v>3200</v>
      </c>
    </row>
    <row r="60" spans="1:6" x14ac:dyDescent="0.25">
      <c r="A60" s="25" t="s">
        <v>118</v>
      </c>
      <c r="B60" s="11" t="s">
        <v>119</v>
      </c>
      <c r="C60" s="9"/>
      <c r="D60" s="9"/>
      <c r="E60" s="9"/>
      <c r="F60" s="10">
        <f t="shared" si="0"/>
        <v>0</v>
      </c>
    </row>
    <row r="61" spans="1:6" x14ac:dyDescent="0.25">
      <c r="A61" s="25" t="s">
        <v>120</v>
      </c>
      <c r="B61" s="11" t="s">
        <v>121</v>
      </c>
      <c r="C61" s="9">
        <v>350</v>
      </c>
      <c r="D61" s="9"/>
      <c r="E61" s="9"/>
      <c r="F61" s="10">
        <f t="shared" si="0"/>
        <v>350</v>
      </c>
    </row>
    <row r="62" spans="1:6" x14ac:dyDescent="0.25">
      <c r="A62" s="25" t="s">
        <v>122</v>
      </c>
      <c r="B62" s="11" t="s">
        <v>123</v>
      </c>
      <c r="C62" s="9"/>
      <c r="D62" s="9"/>
      <c r="E62" s="9"/>
      <c r="F62" s="10">
        <f t="shared" si="0"/>
        <v>0</v>
      </c>
    </row>
    <row r="63" spans="1:6" x14ac:dyDescent="0.25">
      <c r="A63" s="25" t="s">
        <v>124</v>
      </c>
      <c r="B63" s="11" t="s">
        <v>125</v>
      </c>
      <c r="C63" s="9"/>
      <c r="D63" s="9"/>
      <c r="E63" s="9"/>
      <c r="F63" s="10">
        <f t="shared" si="0"/>
        <v>0</v>
      </c>
    </row>
    <row r="64" spans="1:6" x14ac:dyDescent="0.25">
      <c r="A64" s="25" t="s">
        <v>126</v>
      </c>
      <c r="B64" s="11" t="s">
        <v>127</v>
      </c>
      <c r="C64" s="9"/>
      <c r="D64" s="9"/>
      <c r="E64" s="9"/>
      <c r="F64" s="10">
        <f t="shared" si="0"/>
        <v>0</v>
      </c>
    </row>
    <row r="65" spans="1:6" x14ac:dyDescent="0.25">
      <c r="A65" s="25" t="s">
        <v>128</v>
      </c>
      <c r="B65" s="11" t="s">
        <v>129</v>
      </c>
      <c r="C65" s="9">
        <v>43200</v>
      </c>
      <c r="D65" s="9"/>
      <c r="E65" s="9"/>
      <c r="F65" s="10">
        <f t="shared" si="0"/>
        <v>43200</v>
      </c>
    </row>
    <row r="66" spans="1:6" x14ac:dyDescent="0.25">
      <c r="A66" s="25" t="s">
        <v>130</v>
      </c>
      <c r="B66" s="11" t="s">
        <v>131</v>
      </c>
      <c r="C66" s="9"/>
      <c r="D66" s="9"/>
      <c r="E66" s="9"/>
      <c r="F66" s="10">
        <f t="shared" si="0"/>
        <v>0</v>
      </c>
    </row>
    <row r="67" spans="1:6" x14ac:dyDescent="0.25">
      <c r="A67" s="25" t="s">
        <v>132</v>
      </c>
      <c r="B67" s="11" t="s">
        <v>133</v>
      </c>
      <c r="C67" s="9"/>
      <c r="D67" s="9"/>
      <c r="E67" s="9"/>
      <c r="F67" s="10">
        <f t="shared" si="0"/>
        <v>0</v>
      </c>
    </row>
    <row r="68" spans="1:6" x14ac:dyDescent="0.25">
      <c r="A68" s="25" t="s">
        <v>134</v>
      </c>
      <c r="B68" s="11" t="s">
        <v>135</v>
      </c>
      <c r="C68" s="9"/>
      <c r="D68" s="9"/>
      <c r="E68" s="9"/>
      <c r="F68" s="10">
        <f t="shared" si="0"/>
        <v>0</v>
      </c>
    </row>
    <row r="69" spans="1:6" x14ac:dyDescent="0.25">
      <c r="A69" s="26" t="s">
        <v>136</v>
      </c>
      <c r="B69" s="11" t="s">
        <v>137</v>
      </c>
      <c r="C69" s="9"/>
      <c r="D69" s="9"/>
      <c r="E69" s="9"/>
      <c r="F69" s="10">
        <f t="shared" si="0"/>
        <v>0</v>
      </c>
    </row>
    <row r="70" spans="1:6" x14ac:dyDescent="0.25">
      <c r="A70" s="25" t="s">
        <v>138</v>
      </c>
      <c r="B70" s="11" t="s">
        <v>139</v>
      </c>
      <c r="C70" s="9"/>
      <c r="D70" s="9">
        <v>1420</v>
      </c>
      <c r="E70" s="9"/>
      <c r="F70" s="10">
        <f t="shared" si="0"/>
        <v>1420</v>
      </c>
    </row>
    <row r="71" spans="1:6" x14ac:dyDescent="0.25">
      <c r="A71" s="26" t="s">
        <v>140</v>
      </c>
      <c r="B71" s="11" t="s">
        <v>141</v>
      </c>
      <c r="C71" s="9">
        <v>22681</v>
      </c>
      <c r="D71" s="9"/>
      <c r="E71" s="9"/>
      <c r="F71" s="10">
        <f t="shared" ref="F71:F122" si="1">SUM(C71:E71)</f>
        <v>22681</v>
      </c>
    </row>
    <row r="72" spans="1:6" x14ac:dyDescent="0.25">
      <c r="A72" s="26" t="s">
        <v>142</v>
      </c>
      <c r="B72" s="11" t="s">
        <v>141</v>
      </c>
      <c r="C72" s="9"/>
      <c r="D72" s="9"/>
      <c r="E72" s="9"/>
      <c r="F72" s="10">
        <f t="shared" si="1"/>
        <v>0</v>
      </c>
    </row>
    <row r="73" spans="1:6" x14ac:dyDescent="0.25">
      <c r="A73" s="24" t="s">
        <v>143</v>
      </c>
      <c r="B73" s="19" t="s">
        <v>144</v>
      </c>
      <c r="C73" s="9">
        <f>SUM(C60:C72)</f>
        <v>66231</v>
      </c>
      <c r="D73" s="9">
        <f>SUM(D60:D72)</f>
        <v>1420</v>
      </c>
      <c r="E73" s="9">
        <f>SUM(E60:E72)</f>
        <v>0</v>
      </c>
      <c r="F73" s="10">
        <f t="shared" si="1"/>
        <v>67651</v>
      </c>
    </row>
    <row r="74" spans="1:6" ht="15.75" x14ac:dyDescent="0.25">
      <c r="A74" s="27" t="s">
        <v>145</v>
      </c>
      <c r="B74" s="19"/>
      <c r="C74" s="9">
        <f>C24+C25+C50+C59+C73</f>
        <v>126645</v>
      </c>
      <c r="D74" s="9">
        <f>D24+D25+D50+D59+D73</f>
        <v>1420</v>
      </c>
      <c r="E74" s="9">
        <f>E24+E25+E50+E59+E73</f>
        <v>0</v>
      </c>
      <c r="F74" s="10">
        <f t="shared" si="1"/>
        <v>128065</v>
      </c>
    </row>
    <row r="75" spans="1:6" x14ac:dyDescent="0.25">
      <c r="A75" s="28" t="s">
        <v>146</v>
      </c>
      <c r="B75" s="11" t="s">
        <v>147</v>
      </c>
      <c r="C75" s="9">
        <v>755</v>
      </c>
      <c r="D75" s="9"/>
      <c r="E75" s="9"/>
      <c r="F75" s="10">
        <f t="shared" si="1"/>
        <v>755</v>
      </c>
    </row>
    <row r="76" spans="1:6" x14ac:dyDescent="0.25">
      <c r="A76" s="28" t="s">
        <v>148</v>
      </c>
      <c r="B76" s="11" t="s">
        <v>149</v>
      </c>
      <c r="C76" s="9"/>
      <c r="D76" s="9"/>
      <c r="E76" s="9"/>
      <c r="F76" s="10">
        <f t="shared" si="1"/>
        <v>0</v>
      </c>
    </row>
    <row r="77" spans="1:6" x14ac:dyDescent="0.25">
      <c r="A77" s="28" t="s">
        <v>150</v>
      </c>
      <c r="B77" s="11" t="s">
        <v>151</v>
      </c>
      <c r="C77" s="9"/>
      <c r="D77" s="9"/>
      <c r="E77" s="9"/>
      <c r="F77" s="10">
        <f t="shared" si="1"/>
        <v>0</v>
      </c>
    </row>
    <row r="78" spans="1:6" x14ac:dyDescent="0.25">
      <c r="A78" s="28" t="s">
        <v>152</v>
      </c>
      <c r="B78" s="11" t="s">
        <v>153</v>
      </c>
      <c r="C78" s="9">
        <v>13025</v>
      </c>
      <c r="D78" s="9"/>
      <c r="E78" s="9"/>
      <c r="F78" s="10">
        <f t="shared" si="1"/>
        <v>13025</v>
      </c>
    </row>
    <row r="79" spans="1:6" x14ac:dyDescent="0.25">
      <c r="A79" s="16" t="s">
        <v>154</v>
      </c>
      <c r="B79" s="11" t="s">
        <v>155</v>
      </c>
      <c r="C79" s="9"/>
      <c r="D79" s="9"/>
      <c r="E79" s="9"/>
      <c r="F79" s="10">
        <f t="shared" si="1"/>
        <v>0</v>
      </c>
    </row>
    <row r="80" spans="1:6" x14ac:dyDescent="0.25">
      <c r="A80" s="16" t="s">
        <v>156</v>
      </c>
      <c r="B80" s="11" t="s">
        <v>157</v>
      </c>
      <c r="C80" s="9"/>
      <c r="D80" s="9"/>
      <c r="E80" s="9"/>
      <c r="F80" s="10">
        <f t="shared" si="1"/>
        <v>0</v>
      </c>
    </row>
    <row r="81" spans="1:6" x14ac:dyDescent="0.25">
      <c r="A81" s="16" t="s">
        <v>158</v>
      </c>
      <c r="B81" s="11" t="s">
        <v>159</v>
      </c>
      <c r="C81" s="9">
        <v>3197</v>
      </c>
      <c r="D81" s="9"/>
      <c r="E81" s="9"/>
      <c r="F81" s="10">
        <f t="shared" si="1"/>
        <v>3197</v>
      </c>
    </row>
    <row r="82" spans="1:6" x14ac:dyDescent="0.25">
      <c r="A82" s="29" t="s">
        <v>160</v>
      </c>
      <c r="B82" s="19" t="s">
        <v>161</v>
      </c>
      <c r="C82" s="9">
        <f>SUM(C75:C81)</f>
        <v>16977</v>
      </c>
      <c r="D82" s="9">
        <f>SUM(D75:D81)</f>
        <v>0</v>
      </c>
      <c r="E82" s="9">
        <f>SUM(E75:E81)</f>
        <v>0</v>
      </c>
      <c r="F82" s="10">
        <f t="shared" si="1"/>
        <v>16977</v>
      </c>
    </row>
    <row r="83" spans="1:6" x14ac:dyDescent="0.25">
      <c r="A83" s="22" t="s">
        <v>162</v>
      </c>
      <c r="B83" s="11" t="s">
        <v>163</v>
      </c>
      <c r="C83" s="9">
        <v>14359</v>
      </c>
      <c r="D83" s="9"/>
      <c r="E83" s="9"/>
      <c r="F83" s="10">
        <f t="shared" si="1"/>
        <v>14359</v>
      </c>
    </row>
    <row r="84" spans="1:6" x14ac:dyDescent="0.25">
      <c r="A84" s="22" t="s">
        <v>164</v>
      </c>
      <c r="B84" s="11" t="s">
        <v>165</v>
      </c>
      <c r="C84" s="9"/>
      <c r="D84" s="9"/>
      <c r="E84" s="9"/>
      <c r="F84" s="10">
        <f t="shared" si="1"/>
        <v>0</v>
      </c>
    </row>
    <row r="85" spans="1:6" x14ac:dyDescent="0.25">
      <c r="A85" s="22" t="s">
        <v>166</v>
      </c>
      <c r="B85" s="11" t="s">
        <v>167</v>
      </c>
      <c r="C85" s="9"/>
      <c r="D85" s="9"/>
      <c r="E85" s="9"/>
      <c r="F85" s="10">
        <f t="shared" si="1"/>
        <v>0</v>
      </c>
    </row>
    <row r="86" spans="1:6" x14ac:dyDescent="0.25">
      <c r="A86" s="22" t="s">
        <v>168</v>
      </c>
      <c r="B86" s="11" t="s">
        <v>169</v>
      </c>
      <c r="C86" s="9">
        <v>50</v>
      </c>
      <c r="D86" s="9"/>
      <c r="E86" s="9"/>
      <c r="F86" s="10">
        <f t="shared" si="1"/>
        <v>50</v>
      </c>
    </row>
    <row r="87" spans="1:6" x14ac:dyDescent="0.25">
      <c r="A87" s="24" t="s">
        <v>170</v>
      </c>
      <c r="B87" s="19" t="s">
        <v>171</v>
      </c>
      <c r="C87" s="9">
        <f>SUM(C83:C86)</f>
        <v>14409</v>
      </c>
      <c r="D87" s="9">
        <f>SUM(D83:D86)</f>
        <v>0</v>
      </c>
      <c r="E87" s="9">
        <f>SUM(E83:E86)</f>
        <v>0</v>
      </c>
      <c r="F87" s="10">
        <f t="shared" si="1"/>
        <v>14409</v>
      </c>
    </row>
    <row r="88" spans="1:6" x14ac:dyDescent="0.25">
      <c r="A88" s="22" t="s">
        <v>172</v>
      </c>
      <c r="B88" s="11" t="s">
        <v>173</v>
      </c>
      <c r="C88" s="9"/>
      <c r="D88" s="9"/>
      <c r="E88" s="9"/>
      <c r="F88" s="10">
        <f t="shared" si="1"/>
        <v>0</v>
      </c>
    </row>
    <row r="89" spans="1:6" x14ac:dyDescent="0.25">
      <c r="A89" s="22" t="s">
        <v>174</v>
      </c>
      <c r="B89" s="11" t="s">
        <v>175</v>
      </c>
      <c r="C89" s="9"/>
      <c r="D89" s="9"/>
      <c r="E89" s="9"/>
      <c r="F89" s="10">
        <f t="shared" si="1"/>
        <v>0</v>
      </c>
    </row>
    <row r="90" spans="1:6" x14ac:dyDescent="0.25">
      <c r="A90" s="22" t="s">
        <v>176</v>
      </c>
      <c r="B90" s="11" t="s">
        <v>177</v>
      </c>
      <c r="C90" s="9"/>
      <c r="D90" s="9"/>
      <c r="E90" s="9"/>
      <c r="F90" s="10">
        <f t="shared" si="1"/>
        <v>0</v>
      </c>
    </row>
    <row r="91" spans="1:6" x14ac:dyDescent="0.25">
      <c r="A91" s="22" t="s">
        <v>178</v>
      </c>
      <c r="B91" s="11" t="s">
        <v>179</v>
      </c>
      <c r="C91" s="9">
        <v>491</v>
      </c>
      <c r="D91" s="9"/>
      <c r="E91" s="9"/>
      <c r="F91" s="10">
        <f t="shared" si="1"/>
        <v>491</v>
      </c>
    </row>
    <row r="92" spans="1:6" x14ac:dyDescent="0.25">
      <c r="A92" s="22" t="s">
        <v>180</v>
      </c>
      <c r="B92" s="11" t="s">
        <v>181</v>
      </c>
      <c r="C92" s="9"/>
      <c r="D92" s="9"/>
      <c r="E92" s="9"/>
      <c r="F92" s="10">
        <f t="shared" si="1"/>
        <v>0</v>
      </c>
    </row>
    <row r="93" spans="1:6" x14ac:dyDescent="0.25">
      <c r="A93" s="22" t="s">
        <v>182</v>
      </c>
      <c r="B93" s="11" t="s">
        <v>183</v>
      </c>
      <c r="C93" s="9"/>
      <c r="D93" s="9"/>
      <c r="E93" s="9"/>
      <c r="F93" s="10">
        <f t="shared" si="1"/>
        <v>0</v>
      </c>
    </row>
    <row r="94" spans="1:6" x14ac:dyDescent="0.25">
      <c r="A94" s="22" t="s">
        <v>184</v>
      </c>
      <c r="B94" s="11" t="s">
        <v>185</v>
      </c>
      <c r="C94" s="9"/>
      <c r="D94" s="9"/>
      <c r="E94" s="9"/>
      <c r="F94" s="10">
        <f t="shared" si="1"/>
        <v>0</v>
      </c>
    </row>
    <row r="95" spans="1:6" x14ac:dyDescent="0.25">
      <c r="A95" s="22" t="s">
        <v>186</v>
      </c>
      <c r="B95" s="11" t="s">
        <v>187</v>
      </c>
      <c r="C95" s="9"/>
      <c r="D95" s="9"/>
      <c r="E95" s="9"/>
      <c r="F95" s="10">
        <f t="shared" si="1"/>
        <v>0</v>
      </c>
    </row>
    <row r="96" spans="1:6" x14ac:dyDescent="0.25">
      <c r="A96" s="24" t="s">
        <v>188</v>
      </c>
      <c r="B96" s="19" t="s">
        <v>189</v>
      </c>
      <c r="C96" s="9">
        <f>SUM(C88:C95)</f>
        <v>491</v>
      </c>
      <c r="D96" s="9">
        <f>SUM(D88:D95)</f>
        <v>0</v>
      </c>
      <c r="E96" s="9">
        <f>SUM(E88:E95)</f>
        <v>0</v>
      </c>
      <c r="F96" s="10">
        <f t="shared" si="1"/>
        <v>491</v>
      </c>
    </row>
    <row r="97" spans="1:25" ht="15.75" x14ac:dyDescent="0.25">
      <c r="A97" s="27" t="s">
        <v>190</v>
      </c>
      <c r="B97" s="19"/>
      <c r="C97" s="9">
        <f>C82+C87+C96</f>
        <v>31877</v>
      </c>
      <c r="D97" s="9">
        <f>D82+D87+D96</f>
        <v>0</v>
      </c>
      <c r="E97" s="9">
        <f>E82+E87+E96</f>
        <v>0</v>
      </c>
      <c r="F97" s="10">
        <f t="shared" si="1"/>
        <v>31877</v>
      </c>
    </row>
    <row r="98" spans="1:25" ht="15.75" x14ac:dyDescent="0.25">
      <c r="A98" s="30" t="s">
        <v>191</v>
      </c>
      <c r="B98" s="31" t="s">
        <v>192</v>
      </c>
      <c r="C98" s="9">
        <f>C74+C97</f>
        <v>158522</v>
      </c>
      <c r="D98" s="9">
        <f>D74+D97</f>
        <v>1420</v>
      </c>
      <c r="E98" s="9">
        <f>E74+E97</f>
        <v>0</v>
      </c>
      <c r="F98" s="10">
        <f t="shared" si="1"/>
        <v>159942</v>
      </c>
    </row>
    <row r="99" spans="1:25" x14ac:dyDescent="0.25">
      <c r="A99" s="22" t="s">
        <v>193</v>
      </c>
      <c r="B99" s="13" t="s">
        <v>194</v>
      </c>
      <c r="C99" s="32"/>
      <c r="D99" s="32"/>
      <c r="E99" s="32"/>
      <c r="F99" s="10">
        <f t="shared" si="1"/>
        <v>0</v>
      </c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4"/>
      <c r="Y99" s="34"/>
    </row>
    <row r="100" spans="1:25" x14ac:dyDescent="0.25">
      <c r="A100" s="22" t="s">
        <v>195</v>
      </c>
      <c r="B100" s="13" t="s">
        <v>196</v>
      </c>
      <c r="C100" s="32"/>
      <c r="D100" s="32"/>
      <c r="E100" s="32"/>
      <c r="F100" s="10">
        <f t="shared" si="1"/>
        <v>0</v>
      </c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4"/>
      <c r="Y100" s="34"/>
    </row>
    <row r="101" spans="1:25" x14ac:dyDescent="0.25">
      <c r="A101" s="22" t="s">
        <v>197</v>
      </c>
      <c r="B101" s="13" t="s">
        <v>198</v>
      </c>
      <c r="C101" s="32">
        <v>10000</v>
      </c>
      <c r="D101" s="32"/>
      <c r="E101" s="32"/>
      <c r="F101" s="10">
        <f t="shared" si="1"/>
        <v>10000</v>
      </c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4"/>
      <c r="Y101" s="34"/>
    </row>
    <row r="102" spans="1:25" x14ac:dyDescent="0.25">
      <c r="A102" s="35" t="s">
        <v>199</v>
      </c>
      <c r="B102" s="17" t="s">
        <v>200</v>
      </c>
      <c r="C102" s="36">
        <f>SUM(C99:C101)</f>
        <v>10000</v>
      </c>
      <c r="D102" s="36">
        <f>SUM(D99:D101)</f>
        <v>0</v>
      </c>
      <c r="E102" s="36">
        <f>SUM(E99:E101)</f>
        <v>0</v>
      </c>
      <c r="F102" s="10">
        <f t="shared" si="1"/>
        <v>10000</v>
      </c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4"/>
      <c r="Y102" s="34"/>
    </row>
    <row r="103" spans="1:25" x14ac:dyDescent="0.25">
      <c r="A103" s="38" t="s">
        <v>201</v>
      </c>
      <c r="B103" s="13" t="s">
        <v>202</v>
      </c>
      <c r="C103" s="39"/>
      <c r="D103" s="39"/>
      <c r="E103" s="39"/>
      <c r="F103" s="10">
        <f t="shared" si="1"/>
        <v>0</v>
      </c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34"/>
      <c r="Y103" s="34"/>
    </row>
    <row r="104" spans="1:25" x14ac:dyDescent="0.25">
      <c r="A104" s="38" t="s">
        <v>203</v>
      </c>
      <c r="B104" s="13" t="s">
        <v>204</v>
      </c>
      <c r="C104" s="39"/>
      <c r="D104" s="39"/>
      <c r="E104" s="39"/>
      <c r="F104" s="10">
        <f t="shared" si="1"/>
        <v>0</v>
      </c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34"/>
      <c r="Y104" s="34"/>
    </row>
    <row r="105" spans="1:25" x14ac:dyDescent="0.25">
      <c r="A105" s="22" t="s">
        <v>205</v>
      </c>
      <c r="B105" s="13" t="s">
        <v>206</v>
      </c>
      <c r="C105" s="32"/>
      <c r="D105" s="32"/>
      <c r="E105" s="32"/>
      <c r="F105" s="10">
        <f t="shared" si="1"/>
        <v>0</v>
      </c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4"/>
      <c r="Y105" s="34"/>
    </row>
    <row r="106" spans="1:25" x14ac:dyDescent="0.25">
      <c r="A106" s="22" t="s">
        <v>207</v>
      </c>
      <c r="B106" s="13" t="s">
        <v>208</v>
      </c>
      <c r="C106" s="32"/>
      <c r="D106" s="32"/>
      <c r="E106" s="32"/>
      <c r="F106" s="10">
        <f t="shared" si="1"/>
        <v>0</v>
      </c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4"/>
      <c r="Y106" s="34"/>
    </row>
    <row r="107" spans="1:25" x14ac:dyDescent="0.25">
      <c r="A107" s="41" t="s">
        <v>209</v>
      </c>
      <c r="B107" s="17" t="s">
        <v>210</v>
      </c>
      <c r="C107" s="42">
        <f>SUM(C103:C106)</f>
        <v>0</v>
      </c>
      <c r="D107" s="42">
        <f>SUM(D103:D106)</f>
        <v>0</v>
      </c>
      <c r="E107" s="42">
        <f>SUM(E103:E106)</f>
        <v>0</v>
      </c>
      <c r="F107" s="10">
        <f t="shared" si="1"/>
        <v>0</v>
      </c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34"/>
      <c r="Y107" s="34"/>
    </row>
    <row r="108" spans="1:25" x14ac:dyDescent="0.25">
      <c r="A108" s="38" t="s">
        <v>211</v>
      </c>
      <c r="B108" s="13" t="s">
        <v>212</v>
      </c>
      <c r="C108" s="39"/>
      <c r="D108" s="39"/>
      <c r="E108" s="39"/>
      <c r="F108" s="10">
        <f t="shared" si="1"/>
        <v>0</v>
      </c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34"/>
      <c r="Y108" s="34"/>
    </row>
    <row r="109" spans="1:25" x14ac:dyDescent="0.25">
      <c r="A109" s="38" t="s">
        <v>213</v>
      </c>
      <c r="B109" s="13" t="s">
        <v>214</v>
      </c>
      <c r="C109" s="39">
        <v>1520</v>
      </c>
      <c r="D109" s="39"/>
      <c r="E109" s="39"/>
      <c r="F109" s="10">
        <f t="shared" si="1"/>
        <v>1520</v>
      </c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34"/>
      <c r="Y109" s="34"/>
    </row>
    <row r="110" spans="1:25" x14ac:dyDescent="0.25">
      <c r="A110" s="41" t="s">
        <v>215</v>
      </c>
      <c r="B110" s="17" t="s">
        <v>216</v>
      </c>
      <c r="C110" s="39"/>
      <c r="D110" s="39"/>
      <c r="E110" s="39"/>
      <c r="F110" s="10">
        <f t="shared" si="1"/>
        <v>0</v>
      </c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34"/>
      <c r="Y110" s="34"/>
    </row>
    <row r="111" spans="1:25" x14ac:dyDescent="0.25">
      <c r="A111" s="38" t="s">
        <v>217</v>
      </c>
      <c r="B111" s="13" t="s">
        <v>218</v>
      </c>
      <c r="C111" s="39"/>
      <c r="D111" s="39"/>
      <c r="E111" s="39"/>
      <c r="F111" s="10">
        <f t="shared" si="1"/>
        <v>0</v>
      </c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34"/>
      <c r="Y111" s="34"/>
    </row>
    <row r="112" spans="1:25" x14ac:dyDescent="0.25">
      <c r="A112" s="38" t="s">
        <v>219</v>
      </c>
      <c r="B112" s="13" t="s">
        <v>220</v>
      </c>
      <c r="C112" s="39"/>
      <c r="D112" s="39"/>
      <c r="E112" s="39"/>
      <c r="F112" s="10">
        <f t="shared" si="1"/>
        <v>0</v>
      </c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34"/>
      <c r="Y112" s="34"/>
    </row>
    <row r="113" spans="1:25" x14ac:dyDescent="0.25">
      <c r="A113" s="38" t="s">
        <v>221</v>
      </c>
      <c r="B113" s="13" t="s">
        <v>222</v>
      </c>
      <c r="C113" s="39"/>
      <c r="D113" s="39"/>
      <c r="E113" s="39"/>
      <c r="F113" s="10">
        <f t="shared" si="1"/>
        <v>0</v>
      </c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34"/>
      <c r="Y113" s="34"/>
    </row>
    <row r="114" spans="1:25" x14ac:dyDescent="0.25">
      <c r="A114" s="44" t="s">
        <v>223</v>
      </c>
      <c r="B114" s="20" t="s">
        <v>224</v>
      </c>
      <c r="C114" s="42">
        <f>C102+C107+C108+C109+C110+C111+C112+C113</f>
        <v>11520</v>
      </c>
      <c r="D114" s="42">
        <f>D102+D107+D108+D109+D110+D111+D112+D113</f>
        <v>0</v>
      </c>
      <c r="E114" s="42">
        <f>E102+E107+E108+E109+E110+E111+E112+E113</f>
        <v>0</v>
      </c>
      <c r="F114" s="10">
        <f t="shared" si="1"/>
        <v>11520</v>
      </c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34"/>
      <c r="Y114" s="34"/>
    </row>
    <row r="115" spans="1:25" x14ac:dyDescent="0.25">
      <c r="A115" s="38" t="s">
        <v>225</v>
      </c>
      <c r="B115" s="13" t="s">
        <v>226</v>
      </c>
      <c r="C115" s="39"/>
      <c r="D115" s="39"/>
      <c r="E115" s="39"/>
      <c r="F115" s="10">
        <f t="shared" si="1"/>
        <v>0</v>
      </c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34"/>
      <c r="Y115" s="34"/>
    </row>
    <row r="116" spans="1:25" x14ac:dyDescent="0.25">
      <c r="A116" s="22" t="s">
        <v>227</v>
      </c>
      <c r="B116" s="13" t="s">
        <v>228</v>
      </c>
      <c r="C116" s="32"/>
      <c r="D116" s="32"/>
      <c r="E116" s="32"/>
      <c r="F116" s="10">
        <f t="shared" si="1"/>
        <v>0</v>
      </c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4"/>
      <c r="Y116" s="34"/>
    </row>
    <row r="117" spans="1:25" x14ac:dyDescent="0.25">
      <c r="A117" s="38" t="s">
        <v>229</v>
      </c>
      <c r="B117" s="13" t="s">
        <v>230</v>
      </c>
      <c r="C117" s="39"/>
      <c r="D117" s="39"/>
      <c r="E117" s="39"/>
      <c r="F117" s="10">
        <f t="shared" si="1"/>
        <v>0</v>
      </c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34"/>
      <c r="Y117" s="34"/>
    </row>
    <row r="118" spans="1:25" x14ac:dyDescent="0.25">
      <c r="A118" s="38" t="s">
        <v>231</v>
      </c>
      <c r="B118" s="13" t="s">
        <v>232</v>
      </c>
      <c r="C118" s="39"/>
      <c r="D118" s="39"/>
      <c r="E118" s="39"/>
      <c r="F118" s="10">
        <f t="shared" si="1"/>
        <v>0</v>
      </c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34"/>
      <c r="Y118" s="34"/>
    </row>
    <row r="119" spans="1:25" x14ac:dyDescent="0.25">
      <c r="A119" s="44" t="s">
        <v>233</v>
      </c>
      <c r="B119" s="20" t="s">
        <v>234</v>
      </c>
      <c r="C119" s="42">
        <f>SUM(C115:C118)</f>
        <v>0</v>
      </c>
      <c r="D119" s="42">
        <f>SUM(D115:D118)</f>
        <v>0</v>
      </c>
      <c r="E119" s="42">
        <f>SUM(E115:E118)</f>
        <v>0</v>
      </c>
      <c r="F119" s="10">
        <f t="shared" si="1"/>
        <v>0</v>
      </c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34"/>
      <c r="Y119" s="34"/>
    </row>
    <row r="120" spans="1:25" x14ac:dyDescent="0.25">
      <c r="A120" s="22" t="s">
        <v>235</v>
      </c>
      <c r="B120" s="13" t="s">
        <v>236</v>
      </c>
      <c r="C120" s="32"/>
      <c r="D120" s="32"/>
      <c r="E120" s="32"/>
      <c r="F120" s="10">
        <f t="shared" si="1"/>
        <v>0</v>
      </c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4"/>
      <c r="Y120" s="34"/>
    </row>
    <row r="121" spans="1:25" ht="15.75" x14ac:dyDescent="0.25">
      <c r="A121" s="45" t="s">
        <v>237</v>
      </c>
      <c r="B121" s="46" t="s">
        <v>238</v>
      </c>
      <c r="C121" s="42">
        <f>C114+C119+C120</f>
        <v>11520</v>
      </c>
      <c r="D121" s="42">
        <f>D114+D119+D120</f>
        <v>0</v>
      </c>
      <c r="E121" s="42">
        <f>E114+E119+E120</f>
        <v>0</v>
      </c>
      <c r="F121" s="10">
        <f t="shared" si="1"/>
        <v>11520</v>
      </c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34"/>
      <c r="Y121" s="34"/>
    </row>
    <row r="122" spans="1:25" ht="15.75" x14ac:dyDescent="0.25">
      <c r="A122" s="47" t="s">
        <v>239</v>
      </c>
      <c r="B122" s="48"/>
      <c r="C122" s="9">
        <f>C98+C121</f>
        <v>170042</v>
      </c>
      <c r="D122" s="9">
        <f>D98+D121</f>
        <v>1420</v>
      </c>
      <c r="E122" s="9">
        <f>E98+E121</f>
        <v>0</v>
      </c>
      <c r="F122" s="10">
        <f t="shared" si="1"/>
        <v>171462</v>
      </c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</row>
    <row r="123" spans="1:25" x14ac:dyDescent="0.25"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</row>
    <row r="124" spans="1:25" x14ac:dyDescent="0.25"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</row>
    <row r="125" spans="1:25" x14ac:dyDescent="0.25"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</row>
    <row r="126" spans="1:25" x14ac:dyDescent="0.25"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</row>
    <row r="127" spans="1:25" x14ac:dyDescent="0.25"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</row>
    <row r="128" spans="1:25" x14ac:dyDescent="0.25"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</row>
    <row r="129" spans="2:25" x14ac:dyDescent="0.25"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</row>
    <row r="130" spans="2:25" x14ac:dyDescent="0.25"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</row>
    <row r="131" spans="2:25" x14ac:dyDescent="0.25"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</row>
    <row r="132" spans="2:25" x14ac:dyDescent="0.25"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</row>
    <row r="133" spans="2:25" x14ac:dyDescent="0.25"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</row>
    <row r="134" spans="2:25" x14ac:dyDescent="0.25"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</row>
    <row r="135" spans="2:25" x14ac:dyDescent="0.25"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</row>
    <row r="136" spans="2:25" x14ac:dyDescent="0.25"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</row>
    <row r="137" spans="2:25" x14ac:dyDescent="0.25"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</row>
    <row r="138" spans="2:25" x14ac:dyDescent="0.25"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</row>
    <row r="139" spans="2:25" x14ac:dyDescent="0.25"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</row>
    <row r="140" spans="2:25" x14ac:dyDescent="0.25"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</row>
    <row r="141" spans="2:25" x14ac:dyDescent="0.25"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</row>
    <row r="142" spans="2:25" x14ac:dyDescent="0.25"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</row>
    <row r="143" spans="2:25" x14ac:dyDescent="0.25"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</row>
    <row r="144" spans="2:25" x14ac:dyDescent="0.25"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</row>
    <row r="145" spans="2:25" x14ac:dyDescent="0.25"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</row>
    <row r="146" spans="2:25" x14ac:dyDescent="0.25"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</row>
    <row r="147" spans="2:25" x14ac:dyDescent="0.25"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</row>
    <row r="148" spans="2:25" x14ac:dyDescent="0.25"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</row>
    <row r="149" spans="2:25" x14ac:dyDescent="0.25"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</row>
    <row r="150" spans="2:25" x14ac:dyDescent="0.25"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</row>
    <row r="151" spans="2:25" x14ac:dyDescent="0.25"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</row>
    <row r="152" spans="2:25" x14ac:dyDescent="0.25"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</row>
    <row r="153" spans="2:25" x14ac:dyDescent="0.25"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</row>
    <row r="154" spans="2:25" x14ac:dyDescent="0.25"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</row>
    <row r="155" spans="2:25" x14ac:dyDescent="0.25"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</row>
    <row r="156" spans="2:25" x14ac:dyDescent="0.25"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</row>
    <row r="157" spans="2:25" x14ac:dyDescent="0.25"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</row>
    <row r="158" spans="2:25" x14ac:dyDescent="0.25"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</row>
    <row r="159" spans="2:25" x14ac:dyDescent="0.25"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</row>
    <row r="160" spans="2:25" x14ac:dyDescent="0.25"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</row>
    <row r="161" spans="2:25" x14ac:dyDescent="0.25"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</row>
    <row r="162" spans="2:25" x14ac:dyDescent="0.25"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</row>
    <row r="163" spans="2:25" x14ac:dyDescent="0.25"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</row>
    <row r="164" spans="2:25" x14ac:dyDescent="0.25"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</row>
    <row r="165" spans="2:25" x14ac:dyDescent="0.25"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</row>
    <row r="166" spans="2:25" x14ac:dyDescent="0.25"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</row>
    <row r="167" spans="2:25" x14ac:dyDescent="0.25"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</row>
    <row r="168" spans="2:25" x14ac:dyDescent="0.25"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</row>
    <row r="169" spans="2:25" x14ac:dyDescent="0.25"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</row>
    <row r="170" spans="2:25" x14ac:dyDescent="0.25"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</row>
    <row r="171" spans="2:25" x14ac:dyDescent="0.25"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</row>
  </sheetData>
  <mergeCells count="2">
    <mergeCell ref="A1:F1"/>
    <mergeCell ref="A2:F2"/>
  </mergeCells>
  <pageMargins left="0.7" right="0.7" top="0.75" bottom="0.75" header="0.3" footer="0.3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6"/>
  <sheetViews>
    <sheetView workbookViewId="0">
      <selection activeCell="D3" sqref="D3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257" max="257" width="92.5703125" customWidth="1"/>
    <col min="259" max="259" width="13" customWidth="1"/>
    <col min="260" max="260" width="14.140625" customWidth="1"/>
    <col min="261" max="261" width="15.85546875" customWidth="1"/>
    <col min="262" max="262" width="14" customWidth="1"/>
    <col min="513" max="513" width="92.5703125" customWidth="1"/>
    <col min="515" max="515" width="13" customWidth="1"/>
    <col min="516" max="516" width="14.140625" customWidth="1"/>
    <col min="517" max="517" width="15.85546875" customWidth="1"/>
    <col min="518" max="518" width="14" customWidth="1"/>
    <col min="769" max="769" width="92.5703125" customWidth="1"/>
    <col min="771" max="771" width="13" customWidth="1"/>
    <col min="772" max="772" width="14.140625" customWidth="1"/>
    <col min="773" max="773" width="15.85546875" customWidth="1"/>
    <col min="774" max="774" width="14" customWidth="1"/>
    <col min="1025" max="1025" width="92.5703125" customWidth="1"/>
    <col min="1027" max="1027" width="13" customWidth="1"/>
    <col min="1028" max="1028" width="14.140625" customWidth="1"/>
    <col min="1029" max="1029" width="15.85546875" customWidth="1"/>
    <col min="1030" max="1030" width="14" customWidth="1"/>
    <col min="1281" max="1281" width="92.5703125" customWidth="1"/>
    <col min="1283" max="1283" width="13" customWidth="1"/>
    <col min="1284" max="1284" width="14.140625" customWidth="1"/>
    <col min="1285" max="1285" width="15.85546875" customWidth="1"/>
    <col min="1286" max="1286" width="14" customWidth="1"/>
    <col min="1537" max="1537" width="92.5703125" customWidth="1"/>
    <col min="1539" max="1539" width="13" customWidth="1"/>
    <col min="1540" max="1540" width="14.140625" customWidth="1"/>
    <col min="1541" max="1541" width="15.85546875" customWidth="1"/>
    <col min="1542" max="1542" width="14" customWidth="1"/>
    <col min="1793" max="1793" width="92.5703125" customWidth="1"/>
    <col min="1795" max="1795" width="13" customWidth="1"/>
    <col min="1796" max="1796" width="14.140625" customWidth="1"/>
    <col min="1797" max="1797" width="15.85546875" customWidth="1"/>
    <col min="1798" max="1798" width="14" customWidth="1"/>
    <col min="2049" max="2049" width="92.5703125" customWidth="1"/>
    <col min="2051" max="2051" width="13" customWidth="1"/>
    <col min="2052" max="2052" width="14.140625" customWidth="1"/>
    <col min="2053" max="2053" width="15.85546875" customWidth="1"/>
    <col min="2054" max="2054" width="14" customWidth="1"/>
    <col min="2305" max="2305" width="92.5703125" customWidth="1"/>
    <col min="2307" max="2307" width="13" customWidth="1"/>
    <col min="2308" max="2308" width="14.140625" customWidth="1"/>
    <col min="2309" max="2309" width="15.85546875" customWidth="1"/>
    <col min="2310" max="2310" width="14" customWidth="1"/>
    <col min="2561" max="2561" width="92.5703125" customWidth="1"/>
    <col min="2563" max="2563" width="13" customWidth="1"/>
    <col min="2564" max="2564" width="14.140625" customWidth="1"/>
    <col min="2565" max="2565" width="15.85546875" customWidth="1"/>
    <col min="2566" max="2566" width="14" customWidth="1"/>
    <col min="2817" max="2817" width="92.5703125" customWidth="1"/>
    <col min="2819" max="2819" width="13" customWidth="1"/>
    <col min="2820" max="2820" width="14.140625" customWidth="1"/>
    <col min="2821" max="2821" width="15.85546875" customWidth="1"/>
    <col min="2822" max="2822" width="14" customWidth="1"/>
    <col min="3073" max="3073" width="92.5703125" customWidth="1"/>
    <col min="3075" max="3075" width="13" customWidth="1"/>
    <col min="3076" max="3076" width="14.140625" customWidth="1"/>
    <col min="3077" max="3077" width="15.85546875" customWidth="1"/>
    <col min="3078" max="3078" width="14" customWidth="1"/>
    <col min="3329" max="3329" width="92.5703125" customWidth="1"/>
    <col min="3331" max="3331" width="13" customWidth="1"/>
    <col min="3332" max="3332" width="14.140625" customWidth="1"/>
    <col min="3333" max="3333" width="15.85546875" customWidth="1"/>
    <col min="3334" max="3334" width="14" customWidth="1"/>
    <col min="3585" max="3585" width="92.5703125" customWidth="1"/>
    <col min="3587" max="3587" width="13" customWidth="1"/>
    <col min="3588" max="3588" width="14.140625" customWidth="1"/>
    <col min="3589" max="3589" width="15.85546875" customWidth="1"/>
    <col min="3590" max="3590" width="14" customWidth="1"/>
    <col min="3841" max="3841" width="92.5703125" customWidth="1"/>
    <col min="3843" max="3843" width="13" customWidth="1"/>
    <col min="3844" max="3844" width="14.140625" customWidth="1"/>
    <col min="3845" max="3845" width="15.85546875" customWidth="1"/>
    <col min="3846" max="3846" width="14" customWidth="1"/>
    <col min="4097" max="4097" width="92.5703125" customWidth="1"/>
    <col min="4099" max="4099" width="13" customWidth="1"/>
    <col min="4100" max="4100" width="14.140625" customWidth="1"/>
    <col min="4101" max="4101" width="15.85546875" customWidth="1"/>
    <col min="4102" max="4102" width="14" customWidth="1"/>
    <col min="4353" max="4353" width="92.5703125" customWidth="1"/>
    <col min="4355" max="4355" width="13" customWidth="1"/>
    <col min="4356" max="4356" width="14.140625" customWidth="1"/>
    <col min="4357" max="4357" width="15.85546875" customWidth="1"/>
    <col min="4358" max="4358" width="14" customWidth="1"/>
    <col min="4609" max="4609" width="92.5703125" customWidth="1"/>
    <col min="4611" max="4611" width="13" customWidth="1"/>
    <col min="4612" max="4612" width="14.140625" customWidth="1"/>
    <col min="4613" max="4613" width="15.85546875" customWidth="1"/>
    <col min="4614" max="4614" width="14" customWidth="1"/>
    <col min="4865" max="4865" width="92.5703125" customWidth="1"/>
    <col min="4867" max="4867" width="13" customWidth="1"/>
    <col min="4868" max="4868" width="14.140625" customWidth="1"/>
    <col min="4869" max="4869" width="15.85546875" customWidth="1"/>
    <col min="4870" max="4870" width="14" customWidth="1"/>
    <col min="5121" max="5121" width="92.5703125" customWidth="1"/>
    <col min="5123" max="5123" width="13" customWidth="1"/>
    <col min="5124" max="5124" width="14.140625" customWidth="1"/>
    <col min="5125" max="5125" width="15.85546875" customWidth="1"/>
    <col min="5126" max="5126" width="14" customWidth="1"/>
    <col min="5377" max="5377" width="92.5703125" customWidth="1"/>
    <col min="5379" max="5379" width="13" customWidth="1"/>
    <col min="5380" max="5380" width="14.140625" customWidth="1"/>
    <col min="5381" max="5381" width="15.85546875" customWidth="1"/>
    <col min="5382" max="5382" width="14" customWidth="1"/>
    <col min="5633" max="5633" width="92.5703125" customWidth="1"/>
    <col min="5635" max="5635" width="13" customWidth="1"/>
    <col min="5636" max="5636" width="14.140625" customWidth="1"/>
    <col min="5637" max="5637" width="15.85546875" customWidth="1"/>
    <col min="5638" max="5638" width="14" customWidth="1"/>
    <col min="5889" max="5889" width="92.5703125" customWidth="1"/>
    <col min="5891" max="5891" width="13" customWidth="1"/>
    <col min="5892" max="5892" width="14.140625" customWidth="1"/>
    <col min="5893" max="5893" width="15.85546875" customWidth="1"/>
    <col min="5894" max="5894" width="14" customWidth="1"/>
    <col min="6145" max="6145" width="92.5703125" customWidth="1"/>
    <col min="6147" max="6147" width="13" customWidth="1"/>
    <col min="6148" max="6148" width="14.140625" customWidth="1"/>
    <col min="6149" max="6149" width="15.85546875" customWidth="1"/>
    <col min="6150" max="6150" width="14" customWidth="1"/>
    <col min="6401" max="6401" width="92.5703125" customWidth="1"/>
    <col min="6403" max="6403" width="13" customWidth="1"/>
    <col min="6404" max="6404" width="14.140625" customWidth="1"/>
    <col min="6405" max="6405" width="15.85546875" customWidth="1"/>
    <col min="6406" max="6406" width="14" customWidth="1"/>
    <col min="6657" max="6657" width="92.5703125" customWidth="1"/>
    <col min="6659" max="6659" width="13" customWidth="1"/>
    <col min="6660" max="6660" width="14.140625" customWidth="1"/>
    <col min="6661" max="6661" width="15.85546875" customWidth="1"/>
    <col min="6662" max="6662" width="14" customWidth="1"/>
    <col min="6913" max="6913" width="92.5703125" customWidth="1"/>
    <col min="6915" max="6915" width="13" customWidth="1"/>
    <col min="6916" max="6916" width="14.140625" customWidth="1"/>
    <col min="6917" max="6917" width="15.85546875" customWidth="1"/>
    <col min="6918" max="6918" width="14" customWidth="1"/>
    <col min="7169" max="7169" width="92.5703125" customWidth="1"/>
    <col min="7171" max="7171" width="13" customWidth="1"/>
    <col min="7172" max="7172" width="14.140625" customWidth="1"/>
    <col min="7173" max="7173" width="15.85546875" customWidth="1"/>
    <col min="7174" max="7174" width="14" customWidth="1"/>
    <col min="7425" max="7425" width="92.5703125" customWidth="1"/>
    <col min="7427" max="7427" width="13" customWidth="1"/>
    <col min="7428" max="7428" width="14.140625" customWidth="1"/>
    <col min="7429" max="7429" width="15.85546875" customWidth="1"/>
    <col min="7430" max="7430" width="14" customWidth="1"/>
    <col min="7681" max="7681" width="92.5703125" customWidth="1"/>
    <col min="7683" max="7683" width="13" customWidth="1"/>
    <col min="7684" max="7684" width="14.140625" customWidth="1"/>
    <col min="7685" max="7685" width="15.85546875" customWidth="1"/>
    <col min="7686" max="7686" width="14" customWidth="1"/>
    <col min="7937" max="7937" width="92.5703125" customWidth="1"/>
    <col min="7939" max="7939" width="13" customWidth="1"/>
    <col min="7940" max="7940" width="14.140625" customWidth="1"/>
    <col min="7941" max="7941" width="15.85546875" customWidth="1"/>
    <col min="7942" max="7942" width="14" customWidth="1"/>
    <col min="8193" max="8193" width="92.5703125" customWidth="1"/>
    <col min="8195" max="8195" width="13" customWidth="1"/>
    <col min="8196" max="8196" width="14.140625" customWidth="1"/>
    <col min="8197" max="8197" width="15.85546875" customWidth="1"/>
    <col min="8198" max="8198" width="14" customWidth="1"/>
    <col min="8449" max="8449" width="92.5703125" customWidth="1"/>
    <col min="8451" max="8451" width="13" customWidth="1"/>
    <col min="8452" max="8452" width="14.140625" customWidth="1"/>
    <col min="8453" max="8453" width="15.85546875" customWidth="1"/>
    <col min="8454" max="8454" width="14" customWidth="1"/>
    <col min="8705" max="8705" width="92.5703125" customWidth="1"/>
    <col min="8707" max="8707" width="13" customWidth="1"/>
    <col min="8708" max="8708" width="14.140625" customWidth="1"/>
    <col min="8709" max="8709" width="15.85546875" customWidth="1"/>
    <col min="8710" max="8710" width="14" customWidth="1"/>
    <col min="8961" max="8961" width="92.5703125" customWidth="1"/>
    <col min="8963" max="8963" width="13" customWidth="1"/>
    <col min="8964" max="8964" width="14.140625" customWidth="1"/>
    <col min="8965" max="8965" width="15.85546875" customWidth="1"/>
    <col min="8966" max="8966" width="14" customWidth="1"/>
    <col min="9217" max="9217" width="92.5703125" customWidth="1"/>
    <col min="9219" max="9219" width="13" customWidth="1"/>
    <col min="9220" max="9220" width="14.140625" customWidth="1"/>
    <col min="9221" max="9221" width="15.85546875" customWidth="1"/>
    <col min="9222" max="9222" width="14" customWidth="1"/>
    <col min="9473" max="9473" width="92.5703125" customWidth="1"/>
    <col min="9475" max="9475" width="13" customWidth="1"/>
    <col min="9476" max="9476" width="14.140625" customWidth="1"/>
    <col min="9477" max="9477" width="15.85546875" customWidth="1"/>
    <col min="9478" max="9478" width="14" customWidth="1"/>
    <col min="9729" max="9729" width="92.5703125" customWidth="1"/>
    <col min="9731" max="9731" width="13" customWidth="1"/>
    <col min="9732" max="9732" width="14.140625" customWidth="1"/>
    <col min="9733" max="9733" width="15.85546875" customWidth="1"/>
    <col min="9734" max="9734" width="14" customWidth="1"/>
    <col min="9985" max="9985" width="92.5703125" customWidth="1"/>
    <col min="9987" max="9987" width="13" customWidth="1"/>
    <col min="9988" max="9988" width="14.140625" customWidth="1"/>
    <col min="9989" max="9989" width="15.85546875" customWidth="1"/>
    <col min="9990" max="9990" width="14" customWidth="1"/>
    <col min="10241" max="10241" width="92.5703125" customWidth="1"/>
    <col min="10243" max="10243" width="13" customWidth="1"/>
    <col min="10244" max="10244" width="14.140625" customWidth="1"/>
    <col min="10245" max="10245" width="15.85546875" customWidth="1"/>
    <col min="10246" max="10246" width="14" customWidth="1"/>
    <col min="10497" max="10497" width="92.5703125" customWidth="1"/>
    <col min="10499" max="10499" width="13" customWidth="1"/>
    <col min="10500" max="10500" width="14.140625" customWidth="1"/>
    <col min="10501" max="10501" width="15.85546875" customWidth="1"/>
    <col min="10502" max="10502" width="14" customWidth="1"/>
    <col min="10753" max="10753" width="92.5703125" customWidth="1"/>
    <col min="10755" max="10755" width="13" customWidth="1"/>
    <col min="10756" max="10756" width="14.140625" customWidth="1"/>
    <col min="10757" max="10757" width="15.85546875" customWidth="1"/>
    <col min="10758" max="10758" width="14" customWidth="1"/>
    <col min="11009" max="11009" width="92.5703125" customWidth="1"/>
    <col min="11011" max="11011" width="13" customWidth="1"/>
    <col min="11012" max="11012" width="14.140625" customWidth="1"/>
    <col min="11013" max="11013" width="15.85546875" customWidth="1"/>
    <col min="11014" max="11014" width="14" customWidth="1"/>
    <col min="11265" max="11265" width="92.5703125" customWidth="1"/>
    <col min="11267" max="11267" width="13" customWidth="1"/>
    <col min="11268" max="11268" width="14.140625" customWidth="1"/>
    <col min="11269" max="11269" width="15.85546875" customWidth="1"/>
    <col min="11270" max="11270" width="14" customWidth="1"/>
    <col min="11521" max="11521" width="92.5703125" customWidth="1"/>
    <col min="11523" max="11523" width="13" customWidth="1"/>
    <col min="11524" max="11524" width="14.140625" customWidth="1"/>
    <col min="11525" max="11525" width="15.85546875" customWidth="1"/>
    <col min="11526" max="11526" width="14" customWidth="1"/>
    <col min="11777" max="11777" width="92.5703125" customWidth="1"/>
    <col min="11779" max="11779" width="13" customWidth="1"/>
    <col min="11780" max="11780" width="14.140625" customWidth="1"/>
    <col min="11781" max="11781" width="15.85546875" customWidth="1"/>
    <col min="11782" max="11782" width="14" customWidth="1"/>
    <col min="12033" max="12033" width="92.5703125" customWidth="1"/>
    <col min="12035" max="12035" width="13" customWidth="1"/>
    <col min="12036" max="12036" width="14.140625" customWidth="1"/>
    <col min="12037" max="12037" width="15.85546875" customWidth="1"/>
    <col min="12038" max="12038" width="14" customWidth="1"/>
    <col min="12289" max="12289" width="92.5703125" customWidth="1"/>
    <col min="12291" max="12291" width="13" customWidth="1"/>
    <col min="12292" max="12292" width="14.140625" customWidth="1"/>
    <col min="12293" max="12293" width="15.85546875" customWidth="1"/>
    <col min="12294" max="12294" width="14" customWidth="1"/>
    <col min="12545" max="12545" width="92.5703125" customWidth="1"/>
    <col min="12547" max="12547" width="13" customWidth="1"/>
    <col min="12548" max="12548" width="14.140625" customWidth="1"/>
    <col min="12549" max="12549" width="15.85546875" customWidth="1"/>
    <col min="12550" max="12550" width="14" customWidth="1"/>
    <col min="12801" max="12801" width="92.5703125" customWidth="1"/>
    <col min="12803" max="12803" width="13" customWidth="1"/>
    <col min="12804" max="12804" width="14.140625" customWidth="1"/>
    <col min="12805" max="12805" width="15.85546875" customWidth="1"/>
    <col min="12806" max="12806" width="14" customWidth="1"/>
    <col min="13057" max="13057" width="92.5703125" customWidth="1"/>
    <col min="13059" max="13059" width="13" customWidth="1"/>
    <col min="13060" max="13060" width="14.140625" customWidth="1"/>
    <col min="13061" max="13061" width="15.85546875" customWidth="1"/>
    <col min="13062" max="13062" width="14" customWidth="1"/>
    <col min="13313" max="13313" width="92.5703125" customWidth="1"/>
    <col min="13315" max="13315" width="13" customWidth="1"/>
    <col min="13316" max="13316" width="14.140625" customWidth="1"/>
    <col min="13317" max="13317" width="15.85546875" customWidth="1"/>
    <col min="13318" max="13318" width="14" customWidth="1"/>
    <col min="13569" max="13569" width="92.5703125" customWidth="1"/>
    <col min="13571" max="13571" width="13" customWidth="1"/>
    <col min="13572" max="13572" width="14.140625" customWidth="1"/>
    <col min="13573" max="13573" width="15.85546875" customWidth="1"/>
    <col min="13574" max="13574" width="14" customWidth="1"/>
    <col min="13825" max="13825" width="92.5703125" customWidth="1"/>
    <col min="13827" max="13827" width="13" customWidth="1"/>
    <col min="13828" max="13828" width="14.140625" customWidth="1"/>
    <col min="13829" max="13829" width="15.85546875" customWidth="1"/>
    <col min="13830" max="13830" width="14" customWidth="1"/>
    <col min="14081" max="14081" width="92.5703125" customWidth="1"/>
    <col min="14083" max="14083" width="13" customWidth="1"/>
    <col min="14084" max="14084" width="14.140625" customWidth="1"/>
    <col min="14085" max="14085" width="15.85546875" customWidth="1"/>
    <col min="14086" max="14086" width="14" customWidth="1"/>
    <col min="14337" max="14337" width="92.5703125" customWidth="1"/>
    <col min="14339" max="14339" width="13" customWidth="1"/>
    <col min="14340" max="14340" width="14.140625" customWidth="1"/>
    <col min="14341" max="14341" width="15.85546875" customWidth="1"/>
    <col min="14342" max="14342" width="14" customWidth="1"/>
    <col min="14593" max="14593" width="92.5703125" customWidth="1"/>
    <col min="14595" max="14595" width="13" customWidth="1"/>
    <col min="14596" max="14596" width="14.140625" customWidth="1"/>
    <col min="14597" max="14597" width="15.85546875" customWidth="1"/>
    <col min="14598" max="14598" width="14" customWidth="1"/>
    <col min="14849" max="14849" width="92.5703125" customWidth="1"/>
    <col min="14851" max="14851" width="13" customWidth="1"/>
    <col min="14852" max="14852" width="14.140625" customWidth="1"/>
    <col min="14853" max="14853" width="15.85546875" customWidth="1"/>
    <col min="14854" max="14854" width="14" customWidth="1"/>
    <col min="15105" max="15105" width="92.5703125" customWidth="1"/>
    <col min="15107" max="15107" width="13" customWidth="1"/>
    <col min="15108" max="15108" width="14.140625" customWidth="1"/>
    <col min="15109" max="15109" width="15.85546875" customWidth="1"/>
    <col min="15110" max="15110" width="14" customWidth="1"/>
    <col min="15361" max="15361" width="92.5703125" customWidth="1"/>
    <col min="15363" max="15363" width="13" customWidth="1"/>
    <col min="15364" max="15364" width="14.140625" customWidth="1"/>
    <col min="15365" max="15365" width="15.85546875" customWidth="1"/>
    <col min="15366" max="15366" width="14" customWidth="1"/>
    <col min="15617" max="15617" width="92.5703125" customWidth="1"/>
    <col min="15619" max="15619" width="13" customWidth="1"/>
    <col min="15620" max="15620" width="14.140625" customWidth="1"/>
    <col min="15621" max="15621" width="15.85546875" customWidth="1"/>
    <col min="15622" max="15622" width="14" customWidth="1"/>
    <col min="15873" max="15873" width="92.5703125" customWidth="1"/>
    <col min="15875" max="15875" width="13" customWidth="1"/>
    <col min="15876" max="15876" width="14.140625" customWidth="1"/>
    <col min="15877" max="15877" width="15.85546875" customWidth="1"/>
    <col min="15878" max="15878" width="14" customWidth="1"/>
    <col min="16129" max="16129" width="92.5703125" customWidth="1"/>
    <col min="16131" max="16131" width="13" customWidth="1"/>
    <col min="16132" max="16132" width="14.140625" customWidth="1"/>
    <col min="16133" max="16133" width="15.85546875" customWidth="1"/>
    <col min="16134" max="16134" width="14" customWidth="1"/>
  </cols>
  <sheetData>
    <row r="1" spans="1:8" ht="24" customHeight="1" x14ac:dyDescent="0.25">
      <c r="A1" s="71" t="s">
        <v>0</v>
      </c>
      <c r="B1" s="75"/>
      <c r="C1" s="75"/>
      <c r="D1" s="75"/>
      <c r="E1" s="75"/>
      <c r="F1" s="73"/>
    </row>
    <row r="2" spans="1:8" ht="24" customHeight="1" x14ac:dyDescent="0.25">
      <c r="A2" s="74" t="s">
        <v>240</v>
      </c>
      <c r="B2" s="72"/>
      <c r="C2" s="72"/>
      <c r="D2" s="72"/>
      <c r="E2" s="72"/>
      <c r="F2" s="73"/>
      <c r="H2" s="49"/>
    </row>
    <row r="3" spans="1:8" ht="18" x14ac:dyDescent="0.25">
      <c r="A3" s="1"/>
      <c r="D3" t="s">
        <v>474</v>
      </c>
    </row>
    <row r="4" spans="1:8" x14ac:dyDescent="0.25">
      <c r="A4" s="2" t="s">
        <v>2</v>
      </c>
      <c r="F4" t="s">
        <v>241</v>
      </c>
    </row>
    <row r="5" spans="1:8" ht="30" x14ac:dyDescent="0.3">
      <c r="A5" s="3" t="s">
        <v>4</v>
      </c>
      <c r="B5" s="4" t="s">
        <v>242</v>
      </c>
      <c r="C5" s="5" t="s">
        <v>6</v>
      </c>
      <c r="D5" s="5" t="s">
        <v>7</v>
      </c>
      <c r="E5" s="5" t="s">
        <v>8</v>
      </c>
      <c r="F5" s="6" t="s">
        <v>9</v>
      </c>
    </row>
    <row r="6" spans="1:8" ht="15" customHeight="1" x14ac:dyDescent="0.25">
      <c r="A6" s="12" t="s">
        <v>243</v>
      </c>
      <c r="B6" s="16" t="s">
        <v>244</v>
      </c>
      <c r="C6" s="50">
        <v>11141</v>
      </c>
      <c r="D6" s="50"/>
      <c r="E6" s="50"/>
      <c r="F6" s="50">
        <f>SUM(C6:E6)</f>
        <v>11141</v>
      </c>
    </row>
    <row r="7" spans="1:8" ht="15" customHeight="1" x14ac:dyDescent="0.25">
      <c r="A7" s="13" t="s">
        <v>245</v>
      </c>
      <c r="B7" s="16" t="s">
        <v>246</v>
      </c>
      <c r="C7" s="50">
        <v>32329</v>
      </c>
      <c r="D7" s="50"/>
      <c r="E7" s="50"/>
      <c r="F7" s="50">
        <f t="shared" ref="F7:F70" si="0">SUM(C7:E7)</f>
        <v>32329</v>
      </c>
    </row>
    <row r="8" spans="1:8" ht="15" customHeight="1" x14ac:dyDescent="0.25">
      <c r="A8" s="13" t="s">
        <v>247</v>
      </c>
      <c r="B8" s="16" t="s">
        <v>248</v>
      </c>
      <c r="C8" s="50">
        <v>5214</v>
      </c>
      <c r="D8" s="50"/>
      <c r="E8" s="50"/>
      <c r="F8" s="50">
        <f t="shared" si="0"/>
        <v>5214</v>
      </c>
    </row>
    <row r="9" spans="1:8" ht="15" customHeight="1" x14ac:dyDescent="0.25">
      <c r="A9" s="13" t="s">
        <v>249</v>
      </c>
      <c r="B9" s="16" t="s">
        <v>250</v>
      </c>
      <c r="C9" s="50">
        <v>1200</v>
      </c>
      <c r="D9" s="50"/>
      <c r="E9" s="50"/>
      <c r="F9" s="50">
        <f t="shared" si="0"/>
        <v>1200</v>
      </c>
    </row>
    <row r="10" spans="1:8" ht="15" customHeight="1" x14ac:dyDescent="0.25">
      <c r="A10" s="13" t="s">
        <v>251</v>
      </c>
      <c r="B10" s="16" t="s">
        <v>252</v>
      </c>
      <c r="C10" s="50">
        <v>429</v>
      </c>
      <c r="D10" s="50"/>
      <c r="E10" s="50"/>
      <c r="F10" s="50">
        <f t="shared" si="0"/>
        <v>429</v>
      </c>
    </row>
    <row r="11" spans="1:8" ht="15" customHeight="1" x14ac:dyDescent="0.25">
      <c r="A11" s="13" t="s">
        <v>253</v>
      </c>
      <c r="B11" s="16" t="s">
        <v>254</v>
      </c>
      <c r="C11" s="50">
        <v>800</v>
      </c>
      <c r="D11" s="50"/>
      <c r="E11" s="50"/>
      <c r="F11" s="50">
        <f t="shared" si="0"/>
        <v>800</v>
      </c>
    </row>
    <row r="12" spans="1:8" ht="15" customHeight="1" x14ac:dyDescent="0.25">
      <c r="A12" s="17" t="s">
        <v>255</v>
      </c>
      <c r="B12" s="51" t="s">
        <v>256</v>
      </c>
      <c r="C12" s="50">
        <f>SUM(C6:C11)</f>
        <v>51113</v>
      </c>
      <c r="D12" s="50"/>
      <c r="E12" s="50"/>
      <c r="F12" s="50">
        <f t="shared" si="0"/>
        <v>51113</v>
      </c>
    </row>
    <row r="13" spans="1:8" ht="15" customHeight="1" x14ac:dyDescent="0.25">
      <c r="A13" s="13" t="s">
        <v>257</v>
      </c>
      <c r="B13" s="16" t="s">
        <v>258</v>
      </c>
      <c r="C13" s="50"/>
      <c r="D13" s="50"/>
      <c r="E13" s="50"/>
      <c r="F13" s="50">
        <f t="shared" si="0"/>
        <v>0</v>
      </c>
    </row>
    <row r="14" spans="1:8" ht="15" customHeight="1" x14ac:dyDescent="0.25">
      <c r="A14" s="13" t="s">
        <v>259</v>
      </c>
      <c r="B14" s="16" t="s">
        <v>260</v>
      </c>
      <c r="C14" s="50"/>
      <c r="D14" s="50"/>
      <c r="E14" s="50"/>
      <c r="F14" s="50">
        <f t="shared" si="0"/>
        <v>0</v>
      </c>
    </row>
    <row r="15" spans="1:8" ht="15" customHeight="1" x14ac:dyDescent="0.25">
      <c r="A15" s="13" t="s">
        <v>261</v>
      </c>
      <c r="B15" s="16" t="s">
        <v>262</v>
      </c>
      <c r="C15" s="50"/>
      <c r="D15" s="50"/>
      <c r="E15" s="50"/>
      <c r="F15" s="50">
        <f t="shared" si="0"/>
        <v>0</v>
      </c>
    </row>
    <row r="16" spans="1:8" ht="15" customHeight="1" x14ac:dyDescent="0.25">
      <c r="A16" s="13" t="s">
        <v>263</v>
      </c>
      <c r="B16" s="16" t="s">
        <v>264</v>
      </c>
      <c r="C16" s="50"/>
      <c r="D16" s="50"/>
      <c r="E16" s="50"/>
      <c r="F16" s="50">
        <f t="shared" si="0"/>
        <v>0</v>
      </c>
    </row>
    <row r="17" spans="1:6" ht="15" customHeight="1" x14ac:dyDescent="0.25">
      <c r="A17" s="13" t="s">
        <v>265</v>
      </c>
      <c r="B17" s="16" t="s">
        <v>266</v>
      </c>
      <c r="C17" s="50">
        <v>11605</v>
      </c>
      <c r="D17" s="50"/>
      <c r="E17" s="50"/>
      <c r="F17" s="50">
        <f t="shared" si="0"/>
        <v>11605</v>
      </c>
    </row>
    <row r="18" spans="1:6" ht="15" customHeight="1" x14ac:dyDescent="0.25">
      <c r="A18" s="20" t="s">
        <v>267</v>
      </c>
      <c r="B18" s="29" t="s">
        <v>268</v>
      </c>
      <c r="C18" s="50">
        <f>C12+C13+C14+C15+C16+C17</f>
        <v>62718</v>
      </c>
      <c r="D18" s="50"/>
      <c r="E18" s="50"/>
      <c r="F18" s="50">
        <f t="shared" si="0"/>
        <v>62718</v>
      </c>
    </row>
    <row r="19" spans="1:6" ht="15" customHeight="1" x14ac:dyDescent="0.25">
      <c r="A19" s="13" t="s">
        <v>269</v>
      </c>
      <c r="B19" s="16" t="s">
        <v>270</v>
      </c>
      <c r="C19" s="50"/>
      <c r="D19" s="50"/>
      <c r="E19" s="50"/>
      <c r="F19" s="50">
        <f t="shared" si="0"/>
        <v>0</v>
      </c>
    </row>
    <row r="20" spans="1:6" ht="15" customHeight="1" x14ac:dyDescent="0.25">
      <c r="A20" s="13" t="s">
        <v>271</v>
      </c>
      <c r="B20" s="16" t="s">
        <v>272</v>
      </c>
      <c r="C20" s="50"/>
      <c r="D20" s="50"/>
      <c r="E20" s="50"/>
      <c r="F20" s="50">
        <f t="shared" si="0"/>
        <v>0</v>
      </c>
    </row>
    <row r="21" spans="1:6" ht="15" customHeight="1" x14ac:dyDescent="0.25">
      <c r="A21" s="17" t="s">
        <v>273</v>
      </c>
      <c r="B21" s="51" t="s">
        <v>274</v>
      </c>
      <c r="C21" s="50">
        <f>SUM(C19:C20)</f>
        <v>0</v>
      </c>
      <c r="D21" s="50"/>
      <c r="E21" s="50"/>
      <c r="F21" s="50">
        <f t="shared" si="0"/>
        <v>0</v>
      </c>
    </row>
    <row r="22" spans="1:6" ht="15" customHeight="1" x14ac:dyDescent="0.25">
      <c r="A22" s="13" t="s">
        <v>275</v>
      </c>
      <c r="B22" s="16" t="s">
        <v>276</v>
      </c>
      <c r="C22" s="50"/>
      <c r="D22" s="50"/>
      <c r="E22" s="50"/>
      <c r="F22" s="50">
        <f t="shared" si="0"/>
        <v>0</v>
      </c>
    </row>
    <row r="23" spans="1:6" ht="15" customHeight="1" x14ac:dyDescent="0.25">
      <c r="A23" s="13" t="s">
        <v>277</v>
      </c>
      <c r="B23" s="16" t="s">
        <v>278</v>
      </c>
      <c r="C23" s="50"/>
      <c r="D23" s="50"/>
      <c r="E23" s="50"/>
      <c r="F23" s="50">
        <f t="shared" si="0"/>
        <v>0</v>
      </c>
    </row>
    <row r="24" spans="1:6" ht="15" customHeight="1" x14ac:dyDescent="0.25">
      <c r="A24" s="13" t="s">
        <v>279</v>
      </c>
      <c r="B24" s="16" t="s">
        <v>280</v>
      </c>
      <c r="C24" s="50">
        <v>3500</v>
      </c>
      <c r="D24" s="50"/>
      <c r="E24" s="50"/>
      <c r="F24" s="50">
        <f t="shared" si="0"/>
        <v>3500</v>
      </c>
    </row>
    <row r="25" spans="1:6" ht="15" customHeight="1" x14ac:dyDescent="0.25">
      <c r="A25" s="13" t="s">
        <v>281</v>
      </c>
      <c r="B25" s="16" t="s">
        <v>282</v>
      </c>
      <c r="C25" s="50">
        <v>12000</v>
      </c>
      <c r="D25" s="50"/>
      <c r="E25" s="50"/>
      <c r="F25" s="50">
        <f t="shared" si="0"/>
        <v>12000</v>
      </c>
    </row>
    <row r="26" spans="1:6" ht="15" customHeight="1" x14ac:dyDescent="0.25">
      <c r="A26" s="13" t="s">
        <v>283</v>
      </c>
      <c r="B26" s="16" t="s">
        <v>284</v>
      </c>
      <c r="C26" s="50"/>
      <c r="D26" s="50"/>
      <c r="E26" s="50"/>
      <c r="F26" s="50">
        <f t="shared" si="0"/>
        <v>0</v>
      </c>
    </row>
    <row r="27" spans="1:6" ht="15" customHeight="1" x14ac:dyDescent="0.25">
      <c r="A27" s="13" t="s">
        <v>285</v>
      </c>
      <c r="B27" s="16" t="s">
        <v>286</v>
      </c>
      <c r="C27" s="50"/>
      <c r="D27" s="50"/>
      <c r="E27" s="50"/>
      <c r="F27" s="50">
        <f t="shared" si="0"/>
        <v>0</v>
      </c>
    </row>
    <row r="28" spans="1:6" ht="15" customHeight="1" x14ac:dyDescent="0.25">
      <c r="A28" s="13" t="s">
        <v>287</v>
      </c>
      <c r="B28" s="16" t="s">
        <v>288</v>
      </c>
      <c r="C28" s="50">
        <v>1700</v>
      </c>
      <c r="D28" s="50"/>
      <c r="E28" s="50"/>
      <c r="F28" s="50">
        <f t="shared" si="0"/>
        <v>1700</v>
      </c>
    </row>
    <row r="29" spans="1:6" ht="15" customHeight="1" x14ac:dyDescent="0.25">
      <c r="A29" s="13" t="s">
        <v>289</v>
      </c>
      <c r="B29" s="16" t="s">
        <v>290</v>
      </c>
      <c r="C29" s="50"/>
      <c r="D29" s="50"/>
      <c r="E29" s="50"/>
      <c r="F29" s="50">
        <f t="shared" si="0"/>
        <v>0</v>
      </c>
    </row>
    <row r="30" spans="1:6" ht="15" customHeight="1" x14ac:dyDescent="0.25">
      <c r="A30" s="17" t="s">
        <v>291</v>
      </c>
      <c r="B30" s="51" t="s">
        <v>292</v>
      </c>
      <c r="C30" s="50">
        <f>SUM(C25:C29)</f>
        <v>13700</v>
      </c>
      <c r="D30" s="50"/>
      <c r="E30" s="50"/>
      <c r="F30" s="50">
        <f t="shared" si="0"/>
        <v>13700</v>
      </c>
    </row>
    <row r="31" spans="1:6" ht="15" customHeight="1" x14ac:dyDescent="0.25">
      <c r="A31" s="13" t="s">
        <v>293</v>
      </c>
      <c r="B31" s="16" t="s">
        <v>294</v>
      </c>
      <c r="C31" s="50"/>
      <c r="D31" s="50"/>
      <c r="E31" s="50"/>
      <c r="F31" s="50">
        <f t="shared" si="0"/>
        <v>0</v>
      </c>
    </row>
    <row r="32" spans="1:6" ht="15" customHeight="1" x14ac:dyDescent="0.25">
      <c r="A32" s="20" t="s">
        <v>295</v>
      </c>
      <c r="B32" s="29" t="s">
        <v>296</v>
      </c>
      <c r="C32" s="50">
        <f>C21+C22+C23+C24+C30</f>
        <v>17200</v>
      </c>
      <c r="D32" s="50"/>
      <c r="E32" s="50"/>
      <c r="F32" s="50">
        <f t="shared" si="0"/>
        <v>17200</v>
      </c>
    </row>
    <row r="33" spans="1:6" ht="15" customHeight="1" x14ac:dyDescent="0.25">
      <c r="A33" s="22" t="s">
        <v>297</v>
      </c>
      <c r="B33" s="16" t="s">
        <v>298</v>
      </c>
      <c r="C33" s="50"/>
      <c r="D33" s="50"/>
      <c r="E33" s="50"/>
      <c r="F33" s="50">
        <f t="shared" si="0"/>
        <v>0</v>
      </c>
    </row>
    <row r="34" spans="1:6" ht="15" customHeight="1" x14ac:dyDescent="0.25">
      <c r="A34" s="22" t="s">
        <v>299</v>
      </c>
      <c r="B34" s="16" t="s">
        <v>300</v>
      </c>
      <c r="C34" s="50">
        <v>1000</v>
      </c>
      <c r="D34" s="50"/>
      <c r="E34" s="50"/>
      <c r="F34" s="50">
        <f t="shared" si="0"/>
        <v>1000</v>
      </c>
    </row>
    <row r="35" spans="1:6" ht="15" customHeight="1" x14ac:dyDescent="0.25">
      <c r="A35" s="22" t="s">
        <v>301</v>
      </c>
      <c r="B35" s="16" t="s">
        <v>302</v>
      </c>
      <c r="C35" s="50"/>
      <c r="D35" s="50"/>
      <c r="E35" s="50"/>
      <c r="F35" s="50">
        <f t="shared" si="0"/>
        <v>0</v>
      </c>
    </row>
    <row r="36" spans="1:6" ht="15" customHeight="1" x14ac:dyDescent="0.25">
      <c r="A36" s="22" t="s">
        <v>303</v>
      </c>
      <c r="B36" s="16" t="s">
        <v>304</v>
      </c>
      <c r="C36" s="50">
        <v>300</v>
      </c>
      <c r="D36" s="50"/>
      <c r="E36" s="50"/>
      <c r="F36" s="50">
        <f t="shared" si="0"/>
        <v>300</v>
      </c>
    </row>
    <row r="37" spans="1:6" ht="15" customHeight="1" x14ac:dyDescent="0.25">
      <c r="A37" s="22" t="s">
        <v>305</v>
      </c>
      <c r="B37" s="16" t="s">
        <v>306</v>
      </c>
      <c r="C37" s="50">
        <v>1500</v>
      </c>
      <c r="D37" s="50"/>
      <c r="E37" s="50"/>
      <c r="F37" s="50">
        <f t="shared" si="0"/>
        <v>1500</v>
      </c>
    </row>
    <row r="38" spans="1:6" ht="15" customHeight="1" x14ac:dyDescent="0.25">
      <c r="A38" s="22" t="s">
        <v>307</v>
      </c>
      <c r="B38" s="16" t="s">
        <v>308</v>
      </c>
      <c r="C38" s="50">
        <v>780</v>
      </c>
      <c r="D38" s="50"/>
      <c r="E38" s="50"/>
      <c r="F38" s="50">
        <f t="shared" si="0"/>
        <v>780</v>
      </c>
    </row>
    <row r="39" spans="1:6" ht="15" customHeight="1" x14ac:dyDescent="0.25">
      <c r="A39" s="22" t="s">
        <v>309</v>
      </c>
      <c r="B39" s="16" t="s">
        <v>310</v>
      </c>
      <c r="C39" s="50"/>
      <c r="D39" s="50"/>
      <c r="E39" s="50"/>
      <c r="F39" s="50">
        <f t="shared" si="0"/>
        <v>0</v>
      </c>
    </row>
    <row r="40" spans="1:6" ht="15" customHeight="1" x14ac:dyDescent="0.25">
      <c r="A40" s="22" t="s">
        <v>311</v>
      </c>
      <c r="B40" s="16" t="s">
        <v>312</v>
      </c>
      <c r="C40" s="50">
        <v>2000</v>
      </c>
      <c r="D40" s="50"/>
      <c r="E40" s="50"/>
      <c r="F40" s="50">
        <f t="shared" si="0"/>
        <v>2000</v>
      </c>
    </row>
    <row r="41" spans="1:6" ht="15" customHeight="1" x14ac:dyDescent="0.25">
      <c r="A41" s="22" t="s">
        <v>313</v>
      </c>
      <c r="B41" s="16" t="s">
        <v>314</v>
      </c>
      <c r="C41" s="50"/>
      <c r="D41" s="50"/>
      <c r="E41" s="50"/>
      <c r="F41" s="50">
        <f t="shared" si="0"/>
        <v>0</v>
      </c>
    </row>
    <row r="42" spans="1:6" ht="15" customHeight="1" x14ac:dyDescent="0.25">
      <c r="A42" s="22" t="s">
        <v>315</v>
      </c>
      <c r="B42" s="16" t="s">
        <v>316</v>
      </c>
      <c r="C42" s="50"/>
      <c r="D42" s="50"/>
      <c r="E42" s="50"/>
      <c r="F42" s="50">
        <f t="shared" si="0"/>
        <v>0</v>
      </c>
    </row>
    <row r="43" spans="1:6" ht="15" customHeight="1" x14ac:dyDescent="0.25">
      <c r="A43" s="24" t="s">
        <v>317</v>
      </c>
      <c r="B43" s="29" t="s">
        <v>318</v>
      </c>
      <c r="C43" s="50">
        <f>SUM(C33:C42)</f>
        <v>5580</v>
      </c>
      <c r="D43" s="50"/>
      <c r="E43" s="50"/>
      <c r="F43" s="50">
        <f t="shared" si="0"/>
        <v>5580</v>
      </c>
    </row>
    <row r="44" spans="1:6" ht="15" customHeight="1" x14ac:dyDescent="0.25">
      <c r="A44" s="22" t="s">
        <v>319</v>
      </c>
      <c r="B44" s="16" t="s">
        <v>320</v>
      </c>
      <c r="C44" s="50"/>
      <c r="D44" s="50"/>
      <c r="E44" s="50"/>
      <c r="F44" s="50">
        <f t="shared" si="0"/>
        <v>0</v>
      </c>
    </row>
    <row r="45" spans="1:6" ht="15" customHeight="1" x14ac:dyDescent="0.25">
      <c r="A45" s="13" t="s">
        <v>321</v>
      </c>
      <c r="B45" s="16" t="s">
        <v>322</v>
      </c>
      <c r="C45" s="50"/>
      <c r="D45" s="50"/>
      <c r="E45" s="50"/>
      <c r="F45" s="50">
        <f t="shared" si="0"/>
        <v>0</v>
      </c>
    </row>
    <row r="46" spans="1:6" ht="15" customHeight="1" x14ac:dyDescent="0.25">
      <c r="A46" s="22" t="s">
        <v>323</v>
      </c>
      <c r="B46" s="16" t="s">
        <v>324</v>
      </c>
      <c r="C46" s="50">
        <v>2000</v>
      </c>
      <c r="D46" s="50"/>
      <c r="E46" s="50"/>
      <c r="F46" s="50">
        <f t="shared" si="0"/>
        <v>2000</v>
      </c>
    </row>
    <row r="47" spans="1:6" ht="15" customHeight="1" x14ac:dyDescent="0.25">
      <c r="A47" s="20" t="s">
        <v>325</v>
      </c>
      <c r="B47" s="29" t="s">
        <v>326</v>
      </c>
      <c r="C47" s="50">
        <f>SUM(C44:C46)</f>
        <v>2000</v>
      </c>
      <c r="D47" s="50"/>
      <c r="E47" s="50"/>
      <c r="F47" s="50">
        <f t="shared" si="0"/>
        <v>2000</v>
      </c>
    </row>
    <row r="48" spans="1:6" ht="15" customHeight="1" x14ac:dyDescent="0.25">
      <c r="A48" s="27" t="s">
        <v>327</v>
      </c>
      <c r="B48" s="52"/>
      <c r="C48" s="50">
        <f>C18+C32+C43+C47</f>
        <v>87498</v>
      </c>
      <c r="D48" s="50"/>
      <c r="E48" s="50"/>
      <c r="F48" s="50">
        <f t="shared" si="0"/>
        <v>87498</v>
      </c>
    </row>
    <row r="49" spans="1:6" ht="15" customHeight="1" x14ac:dyDescent="0.25">
      <c r="A49" s="13" t="s">
        <v>328</v>
      </c>
      <c r="B49" s="16" t="s">
        <v>329</v>
      </c>
      <c r="C49" s="50">
        <v>15871</v>
      </c>
      <c r="D49" s="50"/>
      <c r="E49" s="50"/>
      <c r="F49" s="50">
        <f t="shared" si="0"/>
        <v>15871</v>
      </c>
    </row>
    <row r="50" spans="1:6" ht="15" customHeight="1" x14ac:dyDescent="0.25">
      <c r="A50" s="13" t="s">
        <v>330</v>
      </c>
      <c r="B50" s="16" t="s">
        <v>331</v>
      </c>
      <c r="C50" s="50"/>
      <c r="D50" s="50"/>
      <c r="E50" s="50"/>
      <c r="F50" s="50">
        <f t="shared" si="0"/>
        <v>0</v>
      </c>
    </row>
    <row r="51" spans="1:6" ht="15" customHeight="1" x14ac:dyDescent="0.25">
      <c r="A51" s="13" t="s">
        <v>332</v>
      </c>
      <c r="B51" s="16" t="s">
        <v>333</v>
      </c>
      <c r="C51" s="50"/>
      <c r="D51" s="50"/>
      <c r="E51" s="50"/>
      <c r="F51" s="50">
        <f t="shared" si="0"/>
        <v>0</v>
      </c>
    </row>
    <row r="52" spans="1:6" ht="15" customHeight="1" x14ac:dyDescent="0.25">
      <c r="A52" s="13" t="s">
        <v>334</v>
      </c>
      <c r="B52" s="16" t="s">
        <v>335</v>
      </c>
      <c r="C52" s="50"/>
      <c r="D52" s="50"/>
      <c r="E52" s="50"/>
      <c r="F52" s="50">
        <f t="shared" si="0"/>
        <v>0</v>
      </c>
    </row>
    <row r="53" spans="1:6" ht="15" customHeight="1" x14ac:dyDescent="0.25">
      <c r="A53" s="13" t="s">
        <v>336</v>
      </c>
      <c r="B53" s="16" t="s">
        <v>337</v>
      </c>
      <c r="C53" s="50">
        <v>33800</v>
      </c>
      <c r="D53" s="50"/>
      <c r="E53" s="50"/>
      <c r="F53" s="50">
        <f t="shared" si="0"/>
        <v>33800</v>
      </c>
    </row>
    <row r="54" spans="1:6" ht="15" customHeight="1" x14ac:dyDescent="0.25">
      <c r="A54" s="20" t="s">
        <v>338</v>
      </c>
      <c r="B54" s="29" t="s">
        <v>339</v>
      </c>
      <c r="C54" s="50">
        <f>SUM(C49:C53)</f>
        <v>49671</v>
      </c>
      <c r="D54" s="50"/>
      <c r="E54" s="50"/>
      <c r="F54" s="50">
        <f t="shared" si="0"/>
        <v>49671</v>
      </c>
    </row>
    <row r="55" spans="1:6" ht="15" customHeight="1" x14ac:dyDescent="0.25">
      <c r="A55" s="22" t="s">
        <v>340</v>
      </c>
      <c r="B55" s="16" t="s">
        <v>341</v>
      </c>
      <c r="C55" s="50"/>
      <c r="D55" s="50"/>
      <c r="E55" s="50"/>
      <c r="F55" s="50">
        <f t="shared" si="0"/>
        <v>0</v>
      </c>
    </row>
    <row r="56" spans="1:6" ht="15" customHeight="1" x14ac:dyDescent="0.25">
      <c r="A56" s="22" t="s">
        <v>342</v>
      </c>
      <c r="B56" s="16" t="s">
        <v>343</v>
      </c>
      <c r="C56" s="50"/>
      <c r="D56" s="50"/>
      <c r="E56" s="50"/>
      <c r="F56" s="50">
        <f t="shared" si="0"/>
        <v>0</v>
      </c>
    </row>
    <row r="57" spans="1:6" ht="15" customHeight="1" x14ac:dyDescent="0.25">
      <c r="A57" s="22" t="s">
        <v>344</v>
      </c>
      <c r="B57" s="16" t="s">
        <v>345</v>
      </c>
      <c r="C57" s="50"/>
      <c r="D57" s="50"/>
      <c r="E57" s="50"/>
      <c r="F57" s="50">
        <f t="shared" si="0"/>
        <v>0</v>
      </c>
    </row>
    <row r="58" spans="1:6" ht="15" customHeight="1" x14ac:dyDescent="0.25">
      <c r="A58" s="22" t="s">
        <v>346</v>
      </c>
      <c r="B58" s="16" t="s">
        <v>347</v>
      </c>
      <c r="C58" s="50"/>
      <c r="D58" s="50"/>
      <c r="E58" s="50"/>
      <c r="F58" s="50">
        <f t="shared" si="0"/>
        <v>0</v>
      </c>
    </row>
    <row r="59" spans="1:6" ht="15" customHeight="1" x14ac:dyDescent="0.25">
      <c r="A59" s="22" t="s">
        <v>348</v>
      </c>
      <c r="B59" s="16" t="s">
        <v>349</v>
      </c>
      <c r="C59" s="50"/>
      <c r="D59" s="50"/>
      <c r="E59" s="50"/>
      <c r="F59" s="50">
        <f t="shared" si="0"/>
        <v>0</v>
      </c>
    </row>
    <row r="60" spans="1:6" ht="15" customHeight="1" x14ac:dyDescent="0.25">
      <c r="A60" s="20" t="s">
        <v>350</v>
      </c>
      <c r="B60" s="29" t="s">
        <v>351</v>
      </c>
      <c r="C60" s="50">
        <f>SUM(C55:C59)</f>
        <v>0</v>
      </c>
      <c r="D60" s="50"/>
      <c r="E60" s="50"/>
      <c r="F60" s="50">
        <f t="shared" si="0"/>
        <v>0</v>
      </c>
    </row>
    <row r="61" spans="1:6" ht="15" customHeight="1" x14ac:dyDescent="0.25">
      <c r="A61" s="22" t="s">
        <v>352</v>
      </c>
      <c r="B61" s="16" t="s">
        <v>353</v>
      </c>
      <c r="C61" s="50"/>
      <c r="D61" s="50"/>
      <c r="E61" s="50"/>
      <c r="F61" s="50">
        <f t="shared" si="0"/>
        <v>0</v>
      </c>
    </row>
    <row r="62" spans="1:6" ht="15" customHeight="1" x14ac:dyDescent="0.25">
      <c r="A62" s="13" t="s">
        <v>354</v>
      </c>
      <c r="B62" s="16" t="s">
        <v>355</v>
      </c>
      <c r="C62" s="50"/>
      <c r="D62" s="50"/>
      <c r="E62" s="50"/>
      <c r="F62" s="50">
        <f t="shared" si="0"/>
        <v>0</v>
      </c>
    </row>
    <row r="63" spans="1:6" ht="15" customHeight="1" x14ac:dyDescent="0.25">
      <c r="A63" s="22" t="s">
        <v>356</v>
      </c>
      <c r="B63" s="16" t="s">
        <v>357</v>
      </c>
      <c r="C63" s="50"/>
      <c r="D63" s="50"/>
      <c r="E63" s="50"/>
      <c r="F63" s="50">
        <f t="shared" si="0"/>
        <v>0</v>
      </c>
    </row>
    <row r="64" spans="1:6" ht="15" customHeight="1" x14ac:dyDescent="0.25">
      <c r="A64" s="20" t="s">
        <v>358</v>
      </c>
      <c r="B64" s="29" t="s">
        <v>359</v>
      </c>
      <c r="C64" s="50">
        <f>SUM(C61:C63)</f>
        <v>0</v>
      </c>
      <c r="D64" s="50"/>
      <c r="E64" s="50"/>
      <c r="F64" s="50">
        <f t="shared" si="0"/>
        <v>0</v>
      </c>
    </row>
    <row r="65" spans="1:6" ht="15" customHeight="1" x14ac:dyDescent="0.25">
      <c r="A65" s="27" t="s">
        <v>360</v>
      </c>
      <c r="B65" s="52"/>
      <c r="C65" s="50">
        <f>C54+C60+C64</f>
        <v>49671</v>
      </c>
      <c r="D65" s="50"/>
      <c r="E65" s="50"/>
      <c r="F65" s="50">
        <f t="shared" si="0"/>
        <v>49671</v>
      </c>
    </row>
    <row r="66" spans="1:6" ht="15.75" x14ac:dyDescent="0.25">
      <c r="A66" s="53" t="s">
        <v>361</v>
      </c>
      <c r="B66" s="30" t="s">
        <v>362</v>
      </c>
      <c r="C66" s="50">
        <f>C48+C65</f>
        <v>137169</v>
      </c>
      <c r="D66" s="50"/>
      <c r="E66" s="50"/>
      <c r="F66" s="50">
        <f t="shared" si="0"/>
        <v>137169</v>
      </c>
    </row>
    <row r="67" spans="1:6" ht="15.75" x14ac:dyDescent="0.25">
      <c r="A67" s="54" t="s">
        <v>363</v>
      </c>
      <c r="B67" s="55"/>
      <c r="C67" s="50"/>
      <c r="D67" s="50"/>
      <c r="E67" s="50"/>
      <c r="F67" s="50">
        <f t="shared" si="0"/>
        <v>0</v>
      </c>
    </row>
    <row r="68" spans="1:6" ht="15.75" x14ac:dyDescent="0.25">
      <c r="A68" s="54" t="s">
        <v>364</v>
      </c>
      <c r="B68" s="55"/>
      <c r="C68" s="50"/>
      <c r="D68" s="50"/>
      <c r="E68" s="50"/>
      <c r="F68" s="50">
        <f t="shared" si="0"/>
        <v>0</v>
      </c>
    </row>
    <row r="69" spans="1:6" x14ac:dyDescent="0.25">
      <c r="A69" s="38" t="s">
        <v>365</v>
      </c>
      <c r="B69" s="13" t="s">
        <v>366</v>
      </c>
      <c r="C69" s="50"/>
      <c r="D69" s="50"/>
      <c r="E69" s="50"/>
      <c r="F69" s="50">
        <f t="shared" si="0"/>
        <v>0</v>
      </c>
    </row>
    <row r="70" spans="1:6" x14ac:dyDescent="0.25">
      <c r="A70" s="22" t="s">
        <v>367</v>
      </c>
      <c r="B70" s="13" t="s">
        <v>368</v>
      </c>
      <c r="C70" s="50"/>
      <c r="D70" s="50"/>
      <c r="E70" s="50"/>
      <c r="F70" s="50">
        <f t="shared" si="0"/>
        <v>0</v>
      </c>
    </row>
    <row r="71" spans="1:6" x14ac:dyDescent="0.25">
      <c r="A71" s="38" t="s">
        <v>369</v>
      </c>
      <c r="B71" s="13" t="s">
        <v>370</v>
      </c>
      <c r="C71" s="50">
        <v>10000</v>
      </c>
      <c r="D71" s="50"/>
      <c r="E71" s="50"/>
      <c r="F71" s="50">
        <f t="shared" ref="F71:F96" si="1">SUM(C71:E71)</f>
        <v>10000</v>
      </c>
    </row>
    <row r="72" spans="1:6" x14ac:dyDescent="0.25">
      <c r="A72" s="35" t="s">
        <v>371</v>
      </c>
      <c r="B72" s="17" t="s">
        <v>372</v>
      </c>
      <c r="C72" s="50">
        <f>SUM(C69:C71)</f>
        <v>10000</v>
      </c>
      <c r="D72" s="50"/>
      <c r="E72" s="50"/>
      <c r="F72" s="50">
        <f t="shared" si="1"/>
        <v>10000</v>
      </c>
    </row>
    <row r="73" spans="1:6" x14ac:dyDescent="0.25">
      <c r="A73" s="22" t="s">
        <v>373</v>
      </c>
      <c r="B73" s="13" t="s">
        <v>374</v>
      </c>
      <c r="C73" s="50"/>
      <c r="D73" s="50"/>
      <c r="E73" s="50"/>
      <c r="F73" s="50">
        <f t="shared" si="1"/>
        <v>0</v>
      </c>
    </row>
    <row r="74" spans="1:6" x14ac:dyDescent="0.25">
      <c r="A74" s="38" t="s">
        <v>375</v>
      </c>
      <c r="B74" s="13" t="s">
        <v>376</v>
      </c>
      <c r="C74" s="50"/>
      <c r="D74" s="50"/>
      <c r="E74" s="50"/>
      <c r="F74" s="50">
        <f t="shared" si="1"/>
        <v>0</v>
      </c>
    </row>
    <row r="75" spans="1:6" x14ac:dyDescent="0.25">
      <c r="A75" s="22" t="s">
        <v>377</v>
      </c>
      <c r="B75" s="13" t="s">
        <v>378</v>
      </c>
      <c r="C75" s="50"/>
      <c r="D75" s="50"/>
      <c r="E75" s="50"/>
      <c r="F75" s="50">
        <f t="shared" si="1"/>
        <v>0</v>
      </c>
    </row>
    <row r="76" spans="1:6" x14ac:dyDescent="0.25">
      <c r="A76" s="38" t="s">
        <v>379</v>
      </c>
      <c r="B76" s="13" t="s">
        <v>380</v>
      </c>
      <c r="C76" s="50"/>
      <c r="D76" s="50"/>
      <c r="E76" s="50"/>
      <c r="F76" s="50">
        <f t="shared" si="1"/>
        <v>0</v>
      </c>
    </row>
    <row r="77" spans="1:6" x14ac:dyDescent="0.25">
      <c r="A77" s="41" t="s">
        <v>381</v>
      </c>
      <c r="B77" s="17" t="s">
        <v>382</v>
      </c>
      <c r="C77" s="50">
        <f>SUM(C73:C76)</f>
        <v>0</v>
      </c>
      <c r="D77" s="50"/>
      <c r="E77" s="50"/>
      <c r="F77" s="50">
        <f t="shared" si="1"/>
        <v>0</v>
      </c>
    </row>
    <row r="78" spans="1:6" x14ac:dyDescent="0.25">
      <c r="A78" s="13" t="s">
        <v>383</v>
      </c>
      <c r="B78" s="13" t="s">
        <v>384</v>
      </c>
      <c r="C78" s="50">
        <v>24293</v>
      </c>
      <c r="D78" s="50"/>
      <c r="E78" s="50"/>
      <c r="F78" s="50">
        <f t="shared" si="1"/>
        <v>24293</v>
      </c>
    </row>
    <row r="79" spans="1:6" x14ac:dyDescent="0.25">
      <c r="A79" s="13" t="s">
        <v>385</v>
      </c>
      <c r="B79" s="13" t="s">
        <v>384</v>
      </c>
      <c r="C79" s="50"/>
      <c r="D79" s="50"/>
      <c r="E79" s="50"/>
      <c r="F79" s="50">
        <f t="shared" si="1"/>
        <v>0</v>
      </c>
    </row>
    <row r="80" spans="1:6" x14ac:dyDescent="0.25">
      <c r="A80" s="13" t="s">
        <v>386</v>
      </c>
      <c r="B80" s="13" t="s">
        <v>387</v>
      </c>
      <c r="C80" s="50"/>
      <c r="D80" s="50"/>
      <c r="E80" s="50"/>
      <c r="F80" s="50">
        <f t="shared" si="1"/>
        <v>0</v>
      </c>
    </row>
    <row r="81" spans="1:6" x14ac:dyDescent="0.25">
      <c r="A81" s="13" t="s">
        <v>388</v>
      </c>
      <c r="B81" s="13" t="s">
        <v>387</v>
      </c>
      <c r="C81" s="50"/>
      <c r="D81" s="50"/>
      <c r="E81" s="50"/>
      <c r="F81" s="50">
        <f t="shared" si="1"/>
        <v>0</v>
      </c>
    </row>
    <row r="82" spans="1:6" x14ac:dyDescent="0.25">
      <c r="A82" s="17" t="s">
        <v>389</v>
      </c>
      <c r="B82" s="17" t="s">
        <v>390</v>
      </c>
      <c r="C82" s="50">
        <f>SUM(C78:C81)</f>
        <v>24293</v>
      </c>
      <c r="D82" s="50"/>
      <c r="E82" s="50"/>
      <c r="F82" s="50">
        <f t="shared" si="1"/>
        <v>24293</v>
      </c>
    </row>
    <row r="83" spans="1:6" x14ac:dyDescent="0.25">
      <c r="A83" s="38" t="s">
        <v>391</v>
      </c>
      <c r="B83" s="13" t="s">
        <v>392</v>
      </c>
      <c r="C83" s="50"/>
      <c r="D83" s="50"/>
      <c r="E83" s="50"/>
      <c r="F83" s="50">
        <f t="shared" si="1"/>
        <v>0</v>
      </c>
    </row>
    <row r="84" spans="1:6" x14ac:dyDescent="0.25">
      <c r="A84" s="38" t="s">
        <v>393</v>
      </c>
      <c r="B84" s="13" t="s">
        <v>394</v>
      </c>
      <c r="C84" s="50"/>
      <c r="D84" s="50"/>
      <c r="E84" s="50"/>
      <c r="F84" s="50">
        <f t="shared" si="1"/>
        <v>0</v>
      </c>
    </row>
    <row r="85" spans="1:6" x14ac:dyDescent="0.25">
      <c r="A85" s="38" t="s">
        <v>395</v>
      </c>
      <c r="B85" s="13" t="s">
        <v>396</v>
      </c>
      <c r="C85" s="50"/>
      <c r="D85" s="50"/>
      <c r="E85" s="50"/>
      <c r="F85" s="50">
        <f t="shared" si="1"/>
        <v>0</v>
      </c>
    </row>
    <row r="86" spans="1:6" x14ac:dyDescent="0.25">
      <c r="A86" s="38" t="s">
        <v>397</v>
      </c>
      <c r="B86" s="13" t="s">
        <v>398</v>
      </c>
      <c r="C86" s="50"/>
      <c r="D86" s="50"/>
      <c r="E86" s="50"/>
      <c r="F86" s="50">
        <f t="shared" si="1"/>
        <v>0</v>
      </c>
    </row>
    <row r="87" spans="1:6" x14ac:dyDescent="0.25">
      <c r="A87" s="22" t="s">
        <v>399</v>
      </c>
      <c r="B87" s="13" t="s">
        <v>400</v>
      </c>
      <c r="C87" s="50"/>
      <c r="D87" s="50"/>
      <c r="E87" s="50"/>
      <c r="F87" s="50">
        <f t="shared" si="1"/>
        <v>0</v>
      </c>
    </row>
    <row r="88" spans="1:6" x14ac:dyDescent="0.25">
      <c r="A88" s="35" t="s">
        <v>401</v>
      </c>
      <c r="B88" s="17" t="s">
        <v>402</v>
      </c>
      <c r="C88" s="50">
        <f>C72+C77+C82+C83+C84+C85+C86+C87</f>
        <v>34293</v>
      </c>
      <c r="D88" s="50"/>
      <c r="E88" s="50"/>
      <c r="F88" s="50">
        <f t="shared" si="1"/>
        <v>34293</v>
      </c>
    </row>
    <row r="89" spans="1:6" x14ac:dyDescent="0.25">
      <c r="A89" s="22" t="s">
        <v>403</v>
      </c>
      <c r="B89" s="13" t="s">
        <v>404</v>
      </c>
      <c r="C89" s="50"/>
      <c r="D89" s="50"/>
      <c r="E89" s="50"/>
      <c r="F89" s="50">
        <f t="shared" si="1"/>
        <v>0</v>
      </c>
    </row>
    <row r="90" spans="1:6" x14ac:dyDescent="0.25">
      <c r="A90" s="22" t="s">
        <v>405</v>
      </c>
      <c r="B90" s="13" t="s">
        <v>406</v>
      </c>
      <c r="C90" s="50"/>
      <c r="D90" s="50"/>
      <c r="E90" s="50"/>
      <c r="F90" s="50">
        <f t="shared" si="1"/>
        <v>0</v>
      </c>
    </row>
    <row r="91" spans="1:6" x14ac:dyDescent="0.25">
      <c r="A91" s="38" t="s">
        <v>407</v>
      </c>
      <c r="B91" s="13" t="s">
        <v>408</v>
      </c>
      <c r="C91" s="50"/>
      <c r="D91" s="50"/>
      <c r="E91" s="50"/>
      <c r="F91" s="50">
        <f t="shared" si="1"/>
        <v>0</v>
      </c>
    </row>
    <row r="92" spans="1:6" x14ac:dyDescent="0.25">
      <c r="A92" s="38" t="s">
        <v>409</v>
      </c>
      <c r="B92" s="13" t="s">
        <v>410</v>
      </c>
      <c r="C92" s="50"/>
      <c r="D92" s="50"/>
      <c r="E92" s="50"/>
      <c r="F92" s="50">
        <f t="shared" si="1"/>
        <v>0</v>
      </c>
    </row>
    <row r="93" spans="1:6" x14ac:dyDescent="0.25">
      <c r="A93" s="41" t="s">
        <v>411</v>
      </c>
      <c r="B93" s="17" t="s">
        <v>412</v>
      </c>
      <c r="C93" s="50">
        <f>SUM(C89:C92)</f>
        <v>0</v>
      </c>
      <c r="D93" s="50"/>
      <c r="E93" s="50"/>
      <c r="F93" s="50">
        <f t="shared" si="1"/>
        <v>0</v>
      </c>
    </row>
    <row r="94" spans="1:6" x14ac:dyDescent="0.25">
      <c r="A94" s="35" t="s">
        <v>413</v>
      </c>
      <c r="B94" s="17" t="s">
        <v>414</v>
      </c>
      <c r="C94" s="50"/>
      <c r="D94" s="50"/>
      <c r="E94" s="50"/>
      <c r="F94" s="50">
        <f t="shared" si="1"/>
        <v>0</v>
      </c>
    </row>
    <row r="95" spans="1:6" ht="15.75" x14ac:dyDescent="0.25">
      <c r="A95" s="45" t="s">
        <v>415</v>
      </c>
      <c r="B95" s="46" t="s">
        <v>416</v>
      </c>
      <c r="C95" s="50">
        <f>C88+C93+C94</f>
        <v>34293</v>
      </c>
      <c r="D95" s="50"/>
      <c r="E95" s="50"/>
      <c r="F95" s="50">
        <f t="shared" si="1"/>
        <v>34293</v>
      </c>
    </row>
    <row r="96" spans="1:6" ht="15.75" x14ac:dyDescent="0.25">
      <c r="A96" s="47" t="s">
        <v>417</v>
      </c>
      <c r="B96" s="48"/>
      <c r="C96" s="50">
        <f>C66+C95</f>
        <v>171462</v>
      </c>
      <c r="D96" s="50"/>
      <c r="E96" s="50"/>
      <c r="F96" s="50">
        <f t="shared" si="1"/>
        <v>171462</v>
      </c>
    </row>
  </sheetData>
  <mergeCells count="2">
    <mergeCell ref="A1:F1"/>
    <mergeCell ref="A2:F2"/>
  </mergeCells>
  <pageMargins left="0.7" right="0.7" top="0.75" bottom="0.75" header="0.3" footer="0.3"/>
  <pageSetup paperSize="9" scale="5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workbookViewId="0">
      <selection activeCell="C3" sqref="C3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7109375" customWidth="1"/>
    <col min="257" max="257" width="64.7109375" customWidth="1"/>
    <col min="258" max="258" width="9.42578125" customWidth="1"/>
    <col min="259" max="259" width="22.42578125" customWidth="1"/>
    <col min="260" max="260" width="18.7109375" customWidth="1"/>
    <col min="513" max="513" width="64.7109375" customWidth="1"/>
    <col min="514" max="514" width="9.42578125" customWidth="1"/>
    <col min="515" max="515" width="22.42578125" customWidth="1"/>
    <col min="516" max="516" width="18.7109375" customWidth="1"/>
    <col min="769" max="769" width="64.7109375" customWidth="1"/>
    <col min="770" max="770" width="9.42578125" customWidth="1"/>
    <col min="771" max="771" width="22.42578125" customWidth="1"/>
    <col min="772" max="772" width="18.7109375" customWidth="1"/>
    <col min="1025" max="1025" width="64.7109375" customWidth="1"/>
    <col min="1026" max="1026" width="9.42578125" customWidth="1"/>
    <col min="1027" max="1027" width="22.42578125" customWidth="1"/>
    <col min="1028" max="1028" width="18.7109375" customWidth="1"/>
    <col min="1281" max="1281" width="64.7109375" customWidth="1"/>
    <col min="1282" max="1282" width="9.42578125" customWidth="1"/>
    <col min="1283" max="1283" width="22.42578125" customWidth="1"/>
    <col min="1284" max="1284" width="18.7109375" customWidth="1"/>
    <col min="1537" max="1537" width="64.7109375" customWidth="1"/>
    <col min="1538" max="1538" width="9.42578125" customWidth="1"/>
    <col min="1539" max="1539" width="22.42578125" customWidth="1"/>
    <col min="1540" max="1540" width="18.7109375" customWidth="1"/>
    <col min="1793" max="1793" width="64.7109375" customWidth="1"/>
    <col min="1794" max="1794" width="9.42578125" customWidth="1"/>
    <col min="1795" max="1795" width="22.42578125" customWidth="1"/>
    <col min="1796" max="1796" width="18.7109375" customWidth="1"/>
    <col min="2049" max="2049" width="64.7109375" customWidth="1"/>
    <col min="2050" max="2050" width="9.42578125" customWidth="1"/>
    <col min="2051" max="2051" width="22.42578125" customWidth="1"/>
    <col min="2052" max="2052" width="18.7109375" customWidth="1"/>
    <col min="2305" max="2305" width="64.7109375" customWidth="1"/>
    <col min="2306" max="2306" width="9.42578125" customWidth="1"/>
    <col min="2307" max="2307" width="22.42578125" customWidth="1"/>
    <col min="2308" max="2308" width="18.7109375" customWidth="1"/>
    <col min="2561" max="2561" width="64.7109375" customWidth="1"/>
    <col min="2562" max="2562" width="9.42578125" customWidth="1"/>
    <col min="2563" max="2563" width="22.42578125" customWidth="1"/>
    <col min="2564" max="2564" width="18.7109375" customWidth="1"/>
    <col min="2817" max="2817" width="64.7109375" customWidth="1"/>
    <col min="2818" max="2818" width="9.42578125" customWidth="1"/>
    <col min="2819" max="2819" width="22.42578125" customWidth="1"/>
    <col min="2820" max="2820" width="18.7109375" customWidth="1"/>
    <col min="3073" max="3073" width="64.7109375" customWidth="1"/>
    <col min="3074" max="3074" width="9.42578125" customWidth="1"/>
    <col min="3075" max="3075" width="22.42578125" customWidth="1"/>
    <col min="3076" max="3076" width="18.7109375" customWidth="1"/>
    <col min="3329" max="3329" width="64.7109375" customWidth="1"/>
    <col min="3330" max="3330" width="9.42578125" customWidth="1"/>
    <col min="3331" max="3331" width="22.42578125" customWidth="1"/>
    <col min="3332" max="3332" width="18.7109375" customWidth="1"/>
    <col min="3585" max="3585" width="64.7109375" customWidth="1"/>
    <col min="3586" max="3586" width="9.42578125" customWidth="1"/>
    <col min="3587" max="3587" width="22.42578125" customWidth="1"/>
    <col min="3588" max="3588" width="18.7109375" customWidth="1"/>
    <col min="3841" max="3841" width="64.7109375" customWidth="1"/>
    <col min="3842" max="3842" width="9.42578125" customWidth="1"/>
    <col min="3843" max="3843" width="22.42578125" customWidth="1"/>
    <col min="3844" max="3844" width="18.7109375" customWidth="1"/>
    <col min="4097" max="4097" width="64.7109375" customWidth="1"/>
    <col min="4098" max="4098" width="9.42578125" customWidth="1"/>
    <col min="4099" max="4099" width="22.42578125" customWidth="1"/>
    <col min="4100" max="4100" width="18.7109375" customWidth="1"/>
    <col min="4353" max="4353" width="64.7109375" customWidth="1"/>
    <col min="4354" max="4354" width="9.42578125" customWidth="1"/>
    <col min="4355" max="4355" width="22.42578125" customWidth="1"/>
    <col min="4356" max="4356" width="18.7109375" customWidth="1"/>
    <col min="4609" max="4609" width="64.7109375" customWidth="1"/>
    <col min="4610" max="4610" width="9.42578125" customWidth="1"/>
    <col min="4611" max="4611" width="22.42578125" customWidth="1"/>
    <col min="4612" max="4612" width="18.7109375" customWidth="1"/>
    <col min="4865" max="4865" width="64.7109375" customWidth="1"/>
    <col min="4866" max="4866" width="9.42578125" customWidth="1"/>
    <col min="4867" max="4867" width="22.42578125" customWidth="1"/>
    <col min="4868" max="4868" width="18.7109375" customWidth="1"/>
    <col min="5121" max="5121" width="64.7109375" customWidth="1"/>
    <col min="5122" max="5122" width="9.42578125" customWidth="1"/>
    <col min="5123" max="5123" width="22.42578125" customWidth="1"/>
    <col min="5124" max="5124" width="18.7109375" customWidth="1"/>
    <col min="5377" max="5377" width="64.7109375" customWidth="1"/>
    <col min="5378" max="5378" width="9.42578125" customWidth="1"/>
    <col min="5379" max="5379" width="22.42578125" customWidth="1"/>
    <col min="5380" max="5380" width="18.7109375" customWidth="1"/>
    <col min="5633" max="5633" width="64.7109375" customWidth="1"/>
    <col min="5634" max="5634" width="9.42578125" customWidth="1"/>
    <col min="5635" max="5635" width="22.42578125" customWidth="1"/>
    <col min="5636" max="5636" width="18.7109375" customWidth="1"/>
    <col min="5889" max="5889" width="64.7109375" customWidth="1"/>
    <col min="5890" max="5890" width="9.42578125" customWidth="1"/>
    <col min="5891" max="5891" width="22.42578125" customWidth="1"/>
    <col min="5892" max="5892" width="18.7109375" customWidth="1"/>
    <col min="6145" max="6145" width="64.7109375" customWidth="1"/>
    <col min="6146" max="6146" width="9.42578125" customWidth="1"/>
    <col min="6147" max="6147" width="22.42578125" customWidth="1"/>
    <col min="6148" max="6148" width="18.7109375" customWidth="1"/>
    <col min="6401" max="6401" width="64.7109375" customWidth="1"/>
    <col min="6402" max="6402" width="9.42578125" customWidth="1"/>
    <col min="6403" max="6403" width="22.42578125" customWidth="1"/>
    <col min="6404" max="6404" width="18.7109375" customWidth="1"/>
    <col min="6657" max="6657" width="64.7109375" customWidth="1"/>
    <col min="6658" max="6658" width="9.42578125" customWidth="1"/>
    <col min="6659" max="6659" width="22.42578125" customWidth="1"/>
    <col min="6660" max="6660" width="18.7109375" customWidth="1"/>
    <col min="6913" max="6913" width="64.7109375" customWidth="1"/>
    <col min="6914" max="6914" width="9.42578125" customWidth="1"/>
    <col min="6915" max="6915" width="22.42578125" customWidth="1"/>
    <col min="6916" max="6916" width="18.7109375" customWidth="1"/>
    <col min="7169" max="7169" width="64.7109375" customWidth="1"/>
    <col min="7170" max="7170" width="9.42578125" customWidth="1"/>
    <col min="7171" max="7171" width="22.42578125" customWidth="1"/>
    <col min="7172" max="7172" width="18.7109375" customWidth="1"/>
    <col min="7425" max="7425" width="64.7109375" customWidth="1"/>
    <col min="7426" max="7426" width="9.42578125" customWidth="1"/>
    <col min="7427" max="7427" width="22.42578125" customWidth="1"/>
    <col min="7428" max="7428" width="18.7109375" customWidth="1"/>
    <col min="7681" max="7681" width="64.7109375" customWidth="1"/>
    <col min="7682" max="7682" width="9.42578125" customWidth="1"/>
    <col min="7683" max="7683" width="22.42578125" customWidth="1"/>
    <col min="7684" max="7684" width="18.7109375" customWidth="1"/>
    <col min="7937" max="7937" width="64.7109375" customWidth="1"/>
    <col min="7938" max="7938" width="9.42578125" customWidth="1"/>
    <col min="7939" max="7939" width="22.42578125" customWidth="1"/>
    <col min="7940" max="7940" width="18.7109375" customWidth="1"/>
    <col min="8193" max="8193" width="64.7109375" customWidth="1"/>
    <col min="8194" max="8194" width="9.42578125" customWidth="1"/>
    <col min="8195" max="8195" width="22.42578125" customWidth="1"/>
    <col min="8196" max="8196" width="18.7109375" customWidth="1"/>
    <col min="8449" max="8449" width="64.7109375" customWidth="1"/>
    <col min="8450" max="8450" width="9.42578125" customWidth="1"/>
    <col min="8451" max="8451" width="22.42578125" customWidth="1"/>
    <col min="8452" max="8452" width="18.7109375" customWidth="1"/>
    <col min="8705" max="8705" width="64.7109375" customWidth="1"/>
    <col min="8706" max="8706" width="9.42578125" customWidth="1"/>
    <col min="8707" max="8707" width="22.42578125" customWidth="1"/>
    <col min="8708" max="8708" width="18.7109375" customWidth="1"/>
    <col min="8961" max="8961" width="64.7109375" customWidth="1"/>
    <col min="8962" max="8962" width="9.42578125" customWidth="1"/>
    <col min="8963" max="8963" width="22.42578125" customWidth="1"/>
    <col min="8964" max="8964" width="18.7109375" customWidth="1"/>
    <col min="9217" max="9217" width="64.7109375" customWidth="1"/>
    <col min="9218" max="9218" width="9.42578125" customWidth="1"/>
    <col min="9219" max="9219" width="22.42578125" customWidth="1"/>
    <col min="9220" max="9220" width="18.7109375" customWidth="1"/>
    <col min="9473" max="9473" width="64.7109375" customWidth="1"/>
    <col min="9474" max="9474" width="9.42578125" customWidth="1"/>
    <col min="9475" max="9475" width="22.42578125" customWidth="1"/>
    <col min="9476" max="9476" width="18.7109375" customWidth="1"/>
    <col min="9729" max="9729" width="64.7109375" customWidth="1"/>
    <col min="9730" max="9730" width="9.42578125" customWidth="1"/>
    <col min="9731" max="9731" width="22.42578125" customWidth="1"/>
    <col min="9732" max="9732" width="18.7109375" customWidth="1"/>
    <col min="9985" max="9985" width="64.7109375" customWidth="1"/>
    <col min="9986" max="9986" width="9.42578125" customWidth="1"/>
    <col min="9987" max="9987" width="22.42578125" customWidth="1"/>
    <col min="9988" max="9988" width="18.7109375" customWidth="1"/>
    <col min="10241" max="10241" width="64.7109375" customWidth="1"/>
    <col min="10242" max="10242" width="9.42578125" customWidth="1"/>
    <col min="10243" max="10243" width="22.42578125" customWidth="1"/>
    <col min="10244" max="10244" width="18.7109375" customWidth="1"/>
    <col min="10497" max="10497" width="64.7109375" customWidth="1"/>
    <col min="10498" max="10498" width="9.42578125" customWidth="1"/>
    <col min="10499" max="10499" width="22.42578125" customWidth="1"/>
    <col min="10500" max="10500" width="18.7109375" customWidth="1"/>
    <col min="10753" max="10753" width="64.7109375" customWidth="1"/>
    <col min="10754" max="10754" width="9.42578125" customWidth="1"/>
    <col min="10755" max="10755" width="22.42578125" customWidth="1"/>
    <col min="10756" max="10756" width="18.7109375" customWidth="1"/>
    <col min="11009" max="11009" width="64.7109375" customWidth="1"/>
    <col min="11010" max="11010" width="9.42578125" customWidth="1"/>
    <col min="11011" max="11011" width="22.42578125" customWidth="1"/>
    <col min="11012" max="11012" width="18.7109375" customWidth="1"/>
    <col min="11265" max="11265" width="64.7109375" customWidth="1"/>
    <col min="11266" max="11266" width="9.42578125" customWidth="1"/>
    <col min="11267" max="11267" width="22.42578125" customWidth="1"/>
    <col min="11268" max="11268" width="18.7109375" customWidth="1"/>
    <col min="11521" max="11521" width="64.7109375" customWidth="1"/>
    <col min="11522" max="11522" width="9.42578125" customWidth="1"/>
    <col min="11523" max="11523" width="22.42578125" customWidth="1"/>
    <col min="11524" max="11524" width="18.7109375" customWidth="1"/>
    <col min="11777" max="11777" width="64.7109375" customWidth="1"/>
    <col min="11778" max="11778" width="9.42578125" customWidth="1"/>
    <col min="11779" max="11779" width="22.42578125" customWidth="1"/>
    <col min="11780" max="11780" width="18.7109375" customWidth="1"/>
    <col min="12033" max="12033" width="64.7109375" customWidth="1"/>
    <col min="12034" max="12034" width="9.42578125" customWidth="1"/>
    <col min="12035" max="12035" width="22.42578125" customWidth="1"/>
    <col min="12036" max="12036" width="18.7109375" customWidth="1"/>
    <col min="12289" max="12289" width="64.7109375" customWidth="1"/>
    <col min="12290" max="12290" width="9.42578125" customWidth="1"/>
    <col min="12291" max="12291" width="22.42578125" customWidth="1"/>
    <col min="12292" max="12292" width="18.7109375" customWidth="1"/>
    <col min="12545" max="12545" width="64.7109375" customWidth="1"/>
    <col min="12546" max="12546" width="9.42578125" customWidth="1"/>
    <col min="12547" max="12547" width="22.42578125" customWidth="1"/>
    <col min="12548" max="12548" width="18.7109375" customWidth="1"/>
    <col min="12801" max="12801" width="64.7109375" customWidth="1"/>
    <col min="12802" max="12802" width="9.42578125" customWidth="1"/>
    <col min="12803" max="12803" width="22.42578125" customWidth="1"/>
    <col min="12804" max="12804" width="18.7109375" customWidth="1"/>
    <col min="13057" max="13057" width="64.7109375" customWidth="1"/>
    <col min="13058" max="13058" width="9.42578125" customWidth="1"/>
    <col min="13059" max="13059" width="22.42578125" customWidth="1"/>
    <col min="13060" max="13060" width="18.7109375" customWidth="1"/>
    <col min="13313" max="13313" width="64.7109375" customWidth="1"/>
    <col min="13314" max="13314" width="9.42578125" customWidth="1"/>
    <col min="13315" max="13315" width="22.42578125" customWidth="1"/>
    <col min="13316" max="13316" width="18.7109375" customWidth="1"/>
    <col min="13569" max="13569" width="64.7109375" customWidth="1"/>
    <col min="13570" max="13570" width="9.42578125" customWidth="1"/>
    <col min="13571" max="13571" width="22.42578125" customWidth="1"/>
    <col min="13572" max="13572" width="18.7109375" customWidth="1"/>
    <col min="13825" max="13825" width="64.7109375" customWidth="1"/>
    <col min="13826" max="13826" width="9.42578125" customWidth="1"/>
    <col min="13827" max="13827" width="22.42578125" customWidth="1"/>
    <col min="13828" max="13828" width="18.7109375" customWidth="1"/>
    <col min="14081" max="14081" width="64.7109375" customWidth="1"/>
    <col min="14082" max="14082" width="9.42578125" customWidth="1"/>
    <col min="14083" max="14083" width="22.42578125" customWidth="1"/>
    <col min="14084" max="14084" width="18.7109375" customWidth="1"/>
    <col min="14337" max="14337" width="64.7109375" customWidth="1"/>
    <col min="14338" max="14338" width="9.42578125" customWidth="1"/>
    <col min="14339" max="14339" width="22.42578125" customWidth="1"/>
    <col min="14340" max="14340" width="18.7109375" customWidth="1"/>
    <col min="14593" max="14593" width="64.7109375" customWidth="1"/>
    <col min="14594" max="14594" width="9.42578125" customWidth="1"/>
    <col min="14595" max="14595" width="22.42578125" customWidth="1"/>
    <col min="14596" max="14596" width="18.7109375" customWidth="1"/>
    <col min="14849" max="14849" width="64.7109375" customWidth="1"/>
    <col min="14850" max="14850" width="9.42578125" customWidth="1"/>
    <col min="14851" max="14851" width="22.42578125" customWidth="1"/>
    <col min="14852" max="14852" width="18.7109375" customWidth="1"/>
    <col min="15105" max="15105" width="64.7109375" customWidth="1"/>
    <col min="15106" max="15106" width="9.42578125" customWidth="1"/>
    <col min="15107" max="15107" width="22.42578125" customWidth="1"/>
    <col min="15108" max="15108" width="18.7109375" customWidth="1"/>
    <col min="15361" max="15361" width="64.7109375" customWidth="1"/>
    <col min="15362" max="15362" width="9.42578125" customWidth="1"/>
    <col min="15363" max="15363" width="22.42578125" customWidth="1"/>
    <col min="15364" max="15364" width="18.7109375" customWidth="1"/>
    <col min="15617" max="15617" width="64.7109375" customWidth="1"/>
    <col min="15618" max="15618" width="9.42578125" customWidth="1"/>
    <col min="15619" max="15619" width="22.42578125" customWidth="1"/>
    <col min="15620" max="15620" width="18.7109375" customWidth="1"/>
    <col min="15873" max="15873" width="64.7109375" customWidth="1"/>
    <col min="15874" max="15874" width="9.42578125" customWidth="1"/>
    <col min="15875" max="15875" width="22.42578125" customWidth="1"/>
    <col min="15876" max="15876" width="18.7109375" customWidth="1"/>
    <col min="16129" max="16129" width="64.7109375" customWidth="1"/>
    <col min="16130" max="16130" width="9.42578125" customWidth="1"/>
    <col min="16131" max="16131" width="22.42578125" customWidth="1"/>
    <col min="16132" max="16132" width="18.7109375" customWidth="1"/>
  </cols>
  <sheetData>
    <row r="1" spans="1:4" ht="21.75" customHeight="1" x14ac:dyDescent="0.25">
      <c r="A1" s="71" t="s">
        <v>0</v>
      </c>
      <c r="B1" s="71"/>
      <c r="C1" s="71"/>
      <c r="D1" s="71"/>
    </row>
    <row r="2" spans="1:4" ht="26.25" customHeight="1" x14ac:dyDescent="0.25">
      <c r="A2" s="74" t="s">
        <v>418</v>
      </c>
      <c r="B2" s="74"/>
      <c r="C2" s="74"/>
      <c r="D2" s="74"/>
    </row>
    <row r="3" spans="1:4" x14ac:dyDescent="0.25">
      <c r="C3" t="s">
        <v>474</v>
      </c>
      <c r="D3" t="s">
        <v>419</v>
      </c>
    </row>
    <row r="4" spans="1:4" ht="30" x14ac:dyDescent="0.3">
      <c r="A4" s="3" t="s">
        <v>4</v>
      </c>
      <c r="B4" s="4" t="s">
        <v>5</v>
      </c>
      <c r="C4" s="56" t="s">
        <v>2</v>
      </c>
      <c r="D4" s="57" t="s">
        <v>420</v>
      </c>
    </row>
    <row r="5" spans="1:4" x14ac:dyDescent="0.25">
      <c r="A5" s="58"/>
      <c r="B5" s="58"/>
      <c r="C5" s="58"/>
      <c r="D5" s="58">
        <f>SUM(C5)</f>
        <v>0</v>
      </c>
    </row>
    <row r="6" spans="1:4" x14ac:dyDescent="0.25">
      <c r="A6" s="58"/>
      <c r="B6" s="58"/>
      <c r="C6" s="58"/>
      <c r="D6" s="58">
        <f t="shared" ref="D6:D48" si="0">SUM(C6)</f>
        <v>0</v>
      </c>
    </row>
    <row r="7" spans="1:4" x14ac:dyDescent="0.25">
      <c r="A7" s="58" t="s">
        <v>421</v>
      </c>
      <c r="B7" s="58"/>
      <c r="C7" s="58">
        <v>755</v>
      </c>
      <c r="D7" s="58">
        <f t="shared" si="0"/>
        <v>755</v>
      </c>
    </row>
    <row r="8" spans="1:4" x14ac:dyDescent="0.25">
      <c r="A8" s="58"/>
      <c r="B8" s="58"/>
      <c r="C8" s="58"/>
      <c r="D8" s="58">
        <f t="shared" si="0"/>
        <v>0</v>
      </c>
    </row>
    <row r="9" spans="1:4" x14ac:dyDescent="0.25">
      <c r="A9" s="22" t="s">
        <v>146</v>
      </c>
      <c r="B9" s="16" t="s">
        <v>147</v>
      </c>
      <c r="C9" s="58">
        <f>SUM(C5:C8)</f>
        <v>755</v>
      </c>
      <c r="D9" s="58">
        <f t="shared" si="0"/>
        <v>755</v>
      </c>
    </row>
    <row r="10" spans="1:4" x14ac:dyDescent="0.25">
      <c r="A10" s="22"/>
      <c r="B10" s="16"/>
      <c r="C10" s="58"/>
      <c r="D10" s="58">
        <f t="shared" si="0"/>
        <v>0</v>
      </c>
    </row>
    <row r="11" spans="1:4" x14ac:dyDescent="0.25">
      <c r="A11" s="22"/>
      <c r="B11" s="16"/>
      <c r="C11" s="58"/>
      <c r="D11" s="58">
        <f t="shared" si="0"/>
        <v>0</v>
      </c>
    </row>
    <row r="12" spans="1:4" x14ac:dyDescent="0.25">
      <c r="A12" s="22" t="s">
        <v>422</v>
      </c>
      <c r="B12" s="16"/>
      <c r="C12" s="58">
        <v>2000</v>
      </c>
      <c r="D12" s="58">
        <f t="shared" si="0"/>
        <v>2000</v>
      </c>
    </row>
    <row r="13" spans="1:4" x14ac:dyDescent="0.25">
      <c r="A13" s="22"/>
      <c r="B13" s="16"/>
      <c r="C13" s="58"/>
      <c r="D13" s="58">
        <f t="shared" si="0"/>
        <v>0</v>
      </c>
    </row>
    <row r="14" spans="1:4" x14ac:dyDescent="0.25">
      <c r="A14" s="22" t="s">
        <v>423</v>
      </c>
      <c r="B14" s="16" t="s">
        <v>149</v>
      </c>
      <c r="C14" s="58">
        <f>SUM(C10:C13)</f>
        <v>2000</v>
      </c>
      <c r="D14" s="58">
        <f t="shared" si="0"/>
        <v>2000</v>
      </c>
    </row>
    <row r="15" spans="1:4" x14ac:dyDescent="0.25">
      <c r="A15" s="22"/>
      <c r="B15" s="16"/>
      <c r="C15" s="58"/>
      <c r="D15" s="58">
        <f t="shared" si="0"/>
        <v>0</v>
      </c>
    </row>
    <row r="16" spans="1:4" x14ac:dyDescent="0.25">
      <c r="A16" s="22"/>
      <c r="B16" s="16"/>
      <c r="C16" s="58"/>
      <c r="D16" s="58">
        <f t="shared" si="0"/>
        <v>0</v>
      </c>
    </row>
    <row r="17" spans="1:4" x14ac:dyDescent="0.25">
      <c r="A17" s="22"/>
      <c r="B17" s="16"/>
      <c r="C17" s="58"/>
      <c r="D17" s="58">
        <f t="shared" si="0"/>
        <v>0</v>
      </c>
    </row>
    <row r="18" spans="1:4" x14ac:dyDescent="0.25">
      <c r="A18" s="22"/>
      <c r="B18" s="16"/>
      <c r="C18" s="58"/>
      <c r="D18" s="58">
        <f t="shared" si="0"/>
        <v>0</v>
      </c>
    </row>
    <row r="19" spans="1:4" x14ac:dyDescent="0.25">
      <c r="A19" s="13" t="s">
        <v>150</v>
      </c>
      <c r="B19" s="16" t="s">
        <v>151</v>
      </c>
      <c r="C19" s="58"/>
      <c r="D19" s="58">
        <f t="shared" si="0"/>
        <v>0</v>
      </c>
    </row>
    <row r="20" spans="1:4" x14ac:dyDescent="0.25">
      <c r="A20" s="13"/>
      <c r="B20" s="16"/>
      <c r="C20" s="58"/>
      <c r="D20" s="58">
        <f t="shared" si="0"/>
        <v>0</v>
      </c>
    </row>
    <row r="21" spans="1:4" x14ac:dyDescent="0.25">
      <c r="A21" s="13"/>
      <c r="B21" s="16"/>
      <c r="C21" s="58"/>
      <c r="D21" s="58">
        <f t="shared" si="0"/>
        <v>0</v>
      </c>
    </row>
    <row r="22" spans="1:4" x14ac:dyDescent="0.25">
      <c r="A22" s="22" t="s">
        <v>152</v>
      </c>
      <c r="B22" s="16" t="s">
        <v>153</v>
      </c>
      <c r="C22" s="58">
        <v>11025</v>
      </c>
      <c r="D22" s="58">
        <f t="shared" si="0"/>
        <v>11025</v>
      </c>
    </row>
    <row r="23" spans="1:4" x14ac:dyDescent="0.25">
      <c r="A23" s="22" t="s">
        <v>424</v>
      </c>
      <c r="B23" s="16"/>
      <c r="C23" s="58"/>
      <c r="D23" s="58">
        <f t="shared" si="0"/>
        <v>0</v>
      </c>
    </row>
    <row r="24" spans="1:4" x14ac:dyDescent="0.25">
      <c r="A24" s="22" t="s">
        <v>425</v>
      </c>
      <c r="B24" s="16"/>
      <c r="C24" s="58"/>
      <c r="D24" s="58">
        <f t="shared" si="0"/>
        <v>0</v>
      </c>
    </row>
    <row r="25" spans="1:4" x14ac:dyDescent="0.25">
      <c r="A25" s="22" t="s">
        <v>426</v>
      </c>
      <c r="B25" s="16"/>
      <c r="C25" s="58"/>
      <c r="D25" s="58"/>
    </row>
    <row r="26" spans="1:4" x14ac:dyDescent="0.25">
      <c r="A26" s="22" t="s">
        <v>154</v>
      </c>
      <c r="B26" s="16" t="s">
        <v>155</v>
      </c>
      <c r="C26" s="58"/>
      <c r="D26" s="58">
        <f t="shared" si="0"/>
        <v>0</v>
      </c>
    </row>
    <row r="27" spans="1:4" x14ac:dyDescent="0.25">
      <c r="A27" s="22"/>
      <c r="B27" s="16"/>
      <c r="C27" s="58"/>
      <c r="D27" s="58">
        <f t="shared" si="0"/>
        <v>0</v>
      </c>
    </row>
    <row r="28" spans="1:4" x14ac:dyDescent="0.25">
      <c r="A28" s="22"/>
      <c r="B28" s="16"/>
      <c r="C28" s="58"/>
      <c r="D28" s="58">
        <f t="shared" si="0"/>
        <v>0</v>
      </c>
    </row>
    <row r="29" spans="1:4" x14ac:dyDescent="0.25">
      <c r="A29" s="13" t="s">
        <v>156</v>
      </c>
      <c r="B29" s="16" t="s">
        <v>157</v>
      </c>
      <c r="C29" s="58"/>
      <c r="D29" s="58">
        <f t="shared" si="0"/>
        <v>0</v>
      </c>
    </row>
    <row r="30" spans="1:4" x14ac:dyDescent="0.25">
      <c r="A30" s="13" t="s">
        <v>158</v>
      </c>
      <c r="B30" s="16" t="s">
        <v>159</v>
      </c>
      <c r="C30" s="58">
        <v>3197</v>
      </c>
      <c r="D30" s="58">
        <f t="shared" si="0"/>
        <v>3197</v>
      </c>
    </row>
    <row r="31" spans="1:4" ht="15.75" x14ac:dyDescent="0.25">
      <c r="A31" s="59" t="s">
        <v>160</v>
      </c>
      <c r="B31" s="60" t="s">
        <v>161</v>
      </c>
      <c r="C31" s="58">
        <f>C9+C14+C19+C22+C26+C29+C30</f>
        <v>16977</v>
      </c>
      <c r="D31" s="58">
        <f t="shared" si="0"/>
        <v>16977</v>
      </c>
    </row>
    <row r="32" spans="1:4" ht="15.75" x14ac:dyDescent="0.25">
      <c r="A32" s="61"/>
      <c r="B32" s="51"/>
      <c r="C32" s="58"/>
      <c r="D32" s="58">
        <f t="shared" si="0"/>
        <v>0</v>
      </c>
    </row>
    <row r="33" spans="1:4" ht="15.75" x14ac:dyDescent="0.25">
      <c r="A33" s="61"/>
      <c r="B33" s="51"/>
      <c r="C33" s="58"/>
      <c r="D33" s="58">
        <f t="shared" si="0"/>
        <v>0</v>
      </c>
    </row>
    <row r="34" spans="1:4" ht="15.75" x14ac:dyDescent="0.25">
      <c r="A34" s="61"/>
      <c r="B34" s="51"/>
      <c r="C34" s="58"/>
      <c r="D34" s="58">
        <f t="shared" si="0"/>
        <v>0</v>
      </c>
    </row>
    <row r="35" spans="1:4" x14ac:dyDescent="0.25">
      <c r="A35" s="22" t="s">
        <v>427</v>
      </c>
      <c r="B35" s="51"/>
      <c r="C35" s="58">
        <v>14359</v>
      </c>
      <c r="D35" s="58">
        <f t="shared" si="0"/>
        <v>14359</v>
      </c>
    </row>
    <row r="36" spans="1:4" x14ac:dyDescent="0.25">
      <c r="A36" s="22" t="s">
        <v>162</v>
      </c>
      <c r="B36" s="16" t="s">
        <v>163</v>
      </c>
      <c r="C36" s="58">
        <v>14359</v>
      </c>
      <c r="D36" s="58">
        <f t="shared" si="0"/>
        <v>14359</v>
      </c>
    </row>
    <row r="37" spans="1:4" x14ac:dyDescent="0.25">
      <c r="A37" s="22"/>
      <c r="B37" s="16"/>
      <c r="C37" s="58"/>
      <c r="D37" s="58">
        <f t="shared" si="0"/>
        <v>0</v>
      </c>
    </row>
    <row r="38" spans="1:4" x14ac:dyDescent="0.25">
      <c r="A38" s="22"/>
      <c r="B38" s="16"/>
      <c r="C38" s="58"/>
      <c r="D38" s="58">
        <f t="shared" si="0"/>
        <v>0</v>
      </c>
    </row>
    <row r="39" spans="1:4" x14ac:dyDescent="0.25">
      <c r="A39" s="22"/>
      <c r="B39" s="16"/>
      <c r="C39" s="58"/>
      <c r="D39" s="58">
        <f t="shared" si="0"/>
        <v>0</v>
      </c>
    </row>
    <row r="40" spans="1:4" x14ac:dyDescent="0.25">
      <c r="A40" s="22"/>
      <c r="B40" s="16"/>
      <c r="C40" s="58"/>
      <c r="D40" s="58">
        <f t="shared" si="0"/>
        <v>0</v>
      </c>
    </row>
    <row r="41" spans="1:4" x14ac:dyDescent="0.25">
      <c r="A41" s="22" t="s">
        <v>164</v>
      </c>
      <c r="B41" s="16" t="s">
        <v>165</v>
      </c>
      <c r="C41" s="58">
        <f>SUM(C37:C40)</f>
        <v>0</v>
      </c>
      <c r="D41" s="58">
        <f t="shared" si="0"/>
        <v>0</v>
      </c>
    </row>
    <row r="42" spans="1:4" x14ac:dyDescent="0.25">
      <c r="A42" s="22"/>
      <c r="B42" s="16"/>
      <c r="C42" s="58"/>
      <c r="D42" s="58">
        <f t="shared" si="0"/>
        <v>0</v>
      </c>
    </row>
    <row r="43" spans="1:4" x14ac:dyDescent="0.25">
      <c r="A43" s="22"/>
      <c r="B43" s="16"/>
      <c r="C43" s="58"/>
      <c r="D43" s="58">
        <f t="shared" si="0"/>
        <v>0</v>
      </c>
    </row>
    <row r="44" spans="1:4" x14ac:dyDescent="0.25">
      <c r="A44" s="22"/>
      <c r="B44" s="16"/>
      <c r="C44" s="58"/>
      <c r="D44" s="58">
        <f t="shared" si="0"/>
        <v>0</v>
      </c>
    </row>
    <row r="45" spans="1:4" x14ac:dyDescent="0.25">
      <c r="A45" s="22"/>
      <c r="B45" s="16"/>
      <c r="C45" s="58"/>
      <c r="D45" s="58">
        <f t="shared" si="0"/>
        <v>0</v>
      </c>
    </row>
    <row r="46" spans="1:4" x14ac:dyDescent="0.25">
      <c r="A46" s="22" t="s">
        <v>166</v>
      </c>
      <c r="B46" s="16" t="s">
        <v>167</v>
      </c>
      <c r="C46" s="58">
        <f>SUM(C42:C45)</f>
        <v>0</v>
      </c>
      <c r="D46" s="58">
        <f t="shared" si="0"/>
        <v>0</v>
      </c>
    </row>
    <row r="47" spans="1:4" x14ac:dyDescent="0.25">
      <c r="A47" s="22" t="s">
        <v>168</v>
      </c>
      <c r="B47" s="16" t="s">
        <v>169</v>
      </c>
      <c r="C47" s="58">
        <v>50</v>
      </c>
      <c r="D47" s="58">
        <f t="shared" si="0"/>
        <v>50</v>
      </c>
    </row>
    <row r="48" spans="1:4" ht="15.75" x14ac:dyDescent="0.25">
      <c r="A48" s="59" t="s">
        <v>170</v>
      </c>
      <c r="B48" s="60" t="s">
        <v>171</v>
      </c>
      <c r="C48" s="58">
        <f>C36+C41+C46+C47</f>
        <v>14409</v>
      </c>
      <c r="D48" s="58">
        <f t="shared" si="0"/>
        <v>14409</v>
      </c>
    </row>
    <row r="51" spans="1:3" x14ac:dyDescent="0.25">
      <c r="A51" s="2"/>
      <c r="B51" s="2"/>
      <c r="C51" s="2"/>
    </row>
    <row r="52" spans="1:3" x14ac:dyDescent="0.25">
      <c r="A52" s="2"/>
      <c r="B52" s="2"/>
      <c r="C52" s="2"/>
    </row>
    <row r="53" spans="1:3" x14ac:dyDescent="0.25">
      <c r="A53" s="2"/>
      <c r="B53" s="2"/>
      <c r="C53" s="2"/>
    </row>
    <row r="54" spans="1:3" x14ac:dyDescent="0.25">
      <c r="A54" s="2"/>
      <c r="B54" s="2"/>
      <c r="C54" s="2"/>
    </row>
    <row r="55" spans="1:3" x14ac:dyDescent="0.25">
      <c r="A55" s="2"/>
      <c r="B55" s="2"/>
      <c r="C55" s="2"/>
    </row>
    <row r="56" spans="1:3" x14ac:dyDescent="0.25">
      <c r="A56" s="2"/>
      <c r="B56" s="2"/>
      <c r="C56" s="2"/>
    </row>
  </sheetData>
  <mergeCells count="2">
    <mergeCell ref="A1:D1"/>
    <mergeCell ref="A2:D2"/>
  </mergeCells>
  <pageMargins left="0.7" right="0.7" top="0.75" bottom="0.75" header="0.3" footer="0.3"/>
  <pageSetup paperSize="9" scale="7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workbookViewId="0">
      <selection activeCell="C4" sqref="C4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  <col min="257" max="257" width="36.42578125" customWidth="1"/>
    <col min="258" max="258" width="10.140625" customWidth="1"/>
    <col min="259" max="259" width="18.85546875" customWidth="1"/>
    <col min="260" max="260" width="17.7109375" customWidth="1"/>
    <col min="513" max="513" width="36.42578125" customWidth="1"/>
    <col min="514" max="514" width="10.140625" customWidth="1"/>
    <col min="515" max="515" width="18.85546875" customWidth="1"/>
    <col min="516" max="516" width="17.7109375" customWidth="1"/>
    <col min="769" max="769" width="36.42578125" customWidth="1"/>
    <col min="770" max="770" width="10.140625" customWidth="1"/>
    <col min="771" max="771" width="18.85546875" customWidth="1"/>
    <col min="772" max="772" width="17.7109375" customWidth="1"/>
    <col min="1025" max="1025" width="36.42578125" customWidth="1"/>
    <col min="1026" max="1026" width="10.140625" customWidth="1"/>
    <col min="1027" max="1027" width="18.85546875" customWidth="1"/>
    <col min="1028" max="1028" width="17.7109375" customWidth="1"/>
    <col min="1281" max="1281" width="36.42578125" customWidth="1"/>
    <col min="1282" max="1282" width="10.140625" customWidth="1"/>
    <col min="1283" max="1283" width="18.85546875" customWidth="1"/>
    <col min="1284" max="1284" width="17.7109375" customWidth="1"/>
    <col min="1537" max="1537" width="36.42578125" customWidth="1"/>
    <col min="1538" max="1538" width="10.140625" customWidth="1"/>
    <col min="1539" max="1539" width="18.85546875" customWidth="1"/>
    <col min="1540" max="1540" width="17.7109375" customWidth="1"/>
    <col min="1793" max="1793" width="36.42578125" customWidth="1"/>
    <col min="1794" max="1794" width="10.140625" customWidth="1"/>
    <col min="1795" max="1795" width="18.85546875" customWidth="1"/>
    <col min="1796" max="1796" width="17.7109375" customWidth="1"/>
    <col min="2049" max="2049" width="36.42578125" customWidth="1"/>
    <col min="2050" max="2050" width="10.140625" customWidth="1"/>
    <col min="2051" max="2051" width="18.85546875" customWidth="1"/>
    <col min="2052" max="2052" width="17.7109375" customWidth="1"/>
    <col min="2305" max="2305" width="36.42578125" customWidth="1"/>
    <col min="2306" max="2306" width="10.140625" customWidth="1"/>
    <col min="2307" max="2307" width="18.85546875" customWidth="1"/>
    <col min="2308" max="2308" width="17.7109375" customWidth="1"/>
    <col min="2561" max="2561" width="36.42578125" customWidth="1"/>
    <col min="2562" max="2562" width="10.140625" customWidth="1"/>
    <col min="2563" max="2563" width="18.85546875" customWidth="1"/>
    <col min="2564" max="2564" width="17.7109375" customWidth="1"/>
    <col min="2817" max="2817" width="36.42578125" customWidth="1"/>
    <col min="2818" max="2818" width="10.140625" customWidth="1"/>
    <col min="2819" max="2819" width="18.85546875" customWidth="1"/>
    <col min="2820" max="2820" width="17.7109375" customWidth="1"/>
    <col min="3073" max="3073" width="36.42578125" customWidth="1"/>
    <col min="3074" max="3074" width="10.140625" customWidth="1"/>
    <col min="3075" max="3075" width="18.85546875" customWidth="1"/>
    <col min="3076" max="3076" width="17.7109375" customWidth="1"/>
    <col min="3329" max="3329" width="36.42578125" customWidth="1"/>
    <col min="3330" max="3330" width="10.140625" customWidth="1"/>
    <col min="3331" max="3331" width="18.85546875" customWidth="1"/>
    <col min="3332" max="3332" width="17.7109375" customWidth="1"/>
    <col min="3585" max="3585" width="36.42578125" customWidth="1"/>
    <col min="3586" max="3586" width="10.140625" customWidth="1"/>
    <col min="3587" max="3587" width="18.85546875" customWidth="1"/>
    <col min="3588" max="3588" width="17.7109375" customWidth="1"/>
    <col min="3841" max="3841" width="36.42578125" customWidth="1"/>
    <col min="3842" max="3842" width="10.140625" customWidth="1"/>
    <col min="3843" max="3843" width="18.85546875" customWidth="1"/>
    <col min="3844" max="3844" width="17.7109375" customWidth="1"/>
    <col min="4097" max="4097" width="36.42578125" customWidth="1"/>
    <col min="4098" max="4098" width="10.140625" customWidth="1"/>
    <col min="4099" max="4099" width="18.85546875" customWidth="1"/>
    <col min="4100" max="4100" width="17.7109375" customWidth="1"/>
    <col min="4353" max="4353" width="36.42578125" customWidth="1"/>
    <col min="4354" max="4354" width="10.140625" customWidth="1"/>
    <col min="4355" max="4355" width="18.85546875" customWidth="1"/>
    <col min="4356" max="4356" width="17.7109375" customWidth="1"/>
    <col min="4609" max="4609" width="36.42578125" customWidth="1"/>
    <col min="4610" max="4610" width="10.140625" customWidth="1"/>
    <col min="4611" max="4611" width="18.85546875" customWidth="1"/>
    <col min="4612" max="4612" width="17.7109375" customWidth="1"/>
    <col min="4865" max="4865" width="36.42578125" customWidth="1"/>
    <col min="4866" max="4866" width="10.140625" customWidth="1"/>
    <col min="4867" max="4867" width="18.85546875" customWidth="1"/>
    <col min="4868" max="4868" width="17.7109375" customWidth="1"/>
    <col min="5121" max="5121" width="36.42578125" customWidth="1"/>
    <col min="5122" max="5122" width="10.140625" customWidth="1"/>
    <col min="5123" max="5123" width="18.85546875" customWidth="1"/>
    <col min="5124" max="5124" width="17.7109375" customWidth="1"/>
    <col min="5377" max="5377" width="36.42578125" customWidth="1"/>
    <col min="5378" max="5378" width="10.140625" customWidth="1"/>
    <col min="5379" max="5379" width="18.85546875" customWidth="1"/>
    <col min="5380" max="5380" width="17.7109375" customWidth="1"/>
    <col min="5633" max="5633" width="36.42578125" customWidth="1"/>
    <col min="5634" max="5634" width="10.140625" customWidth="1"/>
    <col min="5635" max="5635" width="18.85546875" customWidth="1"/>
    <col min="5636" max="5636" width="17.7109375" customWidth="1"/>
    <col min="5889" max="5889" width="36.42578125" customWidth="1"/>
    <col min="5890" max="5890" width="10.140625" customWidth="1"/>
    <col min="5891" max="5891" width="18.85546875" customWidth="1"/>
    <col min="5892" max="5892" width="17.7109375" customWidth="1"/>
    <col min="6145" max="6145" width="36.42578125" customWidth="1"/>
    <col min="6146" max="6146" width="10.140625" customWidth="1"/>
    <col min="6147" max="6147" width="18.85546875" customWidth="1"/>
    <col min="6148" max="6148" width="17.7109375" customWidth="1"/>
    <col min="6401" max="6401" width="36.42578125" customWidth="1"/>
    <col min="6402" max="6402" width="10.140625" customWidth="1"/>
    <col min="6403" max="6403" width="18.85546875" customWidth="1"/>
    <col min="6404" max="6404" width="17.7109375" customWidth="1"/>
    <col min="6657" max="6657" width="36.42578125" customWidth="1"/>
    <col min="6658" max="6658" width="10.140625" customWidth="1"/>
    <col min="6659" max="6659" width="18.85546875" customWidth="1"/>
    <col min="6660" max="6660" width="17.7109375" customWidth="1"/>
    <col min="6913" max="6913" width="36.42578125" customWidth="1"/>
    <col min="6914" max="6914" width="10.140625" customWidth="1"/>
    <col min="6915" max="6915" width="18.85546875" customWidth="1"/>
    <col min="6916" max="6916" width="17.7109375" customWidth="1"/>
    <col min="7169" max="7169" width="36.42578125" customWidth="1"/>
    <col min="7170" max="7170" width="10.140625" customWidth="1"/>
    <col min="7171" max="7171" width="18.85546875" customWidth="1"/>
    <col min="7172" max="7172" width="17.7109375" customWidth="1"/>
    <col min="7425" max="7425" width="36.42578125" customWidth="1"/>
    <col min="7426" max="7426" width="10.140625" customWidth="1"/>
    <col min="7427" max="7427" width="18.85546875" customWidth="1"/>
    <col min="7428" max="7428" width="17.7109375" customWidth="1"/>
    <col min="7681" max="7681" width="36.42578125" customWidth="1"/>
    <col min="7682" max="7682" width="10.140625" customWidth="1"/>
    <col min="7683" max="7683" width="18.85546875" customWidth="1"/>
    <col min="7684" max="7684" width="17.7109375" customWidth="1"/>
    <col min="7937" max="7937" width="36.42578125" customWidth="1"/>
    <col min="7938" max="7938" width="10.140625" customWidth="1"/>
    <col min="7939" max="7939" width="18.85546875" customWidth="1"/>
    <col min="7940" max="7940" width="17.7109375" customWidth="1"/>
    <col min="8193" max="8193" width="36.42578125" customWidth="1"/>
    <col min="8194" max="8194" width="10.140625" customWidth="1"/>
    <col min="8195" max="8195" width="18.85546875" customWidth="1"/>
    <col min="8196" max="8196" width="17.7109375" customWidth="1"/>
    <col min="8449" max="8449" width="36.42578125" customWidth="1"/>
    <col min="8450" max="8450" width="10.140625" customWidth="1"/>
    <col min="8451" max="8451" width="18.85546875" customWidth="1"/>
    <col min="8452" max="8452" width="17.7109375" customWidth="1"/>
    <col min="8705" max="8705" width="36.42578125" customWidth="1"/>
    <col min="8706" max="8706" width="10.140625" customWidth="1"/>
    <col min="8707" max="8707" width="18.85546875" customWidth="1"/>
    <col min="8708" max="8708" width="17.7109375" customWidth="1"/>
    <col min="8961" max="8961" width="36.42578125" customWidth="1"/>
    <col min="8962" max="8962" width="10.140625" customWidth="1"/>
    <col min="8963" max="8963" width="18.85546875" customWidth="1"/>
    <col min="8964" max="8964" width="17.7109375" customWidth="1"/>
    <col min="9217" max="9217" width="36.42578125" customWidth="1"/>
    <col min="9218" max="9218" width="10.140625" customWidth="1"/>
    <col min="9219" max="9219" width="18.85546875" customWidth="1"/>
    <col min="9220" max="9220" width="17.7109375" customWidth="1"/>
    <col min="9473" max="9473" width="36.42578125" customWidth="1"/>
    <col min="9474" max="9474" width="10.140625" customWidth="1"/>
    <col min="9475" max="9475" width="18.85546875" customWidth="1"/>
    <col min="9476" max="9476" width="17.7109375" customWidth="1"/>
    <col min="9729" max="9729" width="36.42578125" customWidth="1"/>
    <col min="9730" max="9730" width="10.140625" customWidth="1"/>
    <col min="9731" max="9731" width="18.85546875" customWidth="1"/>
    <col min="9732" max="9732" width="17.7109375" customWidth="1"/>
    <col min="9985" max="9985" width="36.42578125" customWidth="1"/>
    <col min="9986" max="9986" width="10.140625" customWidth="1"/>
    <col min="9987" max="9987" width="18.85546875" customWidth="1"/>
    <col min="9988" max="9988" width="17.7109375" customWidth="1"/>
    <col min="10241" max="10241" width="36.42578125" customWidth="1"/>
    <col min="10242" max="10242" width="10.140625" customWidth="1"/>
    <col min="10243" max="10243" width="18.85546875" customWidth="1"/>
    <col min="10244" max="10244" width="17.7109375" customWidth="1"/>
    <col min="10497" max="10497" width="36.42578125" customWidth="1"/>
    <col min="10498" max="10498" width="10.140625" customWidth="1"/>
    <col min="10499" max="10499" width="18.85546875" customWidth="1"/>
    <col min="10500" max="10500" width="17.7109375" customWidth="1"/>
    <col min="10753" max="10753" width="36.42578125" customWidth="1"/>
    <col min="10754" max="10754" width="10.140625" customWidth="1"/>
    <col min="10755" max="10755" width="18.85546875" customWidth="1"/>
    <col min="10756" max="10756" width="17.7109375" customWidth="1"/>
    <col min="11009" max="11009" width="36.42578125" customWidth="1"/>
    <col min="11010" max="11010" width="10.140625" customWidth="1"/>
    <col min="11011" max="11011" width="18.85546875" customWidth="1"/>
    <col min="11012" max="11012" width="17.7109375" customWidth="1"/>
    <col min="11265" max="11265" width="36.42578125" customWidth="1"/>
    <col min="11266" max="11266" width="10.140625" customWidth="1"/>
    <col min="11267" max="11267" width="18.85546875" customWidth="1"/>
    <col min="11268" max="11268" width="17.7109375" customWidth="1"/>
    <col min="11521" max="11521" width="36.42578125" customWidth="1"/>
    <col min="11522" max="11522" width="10.140625" customWidth="1"/>
    <col min="11523" max="11523" width="18.85546875" customWidth="1"/>
    <col min="11524" max="11524" width="17.7109375" customWidth="1"/>
    <col min="11777" max="11777" width="36.42578125" customWidth="1"/>
    <col min="11778" max="11778" width="10.140625" customWidth="1"/>
    <col min="11779" max="11779" width="18.85546875" customWidth="1"/>
    <col min="11780" max="11780" width="17.7109375" customWidth="1"/>
    <col min="12033" max="12033" width="36.42578125" customWidth="1"/>
    <col min="12034" max="12034" width="10.140625" customWidth="1"/>
    <col min="12035" max="12035" width="18.85546875" customWidth="1"/>
    <col min="12036" max="12036" width="17.7109375" customWidth="1"/>
    <col min="12289" max="12289" width="36.42578125" customWidth="1"/>
    <col min="12290" max="12290" width="10.140625" customWidth="1"/>
    <col min="12291" max="12291" width="18.85546875" customWidth="1"/>
    <col min="12292" max="12292" width="17.7109375" customWidth="1"/>
    <col min="12545" max="12545" width="36.42578125" customWidth="1"/>
    <col min="12546" max="12546" width="10.140625" customWidth="1"/>
    <col min="12547" max="12547" width="18.85546875" customWidth="1"/>
    <col min="12548" max="12548" width="17.7109375" customWidth="1"/>
    <col min="12801" max="12801" width="36.42578125" customWidth="1"/>
    <col min="12802" max="12802" width="10.140625" customWidth="1"/>
    <col min="12803" max="12803" width="18.85546875" customWidth="1"/>
    <col min="12804" max="12804" width="17.7109375" customWidth="1"/>
    <col min="13057" max="13057" width="36.42578125" customWidth="1"/>
    <col min="13058" max="13058" width="10.140625" customWidth="1"/>
    <col min="13059" max="13059" width="18.85546875" customWidth="1"/>
    <col min="13060" max="13060" width="17.7109375" customWidth="1"/>
    <col min="13313" max="13313" width="36.42578125" customWidth="1"/>
    <col min="13314" max="13314" width="10.140625" customWidth="1"/>
    <col min="13315" max="13315" width="18.85546875" customWidth="1"/>
    <col min="13316" max="13316" width="17.7109375" customWidth="1"/>
    <col min="13569" max="13569" width="36.42578125" customWidth="1"/>
    <col min="13570" max="13570" width="10.140625" customWidth="1"/>
    <col min="13571" max="13571" width="18.85546875" customWidth="1"/>
    <col min="13572" max="13572" width="17.7109375" customWidth="1"/>
    <col min="13825" max="13825" width="36.42578125" customWidth="1"/>
    <col min="13826" max="13826" width="10.140625" customWidth="1"/>
    <col min="13827" max="13827" width="18.85546875" customWidth="1"/>
    <col min="13828" max="13828" width="17.7109375" customWidth="1"/>
    <col min="14081" max="14081" width="36.42578125" customWidth="1"/>
    <col min="14082" max="14082" width="10.140625" customWidth="1"/>
    <col min="14083" max="14083" width="18.85546875" customWidth="1"/>
    <col min="14084" max="14084" width="17.7109375" customWidth="1"/>
    <col min="14337" max="14337" width="36.42578125" customWidth="1"/>
    <col min="14338" max="14338" width="10.140625" customWidth="1"/>
    <col min="14339" max="14339" width="18.85546875" customWidth="1"/>
    <col min="14340" max="14340" width="17.7109375" customWidth="1"/>
    <col min="14593" max="14593" width="36.42578125" customWidth="1"/>
    <col min="14594" max="14594" width="10.140625" customWidth="1"/>
    <col min="14595" max="14595" width="18.85546875" customWidth="1"/>
    <col min="14596" max="14596" width="17.7109375" customWidth="1"/>
    <col min="14849" max="14849" width="36.42578125" customWidth="1"/>
    <col min="14850" max="14850" width="10.140625" customWidth="1"/>
    <col min="14851" max="14851" width="18.85546875" customWidth="1"/>
    <col min="14852" max="14852" width="17.7109375" customWidth="1"/>
    <col min="15105" max="15105" width="36.42578125" customWidth="1"/>
    <col min="15106" max="15106" width="10.140625" customWidth="1"/>
    <col min="15107" max="15107" width="18.85546875" customWidth="1"/>
    <col min="15108" max="15108" width="17.7109375" customWidth="1"/>
    <col min="15361" max="15361" width="36.42578125" customWidth="1"/>
    <col min="15362" max="15362" width="10.140625" customWidth="1"/>
    <col min="15363" max="15363" width="18.85546875" customWidth="1"/>
    <col min="15364" max="15364" width="17.7109375" customWidth="1"/>
    <col min="15617" max="15617" width="36.42578125" customWidth="1"/>
    <col min="15618" max="15618" width="10.140625" customWidth="1"/>
    <col min="15619" max="15619" width="18.85546875" customWidth="1"/>
    <col min="15620" max="15620" width="17.7109375" customWidth="1"/>
    <col min="15873" max="15873" width="36.42578125" customWidth="1"/>
    <col min="15874" max="15874" width="10.140625" customWidth="1"/>
    <col min="15875" max="15875" width="18.85546875" customWidth="1"/>
    <col min="15876" max="15876" width="17.7109375" customWidth="1"/>
    <col min="16129" max="16129" width="36.42578125" customWidth="1"/>
    <col min="16130" max="16130" width="10.140625" customWidth="1"/>
    <col min="16131" max="16131" width="18.85546875" customWidth="1"/>
    <col min="16132" max="16132" width="17.7109375" customWidth="1"/>
  </cols>
  <sheetData>
    <row r="1" spans="1:4" ht="18" x14ac:dyDescent="0.25">
      <c r="A1" s="71" t="s">
        <v>0</v>
      </c>
      <c r="B1" s="71"/>
      <c r="C1" s="71"/>
      <c r="D1" s="71"/>
    </row>
    <row r="2" spans="1:4" ht="18" x14ac:dyDescent="0.25">
      <c r="A2" s="74" t="s">
        <v>428</v>
      </c>
      <c r="B2" s="74"/>
      <c r="C2" s="74"/>
      <c r="D2" s="74"/>
    </row>
    <row r="3" spans="1:4" ht="18" x14ac:dyDescent="0.25">
      <c r="A3" s="1"/>
    </row>
    <row r="4" spans="1:4" x14ac:dyDescent="0.25">
      <c r="C4" t="s">
        <v>474</v>
      </c>
      <c r="D4" t="s">
        <v>429</v>
      </c>
    </row>
    <row r="5" spans="1:4" ht="30" x14ac:dyDescent="0.3">
      <c r="A5" s="3" t="s">
        <v>4</v>
      </c>
      <c r="B5" s="4" t="s">
        <v>5</v>
      </c>
      <c r="C5" s="56" t="s">
        <v>2</v>
      </c>
      <c r="D5" s="57" t="s">
        <v>420</v>
      </c>
    </row>
    <row r="6" spans="1:4" x14ac:dyDescent="0.25">
      <c r="A6" s="58"/>
      <c r="B6" s="58"/>
      <c r="C6" s="58"/>
      <c r="D6" s="58"/>
    </row>
    <row r="7" spans="1:4" x14ac:dyDescent="0.25">
      <c r="A7" s="58"/>
      <c r="B7" s="58"/>
      <c r="C7" s="58"/>
      <c r="D7" s="58"/>
    </row>
    <row r="8" spans="1:4" x14ac:dyDescent="0.25">
      <c r="A8" s="58"/>
      <c r="B8" s="58"/>
      <c r="C8" s="58"/>
      <c r="D8" s="58"/>
    </row>
    <row r="9" spans="1:4" x14ac:dyDescent="0.25">
      <c r="A9" s="58"/>
      <c r="B9" s="58"/>
      <c r="C9" s="58"/>
      <c r="D9" s="58"/>
    </row>
    <row r="10" spans="1:4" x14ac:dyDescent="0.25">
      <c r="A10" s="35" t="s">
        <v>430</v>
      </c>
      <c r="B10" s="51" t="s">
        <v>141</v>
      </c>
      <c r="C10" s="58">
        <v>22681</v>
      </c>
      <c r="D10" s="58">
        <f>SUM(C10)</f>
        <v>22681</v>
      </c>
    </row>
    <row r="11" spans="1:4" x14ac:dyDescent="0.25">
      <c r="A11" s="35"/>
      <c r="B11" s="51"/>
      <c r="C11" s="58"/>
      <c r="D11" s="58"/>
    </row>
    <row r="12" spans="1:4" x14ac:dyDescent="0.25">
      <c r="A12" s="35"/>
      <c r="B12" s="51"/>
      <c r="C12" s="58"/>
      <c r="D12" s="58"/>
    </row>
    <row r="13" spans="1:4" x14ac:dyDescent="0.25">
      <c r="A13" s="35"/>
      <c r="B13" s="51"/>
      <c r="C13" s="58"/>
      <c r="D13" s="58"/>
    </row>
    <row r="14" spans="1:4" x14ac:dyDescent="0.25">
      <c r="A14" s="35"/>
      <c r="B14" s="51"/>
      <c r="C14" s="58"/>
      <c r="D14" s="58"/>
    </row>
    <row r="15" spans="1:4" x14ac:dyDescent="0.25">
      <c r="A15" s="35" t="s">
        <v>431</v>
      </c>
      <c r="B15" s="51" t="s">
        <v>141</v>
      </c>
      <c r="C15" s="58"/>
      <c r="D15" s="58"/>
    </row>
  </sheetData>
  <mergeCells count="2">
    <mergeCell ref="A1:D1"/>
    <mergeCell ref="A2:D2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5"/>
  <sheetViews>
    <sheetView workbookViewId="0">
      <selection activeCell="C3" sqref="C3"/>
    </sheetView>
  </sheetViews>
  <sheetFormatPr defaultRowHeight="15" x14ac:dyDescent="0.25"/>
  <cols>
    <col min="1" max="1" width="82.5703125" customWidth="1"/>
    <col min="3" max="3" width="16.28515625" customWidth="1"/>
    <col min="257" max="257" width="82.5703125" customWidth="1"/>
    <col min="259" max="259" width="16.28515625" customWidth="1"/>
    <col min="513" max="513" width="82.5703125" customWidth="1"/>
    <col min="515" max="515" width="16.28515625" customWidth="1"/>
    <col min="769" max="769" width="82.5703125" customWidth="1"/>
    <col min="771" max="771" width="16.28515625" customWidth="1"/>
    <col min="1025" max="1025" width="82.5703125" customWidth="1"/>
    <col min="1027" max="1027" width="16.28515625" customWidth="1"/>
    <col min="1281" max="1281" width="82.5703125" customWidth="1"/>
    <col min="1283" max="1283" width="16.28515625" customWidth="1"/>
    <col min="1537" max="1537" width="82.5703125" customWidth="1"/>
    <col min="1539" max="1539" width="16.28515625" customWidth="1"/>
    <col min="1793" max="1793" width="82.5703125" customWidth="1"/>
    <col min="1795" max="1795" width="16.28515625" customWidth="1"/>
    <col min="2049" max="2049" width="82.5703125" customWidth="1"/>
    <col min="2051" max="2051" width="16.28515625" customWidth="1"/>
    <col min="2305" max="2305" width="82.5703125" customWidth="1"/>
    <col min="2307" max="2307" width="16.28515625" customWidth="1"/>
    <col min="2561" max="2561" width="82.5703125" customWidth="1"/>
    <col min="2563" max="2563" width="16.28515625" customWidth="1"/>
    <col min="2817" max="2817" width="82.5703125" customWidth="1"/>
    <col min="2819" max="2819" width="16.28515625" customWidth="1"/>
    <col min="3073" max="3073" width="82.5703125" customWidth="1"/>
    <col min="3075" max="3075" width="16.28515625" customWidth="1"/>
    <col min="3329" max="3329" width="82.5703125" customWidth="1"/>
    <col min="3331" max="3331" width="16.28515625" customWidth="1"/>
    <col min="3585" max="3585" width="82.5703125" customWidth="1"/>
    <col min="3587" max="3587" width="16.28515625" customWidth="1"/>
    <col min="3841" max="3841" width="82.5703125" customWidth="1"/>
    <col min="3843" max="3843" width="16.28515625" customWidth="1"/>
    <col min="4097" max="4097" width="82.5703125" customWidth="1"/>
    <col min="4099" max="4099" width="16.28515625" customWidth="1"/>
    <col min="4353" max="4353" width="82.5703125" customWidth="1"/>
    <col min="4355" max="4355" width="16.28515625" customWidth="1"/>
    <col min="4609" max="4609" width="82.5703125" customWidth="1"/>
    <col min="4611" max="4611" width="16.28515625" customWidth="1"/>
    <col min="4865" max="4865" width="82.5703125" customWidth="1"/>
    <col min="4867" max="4867" width="16.28515625" customWidth="1"/>
    <col min="5121" max="5121" width="82.5703125" customWidth="1"/>
    <col min="5123" max="5123" width="16.28515625" customWidth="1"/>
    <col min="5377" max="5377" width="82.5703125" customWidth="1"/>
    <col min="5379" max="5379" width="16.28515625" customWidth="1"/>
    <col min="5633" max="5633" width="82.5703125" customWidth="1"/>
    <col min="5635" max="5635" width="16.28515625" customWidth="1"/>
    <col min="5889" max="5889" width="82.5703125" customWidth="1"/>
    <col min="5891" max="5891" width="16.28515625" customWidth="1"/>
    <col min="6145" max="6145" width="82.5703125" customWidth="1"/>
    <col min="6147" max="6147" width="16.28515625" customWidth="1"/>
    <col min="6401" max="6401" width="82.5703125" customWidth="1"/>
    <col min="6403" max="6403" width="16.28515625" customWidth="1"/>
    <col min="6657" max="6657" width="82.5703125" customWidth="1"/>
    <col min="6659" max="6659" width="16.28515625" customWidth="1"/>
    <col min="6913" max="6913" width="82.5703125" customWidth="1"/>
    <col min="6915" max="6915" width="16.28515625" customWidth="1"/>
    <col min="7169" max="7169" width="82.5703125" customWidth="1"/>
    <col min="7171" max="7171" width="16.28515625" customWidth="1"/>
    <col min="7425" max="7425" width="82.5703125" customWidth="1"/>
    <col min="7427" max="7427" width="16.28515625" customWidth="1"/>
    <col min="7681" max="7681" width="82.5703125" customWidth="1"/>
    <col min="7683" max="7683" width="16.28515625" customWidth="1"/>
    <col min="7937" max="7937" width="82.5703125" customWidth="1"/>
    <col min="7939" max="7939" width="16.28515625" customWidth="1"/>
    <col min="8193" max="8193" width="82.5703125" customWidth="1"/>
    <col min="8195" max="8195" width="16.28515625" customWidth="1"/>
    <col min="8449" max="8449" width="82.5703125" customWidth="1"/>
    <col min="8451" max="8451" width="16.28515625" customWidth="1"/>
    <col min="8705" max="8705" width="82.5703125" customWidth="1"/>
    <col min="8707" max="8707" width="16.28515625" customWidth="1"/>
    <col min="8961" max="8961" width="82.5703125" customWidth="1"/>
    <col min="8963" max="8963" width="16.28515625" customWidth="1"/>
    <col min="9217" max="9217" width="82.5703125" customWidth="1"/>
    <col min="9219" max="9219" width="16.28515625" customWidth="1"/>
    <col min="9473" max="9473" width="82.5703125" customWidth="1"/>
    <col min="9475" max="9475" width="16.28515625" customWidth="1"/>
    <col min="9729" max="9729" width="82.5703125" customWidth="1"/>
    <col min="9731" max="9731" width="16.28515625" customWidth="1"/>
    <col min="9985" max="9985" width="82.5703125" customWidth="1"/>
    <col min="9987" max="9987" width="16.28515625" customWidth="1"/>
    <col min="10241" max="10241" width="82.5703125" customWidth="1"/>
    <col min="10243" max="10243" width="16.28515625" customWidth="1"/>
    <col min="10497" max="10497" width="82.5703125" customWidth="1"/>
    <col min="10499" max="10499" width="16.28515625" customWidth="1"/>
    <col min="10753" max="10753" width="82.5703125" customWidth="1"/>
    <col min="10755" max="10755" width="16.28515625" customWidth="1"/>
    <col min="11009" max="11009" width="82.5703125" customWidth="1"/>
    <col min="11011" max="11011" width="16.28515625" customWidth="1"/>
    <col min="11265" max="11265" width="82.5703125" customWidth="1"/>
    <col min="11267" max="11267" width="16.28515625" customWidth="1"/>
    <col min="11521" max="11521" width="82.5703125" customWidth="1"/>
    <col min="11523" max="11523" width="16.28515625" customWidth="1"/>
    <col min="11777" max="11777" width="82.5703125" customWidth="1"/>
    <col min="11779" max="11779" width="16.28515625" customWidth="1"/>
    <col min="12033" max="12033" width="82.5703125" customWidth="1"/>
    <col min="12035" max="12035" width="16.28515625" customWidth="1"/>
    <col min="12289" max="12289" width="82.5703125" customWidth="1"/>
    <col min="12291" max="12291" width="16.28515625" customWidth="1"/>
    <col min="12545" max="12545" width="82.5703125" customWidth="1"/>
    <col min="12547" max="12547" width="16.28515625" customWidth="1"/>
    <col min="12801" max="12801" width="82.5703125" customWidth="1"/>
    <col min="12803" max="12803" width="16.28515625" customWidth="1"/>
    <col min="13057" max="13057" width="82.5703125" customWidth="1"/>
    <col min="13059" max="13059" width="16.28515625" customWidth="1"/>
    <col min="13313" max="13313" width="82.5703125" customWidth="1"/>
    <col min="13315" max="13315" width="16.28515625" customWidth="1"/>
    <col min="13569" max="13569" width="82.5703125" customWidth="1"/>
    <col min="13571" max="13571" width="16.28515625" customWidth="1"/>
    <col min="13825" max="13825" width="82.5703125" customWidth="1"/>
    <col min="13827" max="13827" width="16.28515625" customWidth="1"/>
    <col min="14081" max="14081" width="82.5703125" customWidth="1"/>
    <col min="14083" max="14083" width="16.28515625" customWidth="1"/>
    <col min="14337" max="14337" width="82.5703125" customWidth="1"/>
    <col min="14339" max="14339" width="16.28515625" customWidth="1"/>
    <col min="14593" max="14593" width="82.5703125" customWidth="1"/>
    <col min="14595" max="14595" width="16.28515625" customWidth="1"/>
    <col min="14849" max="14849" width="82.5703125" customWidth="1"/>
    <col min="14851" max="14851" width="16.28515625" customWidth="1"/>
    <col min="15105" max="15105" width="82.5703125" customWidth="1"/>
    <col min="15107" max="15107" width="16.28515625" customWidth="1"/>
    <col min="15361" max="15361" width="82.5703125" customWidth="1"/>
    <col min="15363" max="15363" width="16.28515625" customWidth="1"/>
    <col min="15617" max="15617" width="82.5703125" customWidth="1"/>
    <col min="15619" max="15619" width="16.28515625" customWidth="1"/>
    <col min="15873" max="15873" width="82.5703125" customWidth="1"/>
    <col min="15875" max="15875" width="16.28515625" customWidth="1"/>
    <col min="16129" max="16129" width="82.5703125" customWidth="1"/>
    <col min="16131" max="16131" width="16.28515625" customWidth="1"/>
  </cols>
  <sheetData>
    <row r="1" spans="1:3" ht="27" customHeight="1" x14ac:dyDescent="0.25">
      <c r="A1" s="71" t="s">
        <v>0</v>
      </c>
      <c r="B1" s="72"/>
      <c r="C1" s="72"/>
    </row>
    <row r="2" spans="1:3" ht="25.5" customHeight="1" x14ac:dyDescent="0.25">
      <c r="A2" s="74" t="s">
        <v>432</v>
      </c>
      <c r="B2" s="72"/>
      <c r="C2" s="72"/>
    </row>
    <row r="3" spans="1:3" ht="15.75" customHeight="1" x14ac:dyDescent="0.25">
      <c r="A3" s="62"/>
      <c r="B3" s="63"/>
      <c r="C3" s="63" t="s">
        <v>474</v>
      </c>
    </row>
    <row r="4" spans="1:3" ht="21" customHeight="1" x14ac:dyDescent="0.25">
      <c r="A4" s="2" t="s">
        <v>2</v>
      </c>
      <c r="C4" t="s">
        <v>433</v>
      </c>
    </row>
    <row r="5" spans="1:3" ht="25.5" x14ac:dyDescent="0.25">
      <c r="A5" s="64" t="s">
        <v>434</v>
      </c>
      <c r="B5" s="4" t="s">
        <v>5</v>
      </c>
      <c r="C5" s="65" t="s">
        <v>435</v>
      </c>
    </row>
    <row r="6" spans="1:3" x14ac:dyDescent="0.25">
      <c r="A6" s="22" t="s">
        <v>436</v>
      </c>
      <c r="B6" s="16" t="s">
        <v>262</v>
      </c>
      <c r="C6" s="58"/>
    </row>
    <row r="7" spans="1:3" x14ac:dyDescent="0.25">
      <c r="A7" s="22" t="s">
        <v>437</v>
      </c>
      <c r="B7" s="16" t="s">
        <v>262</v>
      </c>
      <c r="C7" s="58"/>
    </row>
    <row r="8" spans="1:3" ht="30" x14ac:dyDescent="0.25">
      <c r="A8" s="22" t="s">
        <v>438</v>
      </c>
      <c r="B8" s="16" t="s">
        <v>262</v>
      </c>
      <c r="C8" s="58"/>
    </row>
    <row r="9" spans="1:3" x14ac:dyDescent="0.25">
      <c r="A9" s="22" t="s">
        <v>439</v>
      </c>
      <c r="B9" s="16" t="s">
        <v>262</v>
      </c>
      <c r="C9" s="58"/>
    </row>
    <row r="10" spans="1:3" x14ac:dyDescent="0.25">
      <c r="A10" s="22" t="s">
        <v>440</v>
      </c>
      <c r="B10" s="16" t="s">
        <v>262</v>
      </c>
      <c r="C10" s="58"/>
    </row>
    <row r="11" spans="1:3" x14ac:dyDescent="0.25">
      <c r="A11" s="22" t="s">
        <v>441</v>
      </c>
      <c r="B11" s="16" t="s">
        <v>262</v>
      </c>
      <c r="C11" s="58"/>
    </row>
    <row r="12" spans="1:3" x14ac:dyDescent="0.25">
      <c r="A12" s="22" t="s">
        <v>442</v>
      </c>
      <c r="B12" s="16" t="s">
        <v>262</v>
      </c>
      <c r="C12" s="58"/>
    </row>
    <row r="13" spans="1:3" x14ac:dyDescent="0.25">
      <c r="A13" s="22" t="s">
        <v>443</v>
      </c>
      <c r="B13" s="16" t="s">
        <v>262</v>
      </c>
      <c r="C13" s="58"/>
    </row>
    <row r="14" spans="1:3" x14ac:dyDescent="0.25">
      <c r="A14" s="22" t="s">
        <v>444</v>
      </c>
      <c r="B14" s="16" t="s">
        <v>262</v>
      </c>
      <c r="C14" s="58"/>
    </row>
    <row r="15" spans="1:3" x14ac:dyDescent="0.25">
      <c r="A15" s="22" t="s">
        <v>445</v>
      </c>
      <c r="B15" s="16" t="s">
        <v>262</v>
      </c>
      <c r="C15" s="58"/>
    </row>
    <row r="16" spans="1:3" ht="25.5" x14ac:dyDescent="0.25">
      <c r="A16" s="17" t="s">
        <v>261</v>
      </c>
      <c r="B16" s="51" t="s">
        <v>262</v>
      </c>
      <c r="C16" s="58">
        <f>SUM(C6:C15)</f>
        <v>0</v>
      </c>
    </row>
    <row r="17" spans="1:3" x14ac:dyDescent="0.25">
      <c r="A17" s="22" t="s">
        <v>436</v>
      </c>
      <c r="B17" s="16" t="s">
        <v>264</v>
      </c>
      <c r="C17" s="58"/>
    </row>
    <row r="18" spans="1:3" x14ac:dyDescent="0.25">
      <c r="A18" s="22" t="s">
        <v>437</v>
      </c>
      <c r="B18" s="16" t="s">
        <v>264</v>
      </c>
      <c r="C18" s="58"/>
    </row>
    <row r="19" spans="1:3" ht="30" x14ac:dyDescent="0.25">
      <c r="A19" s="22" t="s">
        <v>438</v>
      </c>
      <c r="B19" s="16" t="s">
        <v>264</v>
      </c>
      <c r="C19" s="58"/>
    </row>
    <row r="20" spans="1:3" x14ac:dyDescent="0.25">
      <c r="A20" s="22" t="s">
        <v>439</v>
      </c>
      <c r="B20" s="16" t="s">
        <v>264</v>
      </c>
      <c r="C20" s="58"/>
    </row>
    <row r="21" spans="1:3" x14ac:dyDescent="0.25">
      <c r="A21" s="22" t="s">
        <v>440</v>
      </c>
      <c r="B21" s="16" t="s">
        <v>264</v>
      </c>
      <c r="C21" s="58"/>
    </row>
    <row r="22" spans="1:3" x14ac:dyDescent="0.25">
      <c r="A22" s="22" t="s">
        <v>441</v>
      </c>
      <c r="B22" s="16" t="s">
        <v>264</v>
      </c>
      <c r="C22" s="58"/>
    </row>
    <row r="23" spans="1:3" x14ac:dyDescent="0.25">
      <c r="A23" s="22" t="s">
        <v>442</v>
      </c>
      <c r="B23" s="16" t="s">
        <v>264</v>
      </c>
      <c r="C23" s="58"/>
    </row>
    <row r="24" spans="1:3" x14ac:dyDescent="0.25">
      <c r="A24" s="22" t="s">
        <v>443</v>
      </c>
      <c r="B24" s="16" t="s">
        <v>264</v>
      </c>
      <c r="C24" s="58"/>
    </row>
    <row r="25" spans="1:3" x14ac:dyDescent="0.25">
      <c r="A25" s="22" t="s">
        <v>444</v>
      </c>
      <c r="B25" s="16" t="s">
        <v>264</v>
      </c>
      <c r="C25" s="58"/>
    </row>
    <row r="26" spans="1:3" x14ac:dyDescent="0.25">
      <c r="A26" s="22" t="s">
        <v>445</v>
      </c>
      <c r="B26" s="16" t="s">
        <v>264</v>
      </c>
      <c r="C26" s="58"/>
    </row>
    <row r="27" spans="1:3" ht="25.5" x14ac:dyDescent="0.25">
      <c r="A27" s="17" t="s">
        <v>446</v>
      </c>
      <c r="B27" s="51" t="s">
        <v>264</v>
      </c>
      <c r="C27" s="58">
        <f>SUM(C17:C26)</f>
        <v>0</v>
      </c>
    </row>
    <row r="28" spans="1:3" x14ac:dyDescent="0.25">
      <c r="A28" s="22" t="s">
        <v>436</v>
      </c>
      <c r="B28" s="16" t="s">
        <v>266</v>
      </c>
      <c r="C28" s="58"/>
    </row>
    <row r="29" spans="1:3" x14ac:dyDescent="0.25">
      <c r="A29" s="22" t="s">
        <v>437</v>
      </c>
      <c r="B29" s="16" t="s">
        <v>266</v>
      </c>
      <c r="C29" s="58"/>
    </row>
    <row r="30" spans="1:3" ht="30" x14ac:dyDescent="0.25">
      <c r="A30" s="22" t="s">
        <v>438</v>
      </c>
      <c r="B30" s="16" t="s">
        <v>266</v>
      </c>
      <c r="C30" s="58"/>
    </row>
    <row r="31" spans="1:3" x14ac:dyDescent="0.25">
      <c r="A31" s="22" t="s">
        <v>439</v>
      </c>
      <c r="B31" s="16" t="s">
        <v>266</v>
      </c>
      <c r="C31" s="58">
        <v>139</v>
      </c>
    </row>
    <row r="32" spans="1:3" x14ac:dyDescent="0.25">
      <c r="A32" s="22" t="s">
        <v>440</v>
      </c>
      <c r="B32" s="16" t="s">
        <v>266</v>
      </c>
      <c r="C32" s="58"/>
    </row>
    <row r="33" spans="1:3" x14ac:dyDescent="0.25">
      <c r="A33" s="22" t="s">
        <v>441</v>
      </c>
      <c r="B33" s="16" t="s">
        <v>266</v>
      </c>
      <c r="C33" s="58">
        <v>7499</v>
      </c>
    </row>
    <row r="34" spans="1:3" x14ac:dyDescent="0.25">
      <c r="A34" s="22" t="s">
        <v>442</v>
      </c>
      <c r="B34" s="16" t="s">
        <v>266</v>
      </c>
      <c r="C34" s="58">
        <v>2967</v>
      </c>
    </row>
    <row r="35" spans="1:3" x14ac:dyDescent="0.25">
      <c r="A35" s="22" t="s">
        <v>443</v>
      </c>
      <c r="B35" s="16" t="s">
        <v>266</v>
      </c>
      <c r="C35" s="58"/>
    </row>
    <row r="36" spans="1:3" x14ac:dyDescent="0.25">
      <c r="A36" s="22" t="s">
        <v>444</v>
      </c>
      <c r="B36" s="16" t="s">
        <v>266</v>
      </c>
      <c r="C36" s="58"/>
    </row>
    <row r="37" spans="1:3" x14ac:dyDescent="0.25">
      <c r="A37" s="22" t="s">
        <v>445</v>
      </c>
      <c r="B37" s="16" t="s">
        <v>266</v>
      </c>
      <c r="C37" s="58"/>
    </row>
    <row r="38" spans="1:3" x14ac:dyDescent="0.25">
      <c r="A38" s="17" t="s">
        <v>447</v>
      </c>
      <c r="B38" s="51" t="s">
        <v>266</v>
      </c>
      <c r="C38" s="58">
        <f>SUM(C28:C37,)</f>
        <v>10605</v>
      </c>
    </row>
    <row r="39" spans="1:3" x14ac:dyDescent="0.25">
      <c r="A39" s="22" t="s">
        <v>436</v>
      </c>
      <c r="B39" s="16" t="s">
        <v>333</v>
      </c>
      <c r="C39" s="58"/>
    </row>
    <row r="40" spans="1:3" x14ac:dyDescent="0.25">
      <c r="A40" s="22" t="s">
        <v>437</v>
      </c>
      <c r="B40" s="16" t="s">
        <v>333</v>
      </c>
      <c r="C40" s="58"/>
    </row>
    <row r="41" spans="1:3" ht="30" x14ac:dyDescent="0.25">
      <c r="A41" s="22" t="s">
        <v>438</v>
      </c>
      <c r="B41" s="16" t="s">
        <v>333</v>
      </c>
      <c r="C41" s="58"/>
    </row>
    <row r="42" spans="1:3" x14ac:dyDescent="0.25">
      <c r="A42" s="22" t="s">
        <v>439</v>
      </c>
      <c r="B42" s="16" t="s">
        <v>333</v>
      </c>
      <c r="C42" s="58"/>
    </row>
    <row r="43" spans="1:3" x14ac:dyDescent="0.25">
      <c r="A43" s="22" t="s">
        <v>440</v>
      </c>
      <c r="B43" s="16" t="s">
        <v>333</v>
      </c>
      <c r="C43" s="58"/>
    </row>
    <row r="44" spans="1:3" x14ac:dyDescent="0.25">
      <c r="A44" s="22" t="s">
        <v>441</v>
      </c>
      <c r="B44" s="16" t="s">
        <v>333</v>
      </c>
      <c r="C44" s="58"/>
    </row>
    <row r="45" spans="1:3" x14ac:dyDescent="0.25">
      <c r="A45" s="22" t="s">
        <v>442</v>
      </c>
      <c r="B45" s="16" t="s">
        <v>333</v>
      </c>
      <c r="C45" s="58"/>
    </row>
    <row r="46" spans="1:3" x14ac:dyDescent="0.25">
      <c r="A46" s="22" t="s">
        <v>443</v>
      </c>
      <c r="B46" s="16" t="s">
        <v>333</v>
      </c>
      <c r="C46" s="58"/>
    </row>
    <row r="47" spans="1:3" x14ac:dyDescent="0.25">
      <c r="A47" s="22" t="s">
        <v>444</v>
      </c>
      <c r="B47" s="16" t="s">
        <v>333</v>
      </c>
      <c r="C47" s="58"/>
    </row>
    <row r="48" spans="1:3" x14ac:dyDescent="0.25">
      <c r="A48" s="22" t="s">
        <v>445</v>
      </c>
      <c r="B48" s="16" t="s">
        <v>333</v>
      </c>
      <c r="C48" s="58"/>
    </row>
    <row r="49" spans="1:3" ht="25.5" x14ac:dyDescent="0.25">
      <c r="A49" s="17" t="s">
        <v>448</v>
      </c>
      <c r="B49" s="51" t="s">
        <v>333</v>
      </c>
      <c r="C49" s="58">
        <f>SUM(C39:C48)</f>
        <v>0</v>
      </c>
    </row>
    <row r="50" spans="1:3" x14ac:dyDescent="0.25">
      <c r="A50" s="22" t="s">
        <v>449</v>
      </c>
      <c r="B50" s="16" t="s">
        <v>335</v>
      </c>
      <c r="C50" s="58"/>
    </row>
    <row r="51" spans="1:3" x14ac:dyDescent="0.25">
      <c r="A51" s="22" t="s">
        <v>437</v>
      </c>
      <c r="B51" s="16" t="s">
        <v>335</v>
      </c>
      <c r="C51" s="58"/>
    </row>
    <row r="52" spans="1:3" ht="30" x14ac:dyDescent="0.25">
      <c r="A52" s="22" t="s">
        <v>438</v>
      </c>
      <c r="B52" s="16" t="s">
        <v>335</v>
      </c>
      <c r="C52" s="58"/>
    </row>
    <row r="53" spans="1:3" x14ac:dyDescent="0.25">
      <c r="A53" s="22" t="s">
        <v>439</v>
      </c>
      <c r="B53" s="16" t="s">
        <v>335</v>
      </c>
      <c r="C53" s="58"/>
    </row>
    <row r="54" spans="1:3" x14ac:dyDescent="0.25">
      <c r="A54" s="22" t="s">
        <v>440</v>
      </c>
      <c r="B54" s="16" t="s">
        <v>335</v>
      </c>
      <c r="C54" s="58"/>
    </row>
    <row r="55" spans="1:3" x14ac:dyDescent="0.25">
      <c r="A55" s="22" t="s">
        <v>441</v>
      </c>
      <c r="B55" s="16" t="s">
        <v>335</v>
      </c>
      <c r="C55" s="58"/>
    </row>
    <row r="56" spans="1:3" x14ac:dyDescent="0.25">
      <c r="A56" s="22" t="s">
        <v>442</v>
      </c>
      <c r="B56" s="16" t="s">
        <v>335</v>
      </c>
      <c r="C56" s="58"/>
    </row>
    <row r="57" spans="1:3" x14ac:dyDescent="0.25">
      <c r="A57" s="22" t="s">
        <v>443</v>
      </c>
      <c r="B57" s="16" t="s">
        <v>335</v>
      </c>
      <c r="C57" s="58"/>
    </row>
    <row r="58" spans="1:3" x14ac:dyDescent="0.25">
      <c r="A58" s="22" t="s">
        <v>444</v>
      </c>
      <c r="B58" s="16" t="s">
        <v>335</v>
      </c>
      <c r="C58" s="58"/>
    </row>
    <row r="59" spans="1:3" x14ac:dyDescent="0.25">
      <c r="A59" s="22" t="s">
        <v>445</v>
      </c>
      <c r="B59" s="16" t="s">
        <v>335</v>
      </c>
      <c r="C59" s="58"/>
    </row>
    <row r="60" spans="1:3" ht="25.5" x14ac:dyDescent="0.25">
      <c r="A60" s="17" t="s">
        <v>450</v>
      </c>
      <c r="B60" s="51" t="s">
        <v>335</v>
      </c>
      <c r="C60" s="58">
        <f>SUM(C50:C59)</f>
        <v>0</v>
      </c>
    </row>
    <row r="61" spans="1:3" x14ac:dyDescent="0.25">
      <c r="A61" s="22" t="s">
        <v>436</v>
      </c>
      <c r="B61" s="16" t="s">
        <v>337</v>
      </c>
      <c r="C61" s="58"/>
    </row>
    <row r="62" spans="1:3" x14ac:dyDescent="0.25">
      <c r="A62" s="22" t="s">
        <v>437</v>
      </c>
      <c r="B62" s="16" t="s">
        <v>337</v>
      </c>
      <c r="C62" s="58"/>
    </row>
    <row r="63" spans="1:3" ht="30" x14ac:dyDescent="0.25">
      <c r="A63" s="22" t="s">
        <v>438</v>
      </c>
      <c r="B63" s="16" t="s">
        <v>337</v>
      </c>
      <c r="C63" s="58">
        <v>39482</v>
      </c>
    </row>
    <row r="64" spans="1:3" x14ac:dyDescent="0.25">
      <c r="A64" s="22" t="s">
        <v>439</v>
      </c>
      <c r="B64" s="16" t="s">
        <v>337</v>
      </c>
      <c r="C64" s="58"/>
    </row>
    <row r="65" spans="1:3" x14ac:dyDescent="0.25">
      <c r="A65" s="22" t="s">
        <v>440</v>
      </c>
      <c r="B65" s="16" t="s">
        <v>337</v>
      </c>
      <c r="C65" s="58"/>
    </row>
    <row r="66" spans="1:3" x14ac:dyDescent="0.25">
      <c r="A66" s="22" t="s">
        <v>441</v>
      </c>
      <c r="B66" s="16" t="s">
        <v>337</v>
      </c>
      <c r="C66" s="58"/>
    </row>
    <row r="67" spans="1:3" x14ac:dyDescent="0.25">
      <c r="A67" s="22" t="s">
        <v>442</v>
      </c>
      <c r="B67" s="16" t="s">
        <v>337</v>
      </c>
      <c r="C67" s="58"/>
    </row>
    <row r="68" spans="1:3" x14ac:dyDescent="0.25">
      <c r="A68" s="22" t="s">
        <v>443</v>
      </c>
      <c r="B68" s="16" t="s">
        <v>337</v>
      </c>
      <c r="C68" s="58"/>
    </row>
    <row r="69" spans="1:3" x14ac:dyDescent="0.25">
      <c r="A69" s="22" t="s">
        <v>444</v>
      </c>
      <c r="B69" s="16" t="s">
        <v>337</v>
      </c>
      <c r="C69" s="58"/>
    </row>
    <row r="70" spans="1:3" x14ac:dyDescent="0.25">
      <c r="A70" s="22" t="s">
        <v>445</v>
      </c>
      <c r="B70" s="16" t="s">
        <v>337</v>
      </c>
      <c r="C70" s="58"/>
    </row>
    <row r="71" spans="1:3" x14ac:dyDescent="0.25">
      <c r="A71" s="17" t="s">
        <v>336</v>
      </c>
      <c r="B71" s="51" t="s">
        <v>337</v>
      </c>
      <c r="C71" s="58">
        <f>SUM(C61:C70)</f>
        <v>39482</v>
      </c>
    </row>
    <row r="72" spans="1:3" x14ac:dyDescent="0.25">
      <c r="A72" s="22" t="s">
        <v>451</v>
      </c>
      <c r="B72" s="13" t="s">
        <v>322</v>
      </c>
      <c r="C72" s="58"/>
    </row>
    <row r="73" spans="1:3" x14ac:dyDescent="0.25">
      <c r="A73" s="22" t="s">
        <v>452</v>
      </c>
      <c r="B73" s="13" t="s">
        <v>322</v>
      </c>
      <c r="C73" s="58"/>
    </row>
    <row r="74" spans="1:3" x14ac:dyDescent="0.25">
      <c r="A74" s="22" t="s">
        <v>453</v>
      </c>
      <c r="B74" s="13" t="s">
        <v>322</v>
      </c>
      <c r="C74" s="58"/>
    </row>
    <row r="75" spans="1:3" x14ac:dyDescent="0.25">
      <c r="A75" s="13" t="s">
        <v>454</v>
      </c>
      <c r="B75" s="13" t="s">
        <v>322</v>
      </c>
      <c r="C75" s="58"/>
    </row>
    <row r="76" spans="1:3" x14ac:dyDescent="0.25">
      <c r="A76" s="13" t="s">
        <v>455</v>
      </c>
      <c r="B76" s="13" t="s">
        <v>322</v>
      </c>
      <c r="C76" s="58"/>
    </row>
    <row r="77" spans="1:3" x14ac:dyDescent="0.25">
      <c r="A77" s="13" t="s">
        <v>456</v>
      </c>
      <c r="B77" s="13" t="s">
        <v>322</v>
      </c>
      <c r="C77" s="58"/>
    </row>
    <row r="78" spans="1:3" x14ac:dyDescent="0.25">
      <c r="A78" s="22" t="s">
        <v>457</v>
      </c>
      <c r="B78" s="13" t="s">
        <v>322</v>
      </c>
      <c r="C78" s="58"/>
    </row>
    <row r="79" spans="1:3" x14ac:dyDescent="0.25">
      <c r="A79" s="22" t="s">
        <v>458</v>
      </c>
      <c r="B79" s="13" t="s">
        <v>322</v>
      </c>
      <c r="C79" s="58"/>
    </row>
    <row r="80" spans="1:3" x14ac:dyDescent="0.25">
      <c r="A80" s="22" t="s">
        <v>459</v>
      </c>
      <c r="B80" s="13" t="s">
        <v>322</v>
      </c>
      <c r="C80" s="58"/>
    </row>
    <row r="81" spans="1:3" x14ac:dyDescent="0.25">
      <c r="A81" s="22" t="s">
        <v>460</v>
      </c>
      <c r="B81" s="13" t="s">
        <v>322</v>
      </c>
      <c r="C81" s="58"/>
    </row>
    <row r="82" spans="1:3" ht="25.5" x14ac:dyDescent="0.25">
      <c r="A82" s="17" t="s">
        <v>461</v>
      </c>
      <c r="B82" s="51" t="s">
        <v>322</v>
      </c>
      <c r="C82" s="58">
        <f>SUM(C72:C81)</f>
        <v>0</v>
      </c>
    </row>
    <row r="83" spans="1:3" x14ac:dyDescent="0.25">
      <c r="A83" s="22" t="s">
        <v>451</v>
      </c>
      <c r="B83" s="13" t="s">
        <v>324</v>
      </c>
      <c r="C83" s="58"/>
    </row>
    <row r="84" spans="1:3" x14ac:dyDescent="0.25">
      <c r="A84" s="22" t="s">
        <v>452</v>
      </c>
      <c r="B84" s="13" t="s">
        <v>324</v>
      </c>
      <c r="C84" s="58"/>
    </row>
    <row r="85" spans="1:3" x14ac:dyDescent="0.25">
      <c r="A85" s="22" t="s">
        <v>453</v>
      </c>
      <c r="B85" s="13" t="s">
        <v>324</v>
      </c>
      <c r="C85" s="58"/>
    </row>
    <row r="86" spans="1:3" x14ac:dyDescent="0.25">
      <c r="A86" s="13" t="s">
        <v>454</v>
      </c>
      <c r="B86" s="13" t="s">
        <v>324</v>
      </c>
      <c r="C86" s="58"/>
    </row>
    <row r="87" spans="1:3" x14ac:dyDescent="0.25">
      <c r="A87" s="13" t="s">
        <v>455</v>
      </c>
      <c r="B87" s="13" t="s">
        <v>324</v>
      </c>
      <c r="C87" s="58"/>
    </row>
    <row r="88" spans="1:3" x14ac:dyDescent="0.25">
      <c r="A88" s="13" t="s">
        <v>456</v>
      </c>
      <c r="B88" s="13" t="s">
        <v>324</v>
      </c>
      <c r="C88" s="58"/>
    </row>
    <row r="89" spans="1:3" x14ac:dyDescent="0.25">
      <c r="A89" s="22" t="s">
        <v>457</v>
      </c>
      <c r="B89" s="13" t="s">
        <v>324</v>
      </c>
      <c r="C89" s="58">
        <v>2000</v>
      </c>
    </row>
    <row r="90" spans="1:3" x14ac:dyDescent="0.25">
      <c r="A90" s="22" t="s">
        <v>462</v>
      </c>
      <c r="B90" s="13" t="s">
        <v>324</v>
      </c>
      <c r="C90" s="58"/>
    </row>
    <row r="91" spans="1:3" x14ac:dyDescent="0.25">
      <c r="A91" s="22" t="s">
        <v>459</v>
      </c>
      <c r="B91" s="13" t="s">
        <v>324</v>
      </c>
      <c r="C91" s="58"/>
    </row>
    <row r="92" spans="1:3" x14ac:dyDescent="0.25">
      <c r="A92" s="22" t="s">
        <v>460</v>
      </c>
      <c r="B92" s="13" t="s">
        <v>324</v>
      </c>
      <c r="C92" s="58"/>
    </row>
    <row r="93" spans="1:3" x14ac:dyDescent="0.25">
      <c r="A93" s="35" t="s">
        <v>463</v>
      </c>
      <c r="B93" s="51" t="s">
        <v>324</v>
      </c>
      <c r="C93" s="58">
        <f>SUM(C83:C92)</f>
        <v>2000</v>
      </c>
    </row>
    <row r="94" spans="1:3" x14ac:dyDescent="0.25">
      <c r="A94" s="22" t="s">
        <v>451</v>
      </c>
      <c r="B94" s="13" t="s">
        <v>355</v>
      </c>
      <c r="C94" s="58"/>
    </row>
    <row r="95" spans="1:3" x14ac:dyDescent="0.25">
      <c r="A95" s="22" t="s">
        <v>452</v>
      </c>
      <c r="B95" s="13" t="s">
        <v>355</v>
      </c>
      <c r="C95" s="58"/>
    </row>
    <row r="96" spans="1:3" x14ac:dyDescent="0.25">
      <c r="A96" s="22" t="s">
        <v>453</v>
      </c>
      <c r="B96" s="13" t="s">
        <v>355</v>
      </c>
      <c r="C96" s="58"/>
    </row>
    <row r="97" spans="1:3" x14ac:dyDescent="0.25">
      <c r="A97" s="13" t="s">
        <v>454</v>
      </c>
      <c r="B97" s="13" t="s">
        <v>355</v>
      </c>
      <c r="C97" s="58"/>
    </row>
    <row r="98" spans="1:3" x14ac:dyDescent="0.25">
      <c r="A98" s="13" t="s">
        <v>455</v>
      </c>
      <c r="B98" s="13" t="s">
        <v>355</v>
      </c>
      <c r="C98" s="58"/>
    </row>
    <row r="99" spans="1:3" x14ac:dyDescent="0.25">
      <c r="A99" s="13" t="s">
        <v>456</v>
      </c>
      <c r="B99" s="13" t="s">
        <v>355</v>
      </c>
      <c r="C99" s="58"/>
    </row>
    <row r="100" spans="1:3" x14ac:dyDescent="0.25">
      <c r="A100" s="22" t="s">
        <v>457</v>
      </c>
      <c r="B100" s="13" t="s">
        <v>355</v>
      </c>
      <c r="C100" s="58"/>
    </row>
    <row r="101" spans="1:3" x14ac:dyDescent="0.25">
      <c r="A101" s="22" t="s">
        <v>458</v>
      </c>
      <c r="B101" s="13" t="s">
        <v>355</v>
      </c>
      <c r="C101" s="58"/>
    </row>
    <row r="102" spans="1:3" x14ac:dyDescent="0.25">
      <c r="A102" s="22" t="s">
        <v>459</v>
      </c>
      <c r="B102" s="13" t="s">
        <v>355</v>
      </c>
      <c r="C102" s="58"/>
    </row>
    <row r="103" spans="1:3" x14ac:dyDescent="0.25">
      <c r="A103" s="22" t="s">
        <v>460</v>
      </c>
      <c r="B103" s="13" t="s">
        <v>355</v>
      </c>
      <c r="C103" s="58"/>
    </row>
    <row r="104" spans="1:3" ht="25.5" x14ac:dyDescent="0.25">
      <c r="A104" s="17" t="s">
        <v>464</v>
      </c>
      <c r="B104" s="51" t="s">
        <v>355</v>
      </c>
      <c r="C104" s="58">
        <f>SUM(C94:C103)</f>
        <v>0</v>
      </c>
    </row>
    <row r="105" spans="1:3" x14ac:dyDescent="0.25">
      <c r="A105" s="22" t="s">
        <v>451</v>
      </c>
      <c r="B105" s="13" t="s">
        <v>357</v>
      </c>
      <c r="C105" s="58"/>
    </row>
    <row r="106" spans="1:3" x14ac:dyDescent="0.25">
      <c r="A106" s="22" t="s">
        <v>452</v>
      </c>
      <c r="B106" s="13" t="s">
        <v>357</v>
      </c>
      <c r="C106" s="58"/>
    </row>
    <row r="107" spans="1:3" x14ac:dyDescent="0.25">
      <c r="A107" s="22" t="s">
        <v>453</v>
      </c>
      <c r="B107" s="13" t="s">
        <v>357</v>
      </c>
      <c r="C107" s="58"/>
    </row>
    <row r="108" spans="1:3" x14ac:dyDescent="0.25">
      <c r="A108" s="13" t="s">
        <v>454</v>
      </c>
      <c r="B108" s="13" t="s">
        <v>357</v>
      </c>
      <c r="C108" s="58"/>
    </row>
    <row r="109" spans="1:3" x14ac:dyDescent="0.25">
      <c r="A109" s="13" t="s">
        <v>455</v>
      </c>
      <c r="B109" s="13" t="s">
        <v>357</v>
      </c>
      <c r="C109" s="58"/>
    </row>
    <row r="110" spans="1:3" x14ac:dyDescent="0.25">
      <c r="A110" s="13" t="s">
        <v>456</v>
      </c>
      <c r="B110" s="13" t="s">
        <v>357</v>
      </c>
      <c r="C110" s="58"/>
    </row>
    <row r="111" spans="1:3" x14ac:dyDescent="0.25">
      <c r="A111" s="22" t="s">
        <v>457</v>
      </c>
      <c r="B111" s="13" t="s">
        <v>357</v>
      </c>
      <c r="C111" s="58"/>
    </row>
    <row r="112" spans="1:3" x14ac:dyDescent="0.25">
      <c r="A112" s="22" t="s">
        <v>462</v>
      </c>
      <c r="B112" s="13" t="s">
        <v>357</v>
      </c>
      <c r="C112" s="58"/>
    </row>
    <row r="113" spans="1:3" x14ac:dyDescent="0.25">
      <c r="A113" s="22" t="s">
        <v>459</v>
      </c>
      <c r="B113" s="13" t="s">
        <v>357</v>
      </c>
      <c r="C113" s="58"/>
    </row>
    <row r="114" spans="1:3" x14ac:dyDescent="0.25">
      <c r="A114" s="22" t="s">
        <v>460</v>
      </c>
      <c r="B114" s="13" t="s">
        <v>357</v>
      </c>
      <c r="C114" s="58"/>
    </row>
    <row r="115" spans="1:3" x14ac:dyDescent="0.25">
      <c r="A115" s="35" t="s">
        <v>465</v>
      </c>
      <c r="B115" s="51" t="s">
        <v>357</v>
      </c>
      <c r="C115" s="58">
        <f>SUM(C105:C114)</f>
        <v>0</v>
      </c>
    </row>
  </sheetData>
  <mergeCells count="2">
    <mergeCell ref="A1:C1"/>
    <mergeCell ref="A2:C2"/>
  </mergeCells>
  <pageMargins left="0.7" right="0.7" top="0.75" bottom="0.75" header="0.3" footer="0.3"/>
  <pageSetup paperSize="9" scale="82" fitToHeight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3"/>
  <sheetViews>
    <sheetView tabSelected="1" workbookViewId="0">
      <selection activeCell="D4" sqref="D4"/>
    </sheetView>
  </sheetViews>
  <sheetFormatPr defaultRowHeight="15" x14ac:dyDescent="0.25"/>
  <cols>
    <col min="1" max="1" width="101.28515625" customWidth="1"/>
    <col min="3" max="3" width="13.85546875" customWidth="1"/>
    <col min="4" max="4" width="14.42578125" bestFit="1" customWidth="1"/>
    <col min="5" max="5" width="13.42578125" customWidth="1"/>
    <col min="257" max="257" width="101.28515625" customWidth="1"/>
    <col min="259" max="259" width="13.85546875" customWidth="1"/>
    <col min="260" max="260" width="14.42578125" bestFit="1" customWidth="1"/>
    <col min="261" max="261" width="13.42578125" customWidth="1"/>
    <col min="513" max="513" width="101.28515625" customWidth="1"/>
    <col min="515" max="515" width="13.85546875" customWidth="1"/>
    <col min="516" max="516" width="14.42578125" bestFit="1" customWidth="1"/>
    <col min="517" max="517" width="13.42578125" customWidth="1"/>
    <col min="769" max="769" width="101.28515625" customWidth="1"/>
    <col min="771" max="771" width="13.85546875" customWidth="1"/>
    <col min="772" max="772" width="14.42578125" bestFit="1" customWidth="1"/>
    <col min="773" max="773" width="13.42578125" customWidth="1"/>
    <col min="1025" max="1025" width="101.28515625" customWidth="1"/>
    <col min="1027" max="1027" width="13.85546875" customWidth="1"/>
    <col min="1028" max="1028" width="14.42578125" bestFit="1" customWidth="1"/>
    <col min="1029" max="1029" width="13.42578125" customWidth="1"/>
    <col min="1281" max="1281" width="101.28515625" customWidth="1"/>
    <col min="1283" max="1283" width="13.85546875" customWidth="1"/>
    <col min="1284" max="1284" width="14.42578125" bestFit="1" customWidth="1"/>
    <col min="1285" max="1285" width="13.42578125" customWidth="1"/>
    <col min="1537" max="1537" width="101.28515625" customWidth="1"/>
    <col min="1539" max="1539" width="13.85546875" customWidth="1"/>
    <col min="1540" max="1540" width="14.42578125" bestFit="1" customWidth="1"/>
    <col min="1541" max="1541" width="13.42578125" customWidth="1"/>
    <col min="1793" max="1793" width="101.28515625" customWidth="1"/>
    <col min="1795" max="1795" width="13.85546875" customWidth="1"/>
    <col min="1796" max="1796" width="14.42578125" bestFit="1" customWidth="1"/>
    <col min="1797" max="1797" width="13.42578125" customWidth="1"/>
    <col min="2049" max="2049" width="101.28515625" customWidth="1"/>
    <col min="2051" max="2051" width="13.85546875" customWidth="1"/>
    <col min="2052" max="2052" width="14.42578125" bestFit="1" customWidth="1"/>
    <col min="2053" max="2053" width="13.42578125" customWidth="1"/>
    <col min="2305" max="2305" width="101.28515625" customWidth="1"/>
    <col min="2307" max="2307" width="13.85546875" customWidth="1"/>
    <col min="2308" max="2308" width="14.42578125" bestFit="1" customWidth="1"/>
    <col min="2309" max="2309" width="13.42578125" customWidth="1"/>
    <col min="2561" max="2561" width="101.28515625" customWidth="1"/>
    <col min="2563" max="2563" width="13.85546875" customWidth="1"/>
    <col min="2564" max="2564" width="14.42578125" bestFit="1" customWidth="1"/>
    <col min="2565" max="2565" width="13.42578125" customWidth="1"/>
    <col min="2817" max="2817" width="101.28515625" customWidth="1"/>
    <col min="2819" max="2819" width="13.85546875" customWidth="1"/>
    <col min="2820" max="2820" width="14.42578125" bestFit="1" customWidth="1"/>
    <col min="2821" max="2821" width="13.42578125" customWidth="1"/>
    <col min="3073" max="3073" width="101.28515625" customWidth="1"/>
    <col min="3075" max="3075" width="13.85546875" customWidth="1"/>
    <col min="3076" max="3076" width="14.42578125" bestFit="1" customWidth="1"/>
    <col min="3077" max="3077" width="13.42578125" customWidth="1"/>
    <col min="3329" max="3329" width="101.28515625" customWidth="1"/>
    <col min="3331" max="3331" width="13.85546875" customWidth="1"/>
    <col min="3332" max="3332" width="14.42578125" bestFit="1" customWidth="1"/>
    <col min="3333" max="3333" width="13.42578125" customWidth="1"/>
    <col min="3585" max="3585" width="101.28515625" customWidth="1"/>
    <col min="3587" max="3587" width="13.85546875" customWidth="1"/>
    <col min="3588" max="3588" width="14.42578125" bestFit="1" customWidth="1"/>
    <col min="3589" max="3589" width="13.42578125" customWidth="1"/>
    <col min="3841" max="3841" width="101.28515625" customWidth="1"/>
    <col min="3843" max="3843" width="13.85546875" customWidth="1"/>
    <col min="3844" max="3844" width="14.42578125" bestFit="1" customWidth="1"/>
    <col min="3845" max="3845" width="13.42578125" customWidth="1"/>
    <col min="4097" max="4097" width="101.28515625" customWidth="1"/>
    <col min="4099" max="4099" width="13.85546875" customWidth="1"/>
    <col min="4100" max="4100" width="14.42578125" bestFit="1" customWidth="1"/>
    <col min="4101" max="4101" width="13.42578125" customWidth="1"/>
    <col min="4353" max="4353" width="101.28515625" customWidth="1"/>
    <col min="4355" max="4355" width="13.85546875" customWidth="1"/>
    <col min="4356" max="4356" width="14.42578125" bestFit="1" customWidth="1"/>
    <col min="4357" max="4357" width="13.42578125" customWidth="1"/>
    <col min="4609" max="4609" width="101.28515625" customWidth="1"/>
    <col min="4611" max="4611" width="13.85546875" customWidth="1"/>
    <col min="4612" max="4612" width="14.42578125" bestFit="1" customWidth="1"/>
    <col min="4613" max="4613" width="13.42578125" customWidth="1"/>
    <col min="4865" max="4865" width="101.28515625" customWidth="1"/>
    <col min="4867" max="4867" width="13.85546875" customWidth="1"/>
    <col min="4868" max="4868" width="14.42578125" bestFit="1" customWidth="1"/>
    <col min="4869" max="4869" width="13.42578125" customWidth="1"/>
    <col min="5121" max="5121" width="101.28515625" customWidth="1"/>
    <col min="5123" max="5123" width="13.85546875" customWidth="1"/>
    <col min="5124" max="5124" width="14.42578125" bestFit="1" customWidth="1"/>
    <col min="5125" max="5125" width="13.42578125" customWidth="1"/>
    <col min="5377" max="5377" width="101.28515625" customWidth="1"/>
    <col min="5379" max="5379" width="13.85546875" customWidth="1"/>
    <col min="5380" max="5380" width="14.42578125" bestFit="1" customWidth="1"/>
    <col min="5381" max="5381" width="13.42578125" customWidth="1"/>
    <col min="5633" max="5633" width="101.28515625" customWidth="1"/>
    <col min="5635" max="5635" width="13.85546875" customWidth="1"/>
    <col min="5636" max="5636" width="14.42578125" bestFit="1" customWidth="1"/>
    <col min="5637" max="5637" width="13.42578125" customWidth="1"/>
    <col min="5889" max="5889" width="101.28515625" customWidth="1"/>
    <col min="5891" max="5891" width="13.85546875" customWidth="1"/>
    <col min="5892" max="5892" width="14.42578125" bestFit="1" customWidth="1"/>
    <col min="5893" max="5893" width="13.42578125" customWidth="1"/>
    <col min="6145" max="6145" width="101.28515625" customWidth="1"/>
    <col min="6147" max="6147" width="13.85546875" customWidth="1"/>
    <col min="6148" max="6148" width="14.42578125" bestFit="1" customWidth="1"/>
    <col min="6149" max="6149" width="13.42578125" customWidth="1"/>
    <col min="6401" max="6401" width="101.28515625" customWidth="1"/>
    <col min="6403" max="6403" width="13.85546875" customWidth="1"/>
    <col min="6404" max="6404" width="14.42578125" bestFit="1" customWidth="1"/>
    <col min="6405" max="6405" width="13.42578125" customWidth="1"/>
    <col min="6657" max="6657" width="101.28515625" customWidth="1"/>
    <col min="6659" max="6659" width="13.85546875" customWidth="1"/>
    <col min="6660" max="6660" width="14.42578125" bestFit="1" customWidth="1"/>
    <col min="6661" max="6661" width="13.42578125" customWidth="1"/>
    <col min="6913" max="6913" width="101.28515625" customWidth="1"/>
    <col min="6915" max="6915" width="13.85546875" customWidth="1"/>
    <col min="6916" max="6916" width="14.42578125" bestFit="1" customWidth="1"/>
    <col min="6917" max="6917" width="13.42578125" customWidth="1"/>
    <col min="7169" max="7169" width="101.28515625" customWidth="1"/>
    <col min="7171" max="7171" width="13.85546875" customWidth="1"/>
    <col min="7172" max="7172" width="14.42578125" bestFit="1" customWidth="1"/>
    <col min="7173" max="7173" width="13.42578125" customWidth="1"/>
    <col min="7425" max="7425" width="101.28515625" customWidth="1"/>
    <col min="7427" max="7427" width="13.85546875" customWidth="1"/>
    <col min="7428" max="7428" width="14.42578125" bestFit="1" customWidth="1"/>
    <col min="7429" max="7429" width="13.42578125" customWidth="1"/>
    <col min="7681" max="7681" width="101.28515625" customWidth="1"/>
    <col min="7683" max="7683" width="13.85546875" customWidth="1"/>
    <col min="7684" max="7684" width="14.42578125" bestFit="1" customWidth="1"/>
    <col min="7685" max="7685" width="13.42578125" customWidth="1"/>
    <col min="7937" max="7937" width="101.28515625" customWidth="1"/>
    <col min="7939" max="7939" width="13.85546875" customWidth="1"/>
    <col min="7940" max="7940" width="14.42578125" bestFit="1" customWidth="1"/>
    <col min="7941" max="7941" width="13.42578125" customWidth="1"/>
    <col min="8193" max="8193" width="101.28515625" customWidth="1"/>
    <col min="8195" max="8195" width="13.85546875" customWidth="1"/>
    <col min="8196" max="8196" width="14.42578125" bestFit="1" customWidth="1"/>
    <col min="8197" max="8197" width="13.42578125" customWidth="1"/>
    <col min="8449" max="8449" width="101.28515625" customWidth="1"/>
    <col min="8451" max="8451" width="13.85546875" customWidth="1"/>
    <col min="8452" max="8452" width="14.42578125" bestFit="1" customWidth="1"/>
    <col min="8453" max="8453" width="13.42578125" customWidth="1"/>
    <col min="8705" max="8705" width="101.28515625" customWidth="1"/>
    <col min="8707" max="8707" width="13.85546875" customWidth="1"/>
    <col min="8708" max="8708" width="14.42578125" bestFit="1" customWidth="1"/>
    <col min="8709" max="8709" width="13.42578125" customWidth="1"/>
    <col min="8961" max="8961" width="101.28515625" customWidth="1"/>
    <col min="8963" max="8963" width="13.85546875" customWidth="1"/>
    <col min="8964" max="8964" width="14.42578125" bestFit="1" customWidth="1"/>
    <col min="8965" max="8965" width="13.42578125" customWidth="1"/>
    <col min="9217" max="9217" width="101.28515625" customWidth="1"/>
    <col min="9219" max="9219" width="13.85546875" customWidth="1"/>
    <col min="9220" max="9220" width="14.42578125" bestFit="1" customWidth="1"/>
    <col min="9221" max="9221" width="13.42578125" customWidth="1"/>
    <col min="9473" max="9473" width="101.28515625" customWidth="1"/>
    <col min="9475" max="9475" width="13.85546875" customWidth="1"/>
    <col min="9476" max="9476" width="14.42578125" bestFit="1" customWidth="1"/>
    <col min="9477" max="9477" width="13.42578125" customWidth="1"/>
    <col min="9729" max="9729" width="101.28515625" customWidth="1"/>
    <col min="9731" max="9731" width="13.85546875" customWidth="1"/>
    <col min="9732" max="9732" width="14.42578125" bestFit="1" customWidth="1"/>
    <col min="9733" max="9733" width="13.42578125" customWidth="1"/>
    <col min="9985" max="9985" width="101.28515625" customWidth="1"/>
    <col min="9987" max="9987" width="13.85546875" customWidth="1"/>
    <col min="9988" max="9988" width="14.42578125" bestFit="1" customWidth="1"/>
    <col min="9989" max="9989" width="13.42578125" customWidth="1"/>
    <col min="10241" max="10241" width="101.28515625" customWidth="1"/>
    <col min="10243" max="10243" width="13.85546875" customWidth="1"/>
    <col min="10244" max="10244" width="14.42578125" bestFit="1" customWidth="1"/>
    <col min="10245" max="10245" width="13.42578125" customWidth="1"/>
    <col min="10497" max="10497" width="101.28515625" customWidth="1"/>
    <col min="10499" max="10499" width="13.85546875" customWidth="1"/>
    <col min="10500" max="10500" width="14.42578125" bestFit="1" customWidth="1"/>
    <col min="10501" max="10501" width="13.42578125" customWidth="1"/>
    <col min="10753" max="10753" width="101.28515625" customWidth="1"/>
    <col min="10755" max="10755" width="13.85546875" customWidth="1"/>
    <col min="10756" max="10756" width="14.42578125" bestFit="1" customWidth="1"/>
    <col min="10757" max="10757" width="13.42578125" customWidth="1"/>
    <col min="11009" max="11009" width="101.28515625" customWidth="1"/>
    <col min="11011" max="11011" width="13.85546875" customWidth="1"/>
    <col min="11012" max="11012" width="14.42578125" bestFit="1" customWidth="1"/>
    <col min="11013" max="11013" width="13.42578125" customWidth="1"/>
    <col min="11265" max="11265" width="101.28515625" customWidth="1"/>
    <col min="11267" max="11267" width="13.85546875" customWidth="1"/>
    <col min="11268" max="11268" width="14.42578125" bestFit="1" customWidth="1"/>
    <col min="11269" max="11269" width="13.42578125" customWidth="1"/>
    <col min="11521" max="11521" width="101.28515625" customWidth="1"/>
    <col min="11523" max="11523" width="13.85546875" customWidth="1"/>
    <col min="11524" max="11524" width="14.42578125" bestFit="1" customWidth="1"/>
    <col min="11525" max="11525" width="13.42578125" customWidth="1"/>
    <col min="11777" max="11777" width="101.28515625" customWidth="1"/>
    <col min="11779" max="11779" width="13.85546875" customWidth="1"/>
    <col min="11780" max="11780" width="14.42578125" bestFit="1" customWidth="1"/>
    <col min="11781" max="11781" width="13.42578125" customWidth="1"/>
    <col min="12033" max="12033" width="101.28515625" customWidth="1"/>
    <col min="12035" max="12035" width="13.85546875" customWidth="1"/>
    <col min="12036" max="12036" width="14.42578125" bestFit="1" customWidth="1"/>
    <col min="12037" max="12037" width="13.42578125" customWidth="1"/>
    <col min="12289" max="12289" width="101.28515625" customWidth="1"/>
    <col min="12291" max="12291" width="13.85546875" customWidth="1"/>
    <col min="12292" max="12292" width="14.42578125" bestFit="1" customWidth="1"/>
    <col min="12293" max="12293" width="13.42578125" customWidth="1"/>
    <col min="12545" max="12545" width="101.28515625" customWidth="1"/>
    <col min="12547" max="12547" width="13.85546875" customWidth="1"/>
    <col min="12548" max="12548" width="14.42578125" bestFit="1" customWidth="1"/>
    <col min="12549" max="12549" width="13.42578125" customWidth="1"/>
    <col min="12801" max="12801" width="101.28515625" customWidth="1"/>
    <col min="12803" max="12803" width="13.85546875" customWidth="1"/>
    <col min="12804" max="12804" width="14.42578125" bestFit="1" customWidth="1"/>
    <col min="12805" max="12805" width="13.42578125" customWidth="1"/>
    <col min="13057" max="13057" width="101.28515625" customWidth="1"/>
    <col min="13059" max="13059" width="13.85546875" customWidth="1"/>
    <col min="13060" max="13060" width="14.42578125" bestFit="1" customWidth="1"/>
    <col min="13061" max="13061" width="13.42578125" customWidth="1"/>
    <col min="13313" max="13313" width="101.28515625" customWidth="1"/>
    <col min="13315" max="13315" width="13.85546875" customWidth="1"/>
    <col min="13316" max="13316" width="14.42578125" bestFit="1" customWidth="1"/>
    <col min="13317" max="13317" width="13.42578125" customWidth="1"/>
    <col min="13569" max="13569" width="101.28515625" customWidth="1"/>
    <col min="13571" max="13571" width="13.85546875" customWidth="1"/>
    <col min="13572" max="13572" width="14.42578125" bestFit="1" customWidth="1"/>
    <col min="13573" max="13573" width="13.42578125" customWidth="1"/>
    <col min="13825" max="13825" width="101.28515625" customWidth="1"/>
    <col min="13827" max="13827" width="13.85546875" customWidth="1"/>
    <col min="13828" max="13828" width="14.42578125" bestFit="1" customWidth="1"/>
    <col min="13829" max="13829" width="13.42578125" customWidth="1"/>
    <col min="14081" max="14081" width="101.28515625" customWidth="1"/>
    <col min="14083" max="14083" width="13.85546875" customWidth="1"/>
    <col min="14084" max="14084" width="14.42578125" bestFit="1" customWidth="1"/>
    <col min="14085" max="14085" width="13.42578125" customWidth="1"/>
    <col min="14337" max="14337" width="101.28515625" customWidth="1"/>
    <col min="14339" max="14339" width="13.85546875" customWidth="1"/>
    <col min="14340" max="14340" width="14.42578125" bestFit="1" customWidth="1"/>
    <col min="14341" max="14341" width="13.42578125" customWidth="1"/>
    <col min="14593" max="14593" width="101.28515625" customWidth="1"/>
    <col min="14595" max="14595" width="13.85546875" customWidth="1"/>
    <col min="14596" max="14596" width="14.42578125" bestFit="1" customWidth="1"/>
    <col min="14597" max="14597" width="13.42578125" customWidth="1"/>
    <col min="14849" max="14849" width="101.28515625" customWidth="1"/>
    <col min="14851" max="14851" width="13.85546875" customWidth="1"/>
    <col min="14852" max="14852" width="14.42578125" bestFit="1" customWidth="1"/>
    <col min="14853" max="14853" width="13.42578125" customWidth="1"/>
    <col min="15105" max="15105" width="101.28515625" customWidth="1"/>
    <col min="15107" max="15107" width="13.85546875" customWidth="1"/>
    <col min="15108" max="15108" width="14.42578125" bestFit="1" customWidth="1"/>
    <col min="15109" max="15109" width="13.42578125" customWidth="1"/>
    <col min="15361" max="15361" width="101.28515625" customWidth="1"/>
    <col min="15363" max="15363" width="13.85546875" customWidth="1"/>
    <col min="15364" max="15364" width="14.42578125" bestFit="1" customWidth="1"/>
    <col min="15365" max="15365" width="13.42578125" customWidth="1"/>
    <col min="15617" max="15617" width="101.28515625" customWidth="1"/>
    <col min="15619" max="15619" width="13.85546875" customWidth="1"/>
    <col min="15620" max="15620" width="14.42578125" bestFit="1" customWidth="1"/>
    <col min="15621" max="15621" width="13.42578125" customWidth="1"/>
    <col min="15873" max="15873" width="101.28515625" customWidth="1"/>
    <col min="15875" max="15875" width="13.85546875" customWidth="1"/>
    <col min="15876" max="15876" width="14.42578125" bestFit="1" customWidth="1"/>
    <col min="15877" max="15877" width="13.42578125" customWidth="1"/>
    <col min="16129" max="16129" width="101.28515625" customWidth="1"/>
    <col min="16131" max="16131" width="13.85546875" customWidth="1"/>
    <col min="16132" max="16132" width="14.42578125" bestFit="1" customWidth="1"/>
    <col min="16133" max="16133" width="13.42578125" customWidth="1"/>
  </cols>
  <sheetData>
    <row r="1" spans="1:5" s="67" customFormat="1" x14ac:dyDescent="0.25">
      <c r="A1" s="66"/>
    </row>
    <row r="2" spans="1:5" ht="26.25" customHeight="1" x14ac:dyDescent="0.25">
      <c r="A2" s="71" t="s">
        <v>0</v>
      </c>
      <c r="B2" s="75"/>
      <c r="C2" s="75"/>
      <c r="D2" s="75"/>
      <c r="E2" s="75"/>
    </row>
    <row r="3" spans="1:5" ht="30" customHeight="1" x14ac:dyDescent="0.25">
      <c r="A3" s="76" t="s">
        <v>466</v>
      </c>
      <c r="B3" s="77"/>
      <c r="C3" s="77"/>
      <c r="D3" s="77"/>
      <c r="E3" s="77"/>
    </row>
    <row r="4" spans="1:5" x14ac:dyDescent="0.25">
      <c r="D4" t="s">
        <v>474</v>
      </c>
    </row>
    <row r="5" spans="1:5" x14ac:dyDescent="0.25">
      <c r="A5" s="2" t="s">
        <v>467</v>
      </c>
    </row>
    <row r="6" spans="1:5" ht="45" x14ac:dyDescent="0.3">
      <c r="A6" s="3" t="s">
        <v>4</v>
      </c>
      <c r="B6" s="4" t="s">
        <v>5</v>
      </c>
      <c r="C6" s="5" t="s">
        <v>468</v>
      </c>
      <c r="D6" s="5" t="s">
        <v>469</v>
      </c>
      <c r="E6" s="5" t="s">
        <v>470</v>
      </c>
    </row>
    <row r="7" spans="1:5" x14ac:dyDescent="0.25">
      <c r="A7" s="12" t="s">
        <v>36</v>
      </c>
      <c r="B7" s="11" t="s">
        <v>37</v>
      </c>
      <c r="C7" s="68">
        <v>8870</v>
      </c>
      <c r="D7" s="68">
        <v>14077</v>
      </c>
      <c r="E7" s="68">
        <v>9360</v>
      </c>
    </row>
    <row r="8" spans="1:5" x14ac:dyDescent="0.25">
      <c r="A8" s="13" t="s">
        <v>44</v>
      </c>
      <c r="B8" s="11" t="s">
        <v>45</v>
      </c>
      <c r="C8" s="68">
        <v>3763</v>
      </c>
      <c r="D8" s="68">
        <v>3938</v>
      </c>
      <c r="E8" s="68">
        <v>6613</v>
      </c>
    </row>
    <row r="9" spans="1:5" x14ac:dyDescent="0.25">
      <c r="A9" s="18" t="s">
        <v>46</v>
      </c>
      <c r="B9" s="19" t="s">
        <v>47</v>
      </c>
      <c r="C9" s="68">
        <f>SUM(C7:C8)</f>
        <v>12633</v>
      </c>
      <c r="D9" s="68">
        <f>SUM(D7:D8)</f>
        <v>18015</v>
      </c>
      <c r="E9" s="68">
        <f>SUM(E7:E8)</f>
        <v>15973</v>
      </c>
    </row>
    <row r="10" spans="1:5" x14ac:dyDescent="0.25">
      <c r="A10" s="20" t="s">
        <v>48</v>
      </c>
      <c r="B10" s="19" t="s">
        <v>49</v>
      </c>
      <c r="C10" s="68">
        <v>2274</v>
      </c>
      <c r="D10" s="68">
        <v>3134</v>
      </c>
      <c r="E10" s="68">
        <v>4281</v>
      </c>
    </row>
    <row r="11" spans="1:5" x14ac:dyDescent="0.25">
      <c r="A11" s="13" t="s">
        <v>56</v>
      </c>
      <c r="B11" s="11" t="s">
        <v>57</v>
      </c>
      <c r="C11" s="68">
        <v>2461</v>
      </c>
      <c r="D11" s="68">
        <v>4730</v>
      </c>
      <c r="E11" s="68">
        <v>4217</v>
      </c>
    </row>
    <row r="12" spans="1:5" x14ac:dyDescent="0.25">
      <c r="A12" s="13" t="s">
        <v>62</v>
      </c>
      <c r="B12" s="11" t="s">
        <v>63</v>
      </c>
      <c r="C12" s="68">
        <v>26</v>
      </c>
      <c r="D12" s="68">
        <v>369</v>
      </c>
      <c r="E12" s="68">
        <v>260</v>
      </c>
    </row>
    <row r="13" spans="1:5" x14ac:dyDescent="0.25">
      <c r="A13" s="13" t="s">
        <v>78</v>
      </c>
      <c r="B13" s="11" t="s">
        <v>79</v>
      </c>
      <c r="C13" s="68">
        <v>11936</v>
      </c>
      <c r="D13" s="68">
        <v>13079</v>
      </c>
      <c r="E13" s="68">
        <v>17233</v>
      </c>
    </row>
    <row r="14" spans="1:5" x14ac:dyDescent="0.25">
      <c r="A14" s="13" t="s">
        <v>84</v>
      </c>
      <c r="B14" s="11" t="s">
        <v>85</v>
      </c>
      <c r="C14" s="68"/>
      <c r="D14" s="68"/>
      <c r="E14" s="68"/>
    </row>
    <row r="15" spans="1:5" x14ac:dyDescent="0.25">
      <c r="A15" s="13" t="s">
        <v>96</v>
      </c>
      <c r="B15" s="11" t="s">
        <v>97</v>
      </c>
      <c r="C15" s="68">
        <v>46672</v>
      </c>
      <c r="D15" s="68">
        <v>9102</v>
      </c>
      <c r="E15" s="68">
        <v>15250</v>
      </c>
    </row>
    <row r="16" spans="1:5" x14ac:dyDescent="0.25">
      <c r="A16" s="20" t="s">
        <v>98</v>
      </c>
      <c r="B16" s="19" t="s">
        <v>99</v>
      </c>
      <c r="C16" s="68">
        <f>SUM(C11:C15)</f>
        <v>61095</v>
      </c>
      <c r="D16" s="68">
        <f>SUM(D11:D15)</f>
        <v>27280</v>
      </c>
      <c r="E16" s="68">
        <f>SUM(E11:E15)</f>
        <v>36960</v>
      </c>
    </row>
    <row r="17" spans="1:5" x14ac:dyDescent="0.25">
      <c r="A17" s="22" t="s">
        <v>100</v>
      </c>
      <c r="B17" s="11" t="s">
        <v>101</v>
      </c>
      <c r="C17" s="68"/>
      <c r="D17" s="68"/>
      <c r="E17" s="68"/>
    </row>
    <row r="18" spans="1:5" x14ac:dyDescent="0.25">
      <c r="A18" s="22" t="s">
        <v>102</v>
      </c>
      <c r="B18" s="11" t="s">
        <v>103</v>
      </c>
      <c r="C18" s="68"/>
      <c r="D18" s="68">
        <v>319</v>
      </c>
      <c r="E18" s="68"/>
    </row>
    <row r="19" spans="1:5" x14ac:dyDescent="0.25">
      <c r="A19" s="23" t="s">
        <v>104</v>
      </c>
      <c r="B19" s="11" t="s">
        <v>105</v>
      </c>
      <c r="C19" s="68"/>
      <c r="D19" s="68"/>
      <c r="E19" s="68"/>
    </row>
    <row r="20" spans="1:5" x14ac:dyDescent="0.25">
      <c r="A20" s="23" t="s">
        <v>106</v>
      </c>
      <c r="B20" s="11" t="s">
        <v>107</v>
      </c>
      <c r="C20" s="68">
        <v>221</v>
      </c>
      <c r="D20" s="68"/>
      <c r="E20" s="68"/>
    </row>
    <row r="21" spans="1:5" x14ac:dyDescent="0.25">
      <c r="A21" s="23" t="s">
        <v>108</v>
      </c>
      <c r="B21" s="11" t="s">
        <v>109</v>
      </c>
      <c r="C21" s="68">
        <v>3971</v>
      </c>
      <c r="D21" s="68">
        <v>1629</v>
      </c>
      <c r="E21" s="68">
        <v>150</v>
      </c>
    </row>
    <row r="22" spans="1:5" x14ac:dyDescent="0.25">
      <c r="A22" s="22" t="s">
        <v>110</v>
      </c>
      <c r="B22" s="11" t="s">
        <v>111</v>
      </c>
      <c r="C22" s="68">
        <v>2255</v>
      </c>
      <c r="D22" s="68">
        <v>1398</v>
      </c>
      <c r="E22" s="68">
        <v>1500</v>
      </c>
    </row>
    <row r="23" spans="1:5" x14ac:dyDescent="0.25">
      <c r="A23" s="22" t="s">
        <v>112</v>
      </c>
      <c r="B23" s="11" t="s">
        <v>113</v>
      </c>
      <c r="C23" s="68"/>
      <c r="D23" s="68"/>
      <c r="E23" s="68"/>
    </row>
    <row r="24" spans="1:5" x14ac:dyDescent="0.25">
      <c r="A24" s="22" t="s">
        <v>114</v>
      </c>
      <c r="B24" s="11" t="s">
        <v>115</v>
      </c>
      <c r="C24" s="68">
        <v>1667</v>
      </c>
      <c r="D24" s="68">
        <v>1200</v>
      </c>
      <c r="E24" s="68">
        <v>1550</v>
      </c>
    </row>
    <row r="25" spans="1:5" x14ac:dyDescent="0.25">
      <c r="A25" s="24" t="s">
        <v>116</v>
      </c>
      <c r="B25" s="19" t="s">
        <v>117</v>
      </c>
      <c r="C25" s="68">
        <f>SUM(C17:C24)</f>
        <v>8114</v>
      </c>
      <c r="D25" s="68">
        <f>SUM(D17:D24)</f>
        <v>4546</v>
      </c>
      <c r="E25" s="68">
        <f>SUM(E17:E24)</f>
        <v>3200</v>
      </c>
    </row>
    <row r="26" spans="1:5" x14ac:dyDescent="0.25">
      <c r="A26" s="25" t="s">
        <v>118</v>
      </c>
      <c r="B26" s="11" t="s">
        <v>119</v>
      </c>
      <c r="C26" s="68"/>
      <c r="D26" s="68"/>
      <c r="E26" s="68"/>
    </row>
    <row r="27" spans="1:5" x14ac:dyDescent="0.25">
      <c r="A27" s="25" t="s">
        <v>120</v>
      </c>
      <c r="B27" s="11" t="s">
        <v>121</v>
      </c>
      <c r="C27" s="68"/>
      <c r="D27" s="68">
        <v>2537</v>
      </c>
      <c r="E27" s="68">
        <v>350</v>
      </c>
    </row>
    <row r="28" spans="1:5" x14ac:dyDescent="0.25">
      <c r="A28" s="25" t="s">
        <v>122</v>
      </c>
      <c r="B28" s="11" t="s">
        <v>123</v>
      </c>
      <c r="C28" s="68"/>
      <c r="D28" s="68"/>
      <c r="E28" s="68"/>
    </row>
    <row r="29" spans="1:5" x14ac:dyDescent="0.25">
      <c r="A29" s="25" t="s">
        <v>124</v>
      </c>
      <c r="B29" s="11" t="s">
        <v>125</v>
      </c>
      <c r="C29" s="68"/>
      <c r="D29" s="68"/>
      <c r="E29" s="68"/>
    </row>
    <row r="30" spans="1:5" x14ac:dyDescent="0.25">
      <c r="A30" s="25" t="s">
        <v>126</v>
      </c>
      <c r="B30" s="11" t="s">
        <v>127</v>
      </c>
      <c r="C30" s="68"/>
      <c r="D30" s="68"/>
      <c r="E30" s="68"/>
    </row>
    <row r="31" spans="1:5" x14ac:dyDescent="0.25">
      <c r="A31" s="25" t="s">
        <v>128</v>
      </c>
      <c r="B31" s="11" t="s">
        <v>129</v>
      </c>
      <c r="C31" s="68">
        <v>45014</v>
      </c>
      <c r="D31" s="68">
        <v>36568</v>
      </c>
      <c r="E31" s="68">
        <v>43200</v>
      </c>
    </row>
    <row r="32" spans="1:5" x14ac:dyDescent="0.25">
      <c r="A32" s="25" t="s">
        <v>130</v>
      </c>
      <c r="B32" s="11" t="s">
        <v>131</v>
      </c>
      <c r="C32" s="68"/>
      <c r="D32" s="68"/>
      <c r="E32" s="68"/>
    </row>
    <row r="33" spans="1:5" x14ac:dyDescent="0.25">
      <c r="A33" s="25" t="s">
        <v>132</v>
      </c>
      <c r="B33" s="11" t="s">
        <v>133</v>
      </c>
      <c r="C33" s="68"/>
      <c r="D33" s="68"/>
      <c r="E33" s="68"/>
    </row>
    <row r="34" spans="1:5" x14ac:dyDescent="0.25">
      <c r="A34" s="25" t="s">
        <v>134</v>
      </c>
      <c r="B34" s="11" t="s">
        <v>135</v>
      </c>
      <c r="C34" s="68"/>
      <c r="D34" s="68"/>
      <c r="E34" s="68"/>
    </row>
    <row r="35" spans="1:5" x14ac:dyDescent="0.25">
      <c r="A35" s="26" t="s">
        <v>136</v>
      </c>
      <c r="B35" s="11" t="s">
        <v>137</v>
      </c>
      <c r="C35" s="68"/>
      <c r="D35" s="68"/>
      <c r="E35" s="68"/>
    </row>
    <row r="36" spans="1:5" x14ac:dyDescent="0.25">
      <c r="A36" s="25" t="s">
        <v>138</v>
      </c>
      <c r="B36" s="11" t="s">
        <v>139</v>
      </c>
      <c r="C36" s="68">
        <v>870</v>
      </c>
      <c r="D36" s="68">
        <v>1805</v>
      </c>
      <c r="E36" s="68">
        <v>1420</v>
      </c>
    </row>
    <row r="37" spans="1:5" x14ac:dyDescent="0.25">
      <c r="A37" s="26" t="s">
        <v>140</v>
      </c>
      <c r="B37" s="11" t="s">
        <v>141</v>
      </c>
      <c r="C37" s="68"/>
      <c r="D37" s="68"/>
      <c r="E37" s="68">
        <v>22681</v>
      </c>
    </row>
    <row r="38" spans="1:5" x14ac:dyDescent="0.25">
      <c r="A38" s="26" t="s">
        <v>142</v>
      </c>
      <c r="B38" s="11" t="s">
        <v>141</v>
      </c>
      <c r="C38" s="68"/>
      <c r="D38" s="68"/>
      <c r="E38" s="68"/>
    </row>
    <row r="39" spans="1:5" x14ac:dyDescent="0.25">
      <c r="A39" s="24" t="s">
        <v>143</v>
      </c>
      <c r="B39" s="19" t="s">
        <v>144</v>
      </c>
      <c r="C39" s="68">
        <f>SUM(C26:C38)</f>
        <v>45884</v>
      </c>
      <c r="D39" s="68">
        <f>SUM(D26:D38)</f>
        <v>40910</v>
      </c>
      <c r="E39" s="68">
        <f>SUM(E26:E38)</f>
        <v>67651</v>
      </c>
    </row>
    <row r="40" spans="1:5" ht="15.75" x14ac:dyDescent="0.25">
      <c r="A40" s="27" t="s">
        <v>145</v>
      </c>
      <c r="B40" s="69"/>
      <c r="C40" s="68">
        <f>C9+C10+C16+C25+C39</f>
        <v>130000</v>
      </c>
      <c r="D40" s="68">
        <f>D9+D10+D16+D25+D39</f>
        <v>93885</v>
      </c>
      <c r="E40" s="68">
        <f>E9+E10+E16+E25+E39</f>
        <v>128065</v>
      </c>
    </row>
    <row r="41" spans="1:5" x14ac:dyDescent="0.25">
      <c r="A41" s="28" t="s">
        <v>146</v>
      </c>
      <c r="B41" s="11" t="s">
        <v>147</v>
      </c>
      <c r="C41" s="68">
        <v>470</v>
      </c>
      <c r="D41" s="68"/>
      <c r="E41" s="68">
        <v>755</v>
      </c>
    </row>
    <row r="42" spans="1:5" x14ac:dyDescent="0.25">
      <c r="A42" s="28" t="s">
        <v>148</v>
      </c>
      <c r="B42" s="11" t="s">
        <v>149</v>
      </c>
      <c r="C42" s="68">
        <v>141280</v>
      </c>
      <c r="D42" s="68"/>
      <c r="E42" s="68"/>
    </row>
    <row r="43" spans="1:5" x14ac:dyDescent="0.25">
      <c r="A43" s="28" t="s">
        <v>150</v>
      </c>
      <c r="B43" s="11" t="s">
        <v>151</v>
      </c>
      <c r="C43" s="68"/>
      <c r="D43" s="68"/>
      <c r="E43" s="68"/>
    </row>
    <row r="44" spans="1:5" x14ac:dyDescent="0.25">
      <c r="A44" s="28" t="s">
        <v>152</v>
      </c>
      <c r="B44" s="11" t="s">
        <v>153</v>
      </c>
      <c r="C44" s="68">
        <v>1270</v>
      </c>
      <c r="D44" s="68">
        <v>193</v>
      </c>
      <c r="E44" s="68">
        <v>13025</v>
      </c>
    </row>
    <row r="45" spans="1:5" x14ac:dyDescent="0.25">
      <c r="A45" s="16" t="s">
        <v>154</v>
      </c>
      <c r="B45" s="11" t="s">
        <v>155</v>
      </c>
      <c r="C45" s="68"/>
      <c r="D45" s="68"/>
      <c r="E45" s="68"/>
    </row>
    <row r="46" spans="1:5" x14ac:dyDescent="0.25">
      <c r="A46" s="16" t="s">
        <v>156</v>
      </c>
      <c r="B46" s="11" t="s">
        <v>157</v>
      </c>
      <c r="C46" s="68"/>
      <c r="D46" s="68"/>
      <c r="E46" s="68"/>
    </row>
    <row r="47" spans="1:5" x14ac:dyDescent="0.25">
      <c r="A47" s="16" t="s">
        <v>158</v>
      </c>
      <c r="B47" s="11" t="s">
        <v>159</v>
      </c>
      <c r="C47" s="68">
        <v>40593</v>
      </c>
      <c r="D47" s="68">
        <v>52</v>
      </c>
      <c r="E47" s="68">
        <v>3197</v>
      </c>
    </row>
    <row r="48" spans="1:5" x14ac:dyDescent="0.25">
      <c r="A48" s="29" t="s">
        <v>160</v>
      </c>
      <c r="B48" s="19" t="s">
        <v>161</v>
      </c>
      <c r="C48" s="68">
        <f>SUM(C41:C47)</f>
        <v>183613</v>
      </c>
      <c r="D48" s="68">
        <f>SUM(D41:D47)</f>
        <v>245</v>
      </c>
      <c r="E48" s="68">
        <f>SUM(E41:E47)</f>
        <v>16977</v>
      </c>
    </row>
    <row r="49" spans="1:5" x14ac:dyDescent="0.25">
      <c r="A49" s="22" t="s">
        <v>162</v>
      </c>
      <c r="B49" s="11" t="s">
        <v>163</v>
      </c>
      <c r="C49" s="68">
        <v>606</v>
      </c>
      <c r="D49" s="68">
        <v>33766</v>
      </c>
      <c r="E49" s="68">
        <v>14359</v>
      </c>
    </row>
    <row r="50" spans="1:5" x14ac:dyDescent="0.25">
      <c r="A50" s="22" t="s">
        <v>164</v>
      </c>
      <c r="B50" s="11" t="s">
        <v>165</v>
      </c>
      <c r="C50" s="68"/>
      <c r="D50" s="68"/>
      <c r="E50" s="68"/>
    </row>
    <row r="51" spans="1:5" x14ac:dyDescent="0.25">
      <c r="A51" s="22" t="s">
        <v>166</v>
      </c>
      <c r="B51" s="11" t="s">
        <v>167</v>
      </c>
      <c r="C51" s="68"/>
      <c r="D51" s="68"/>
      <c r="E51" s="68"/>
    </row>
    <row r="52" spans="1:5" x14ac:dyDescent="0.25">
      <c r="A52" s="22" t="s">
        <v>168</v>
      </c>
      <c r="B52" s="11" t="s">
        <v>169</v>
      </c>
      <c r="C52" s="68">
        <v>164</v>
      </c>
      <c r="D52" s="68">
        <v>3641</v>
      </c>
      <c r="E52" s="68">
        <v>50</v>
      </c>
    </row>
    <row r="53" spans="1:5" x14ac:dyDescent="0.25">
      <c r="A53" s="24" t="s">
        <v>170</v>
      </c>
      <c r="B53" s="19" t="s">
        <v>171</v>
      </c>
      <c r="C53" s="68">
        <f>SUM(C49:C52)</f>
        <v>770</v>
      </c>
      <c r="D53" s="68">
        <f>SUM(D49:D52)</f>
        <v>37407</v>
      </c>
      <c r="E53" s="68">
        <f>SUM(E49:E52)</f>
        <v>14409</v>
      </c>
    </row>
    <row r="54" spans="1:5" x14ac:dyDescent="0.25">
      <c r="A54" s="22" t="s">
        <v>172</v>
      </c>
      <c r="B54" s="11" t="s">
        <v>173</v>
      </c>
      <c r="C54" s="68"/>
      <c r="D54" s="68"/>
      <c r="E54" s="68"/>
    </row>
    <row r="55" spans="1:5" x14ac:dyDescent="0.25">
      <c r="A55" s="22" t="s">
        <v>174</v>
      </c>
      <c r="B55" s="11" t="s">
        <v>175</v>
      </c>
      <c r="C55" s="68"/>
      <c r="D55" s="68"/>
      <c r="E55" s="68"/>
    </row>
    <row r="56" spans="1:5" x14ac:dyDescent="0.25">
      <c r="A56" s="22" t="s">
        <v>176</v>
      </c>
      <c r="B56" s="11" t="s">
        <v>177</v>
      </c>
      <c r="C56" s="68"/>
      <c r="D56" s="68"/>
      <c r="E56" s="68"/>
    </row>
    <row r="57" spans="1:5" x14ac:dyDescent="0.25">
      <c r="A57" s="22" t="s">
        <v>178</v>
      </c>
      <c r="B57" s="11" t="s">
        <v>179</v>
      </c>
      <c r="C57" s="68">
        <v>491</v>
      </c>
      <c r="D57" s="68">
        <v>491</v>
      </c>
      <c r="E57" s="68">
        <v>491</v>
      </c>
    </row>
    <row r="58" spans="1:5" x14ac:dyDescent="0.25">
      <c r="A58" s="22" t="s">
        <v>180</v>
      </c>
      <c r="B58" s="11" t="s">
        <v>181</v>
      </c>
      <c r="C58" s="68"/>
      <c r="D58" s="68"/>
      <c r="E58" s="68"/>
    </row>
    <row r="59" spans="1:5" x14ac:dyDescent="0.25">
      <c r="A59" s="22" t="s">
        <v>182</v>
      </c>
      <c r="B59" s="11" t="s">
        <v>183</v>
      </c>
      <c r="C59" s="68"/>
      <c r="D59" s="68"/>
      <c r="E59" s="68"/>
    </row>
    <row r="60" spans="1:5" x14ac:dyDescent="0.25">
      <c r="A60" s="22" t="s">
        <v>184</v>
      </c>
      <c r="B60" s="11" t="s">
        <v>185</v>
      </c>
      <c r="C60" s="68"/>
      <c r="D60" s="68"/>
      <c r="E60" s="68"/>
    </row>
    <row r="61" spans="1:5" x14ac:dyDescent="0.25">
      <c r="A61" s="22" t="s">
        <v>186</v>
      </c>
      <c r="B61" s="11" t="s">
        <v>187</v>
      </c>
      <c r="C61" s="68">
        <v>241</v>
      </c>
      <c r="D61" s="68"/>
      <c r="E61" s="68"/>
    </row>
    <row r="62" spans="1:5" x14ac:dyDescent="0.25">
      <c r="A62" s="24" t="s">
        <v>188</v>
      </c>
      <c r="B62" s="19" t="s">
        <v>189</v>
      </c>
      <c r="C62" s="68">
        <f>SUM(C54:C61)</f>
        <v>732</v>
      </c>
      <c r="D62" s="68">
        <f>SUM(D54:D61)</f>
        <v>491</v>
      </c>
      <c r="E62" s="68">
        <f>SUM(E54:E61)</f>
        <v>491</v>
      </c>
    </row>
    <row r="63" spans="1:5" ht="15.75" x14ac:dyDescent="0.25">
      <c r="A63" s="27" t="s">
        <v>190</v>
      </c>
      <c r="B63" s="69"/>
      <c r="C63" s="68">
        <f>C48+C53+C62</f>
        <v>185115</v>
      </c>
      <c r="D63" s="68">
        <f>D48+D53+D62</f>
        <v>38143</v>
      </c>
      <c r="E63" s="68">
        <f>E48+E53+E62</f>
        <v>31877</v>
      </c>
    </row>
    <row r="64" spans="1:5" ht="15.75" x14ac:dyDescent="0.25">
      <c r="A64" s="30" t="s">
        <v>191</v>
      </c>
      <c r="B64" s="31" t="s">
        <v>192</v>
      </c>
      <c r="C64" s="68">
        <f>C40+C63</f>
        <v>315115</v>
      </c>
      <c r="D64" s="68">
        <f>D40+D63</f>
        <v>132028</v>
      </c>
      <c r="E64" s="68">
        <f>E40+E63</f>
        <v>159942</v>
      </c>
    </row>
    <row r="65" spans="1:5" x14ac:dyDescent="0.25">
      <c r="A65" s="35" t="s">
        <v>199</v>
      </c>
      <c r="B65" s="17" t="s">
        <v>200</v>
      </c>
      <c r="C65" s="35"/>
      <c r="D65" s="35">
        <v>11809</v>
      </c>
      <c r="E65" s="35">
        <v>10000</v>
      </c>
    </row>
    <row r="66" spans="1:5" x14ac:dyDescent="0.25">
      <c r="A66" s="41" t="s">
        <v>209</v>
      </c>
      <c r="B66" s="17" t="s">
        <v>210</v>
      </c>
      <c r="C66" s="41"/>
      <c r="D66" s="41"/>
      <c r="E66" s="41"/>
    </row>
    <row r="67" spans="1:5" x14ac:dyDescent="0.25">
      <c r="A67" s="38" t="s">
        <v>211</v>
      </c>
      <c r="B67" s="13" t="s">
        <v>212</v>
      </c>
      <c r="C67" s="38"/>
      <c r="D67" s="38"/>
      <c r="E67" s="38"/>
    </row>
    <row r="68" spans="1:5" x14ac:dyDescent="0.25">
      <c r="A68" s="38" t="s">
        <v>213</v>
      </c>
      <c r="B68" s="13" t="s">
        <v>214</v>
      </c>
      <c r="C68" s="38"/>
      <c r="D68" s="38"/>
      <c r="E68" s="38">
        <v>1520</v>
      </c>
    </row>
    <row r="69" spans="1:5" x14ac:dyDescent="0.25">
      <c r="A69" s="41" t="s">
        <v>215</v>
      </c>
      <c r="B69" s="17" t="s">
        <v>216</v>
      </c>
      <c r="C69" s="38"/>
      <c r="D69" s="38"/>
      <c r="E69" s="38"/>
    </row>
    <row r="70" spans="1:5" x14ac:dyDescent="0.25">
      <c r="A70" s="38" t="s">
        <v>217</v>
      </c>
      <c r="B70" s="13" t="s">
        <v>218</v>
      </c>
      <c r="C70" s="38"/>
      <c r="D70" s="38"/>
      <c r="E70" s="38"/>
    </row>
    <row r="71" spans="1:5" x14ac:dyDescent="0.25">
      <c r="A71" s="38" t="s">
        <v>219</v>
      </c>
      <c r="B71" s="13" t="s">
        <v>220</v>
      </c>
      <c r="C71" s="38"/>
      <c r="D71" s="38"/>
      <c r="E71" s="38"/>
    </row>
    <row r="72" spans="1:5" x14ac:dyDescent="0.25">
      <c r="A72" s="38" t="s">
        <v>221</v>
      </c>
      <c r="B72" s="13" t="s">
        <v>222</v>
      </c>
      <c r="C72" s="38"/>
      <c r="D72" s="38"/>
      <c r="E72" s="38"/>
    </row>
    <row r="73" spans="1:5" x14ac:dyDescent="0.25">
      <c r="A73" s="44" t="s">
        <v>223</v>
      </c>
      <c r="B73" s="20" t="s">
        <v>224</v>
      </c>
      <c r="C73" s="41">
        <f>SUM(C65:C72)</f>
        <v>0</v>
      </c>
      <c r="D73" s="41">
        <f>SUM(D65:D72)</f>
        <v>11809</v>
      </c>
      <c r="E73" s="41">
        <f>SUM(E65:E72)</f>
        <v>11520</v>
      </c>
    </row>
    <row r="74" spans="1:5" x14ac:dyDescent="0.25">
      <c r="A74" s="38" t="s">
        <v>225</v>
      </c>
      <c r="B74" s="13" t="s">
        <v>226</v>
      </c>
      <c r="C74" s="38"/>
      <c r="D74" s="38"/>
      <c r="E74" s="38"/>
    </row>
    <row r="75" spans="1:5" x14ac:dyDescent="0.25">
      <c r="A75" s="22" t="s">
        <v>227</v>
      </c>
      <c r="B75" s="13" t="s">
        <v>228</v>
      </c>
      <c r="C75" s="22"/>
      <c r="D75" s="22"/>
      <c r="E75" s="22"/>
    </row>
    <row r="76" spans="1:5" x14ac:dyDescent="0.25">
      <c r="A76" s="38" t="s">
        <v>229</v>
      </c>
      <c r="B76" s="13" t="s">
        <v>230</v>
      </c>
      <c r="C76" s="38"/>
      <c r="D76" s="38"/>
      <c r="E76" s="38"/>
    </row>
    <row r="77" spans="1:5" x14ac:dyDescent="0.25">
      <c r="A77" s="38" t="s">
        <v>231</v>
      </c>
      <c r="B77" s="13" t="s">
        <v>232</v>
      </c>
      <c r="C77" s="38"/>
      <c r="D77" s="38"/>
      <c r="E77" s="38"/>
    </row>
    <row r="78" spans="1:5" x14ac:dyDescent="0.25">
      <c r="A78" s="44" t="s">
        <v>233</v>
      </c>
      <c r="B78" s="20" t="s">
        <v>234</v>
      </c>
      <c r="C78" s="41">
        <f>SUM(C74:C77)</f>
        <v>0</v>
      </c>
      <c r="D78" s="41">
        <f>SUM(D74:D77)</f>
        <v>0</v>
      </c>
      <c r="E78" s="41">
        <f>SUM(E74:E77)</f>
        <v>0</v>
      </c>
    </row>
    <row r="79" spans="1:5" x14ac:dyDescent="0.25">
      <c r="A79" s="22" t="s">
        <v>235</v>
      </c>
      <c r="B79" s="13" t="s">
        <v>236</v>
      </c>
      <c r="C79" s="22"/>
      <c r="D79" s="22"/>
      <c r="E79" s="22"/>
    </row>
    <row r="80" spans="1:5" ht="15.75" x14ac:dyDescent="0.25">
      <c r="A80" s="45" t="s">
        <v>237</v>
      </c>
      <c r="B80" s="46" t="s">
        <v>238</v>
      </c>
      <c r="C80" s="41">
        <f>C69+C73+C78+C79</f>
        <v>0</v>
      </c>
      <c r="D80" s="41">
        <f>D69+D73+D78+D79</f>
        <v>11809</v>
      </c>
      <c r="E80" s="41">
        <f>E69+E73+E78+E79</f>
        <v>11520</v>
      </c>
    </row>
    <row r="81" spans="1:5" ht="15.75" x14ac:dyDescent="0.25">
      <c r="A81" s="47" t="s">
        <v>239</v>
      </c>
      <c r="B81" s="48"/>
      <c r="C81" s="68">
        <f>C64+C80</f>
        <v>315115</v>
      </c>
      <c r="D81" s="68">
        <f>D64+D80</f>
        <v>143837</v>
      </c>
      <c r="E81" s="68">
        <f>E64+E80</f>
        <v>171462</v>
      </c>
    </row>
    <row r="82" spans="1:5" ht="45" x14ac:dyDescent="0.3">
      <c r="A82" s="3" t="s">
        <v>4</v>
      </c>
      <c r="B82" s="4" t="s">
        <v>242</v>
      </c>
      <c r="C82" s="5" t="s">
        <v>471</v>
      </c>
      <c r="D82" s="5" t="s">
        <v>472</v>
      </c>
      <c r="E82" s="5" t="s">
        <v>473</v>
      </c>
    </row>
    <row r="83" spans="1:5" x14ac:dyDescent="0.25">
      <c r="A83" s="13" t="s">
        <v>255</v>
      </c>
      <c r="B83" s="16" t="s">
        <v>256</v>
      </c>
      <c r="C83" s="58">
        <v>61455</v>
      </c>
      <c r="D83" s="58">
        <v>50716</v>
      </c>
      <c r="E83" s="58">
        <v>51113</v>
      </c>
    </row>
    <row r="84" spans="1:5" x14ac:dyDescent="0.25">
      <c r="A84" s="13" t="s">
        <v>257</v>
      </c>
      <c r="B84" s="16" t="s">
        <v>258</v>
      </c>
      <c r="C84" s="58"/>
      <c r="D84" s="58"/>
      <c r="E84" s="58"/>
    </row>
    <row r="85" spans="1:5" x14ac:dyDescent="0.25">
      <c r="A85" s="13" t="s">
        <v>259</v>
      </c>
      <c r="B85" s="16" t="s">
        <v>260</v>
      </c>
      <c r="C85" s="58"/>
      <c r="D85" s="58"/>
      <c r="E85" s="58"/>
    </row>
    <row r="86" spans="1:5" x14ac:dyDescent="0.25">
      <c r="A86" s="13" t="s">
        <v>261</v>
      </c>
      <c r="B86" s="16" t="s">
        <v>262</v>
      </c>
      <c r="C86" s="58"/>
      <c r="D86" s="58"/>
      <c r="E86" s="58"/>
    </row>
    <row r="87" spans="1:5" x14ac:dyDescent="0.25">
      <c r="A87" s="13" t="s">
        <v>263</v>
      </c>
      <c r="B87" s="16" t="s">
        <v>264</v>
      </c>
      <c r="C87" s="58"/>
      <c r="D87" s="58"/>
      <c r="E87" s="58"/>
    </row>
    <row r="88" spans="1:5" x14ac:dyDescent="0.25">
      <c r="A88" s="13" t="s">
        <v>265</v>
      </c>
      <c r="B88" s="16" t="s">
        <v>266</v>
      </c>
      <c r="C88" s="58">
        <v>12318</v>
      </c>
      <c r="D88" s="58">
        <v>14064</v>
      </c>
      <c r="E88" s="58">
        <v>11605</v>
      </c>
    </row>
    <row r="89" spans="1:5" x14ac:dyDescent="0.25">
      <c r="A89" s="20" t="s">
        <v>267</v>
      </c>
      <c r="B89" s="29" t="s">
        <v>268</v>
      </c>
      <c r="C89" s="58">
        <f>SUM(C83:C88)</f>
        <v>73773</v>
      </c>
      <c r="D89" s="58">
        <f>SUM(D83:D88)</f>
        <v>64780</v>
      </c>
      <c r="E89" s="58">
        <f>SUM(E83:E88)</f>
        <v>62718</v>
      </c>
    </row>
    <row r="90" spans="1:5" x14ac:dyDescent="0.25">
      <c r="A90" s="13" t="s">
        <v>273</v>
      </c>
      <c r="B90" s="16" t="s">
        <v>274</v>
      </c>
      <c r="C90" s="58"/>
      <c r="D90" s="58"/>
      <c r="E90" s="58"/>
    </row>
    <row r="91" spans="1:5" x14ac:dyDescent="0.25">
      <c r="A91" s="13" t="s">
        <v>275</v>
      </c>
      <c r="B91" s="16" t="s">
        <v>276</v>
      </c>
      <c r="C91" s="58"/>
      <c r="D91" s="58"/>
      <c r="E91" s="58"/>
    </row>
    <row r="92" spans="1:5" x14ac:dyDescent="0.25">
      <c r="A92" s="13" t="s">
        <v>277</v>
      </c>
      <c r="B92" s="16" t="s">
        <v>278</v>
      </c>
      <c r="C92" s="58"/>
      <c r="D92" s="58"/>
      <c r="E92" s="58"/>
    </row>
    <row r="93" spans="1:5" x14ac:dyDescent="0.25">
      <c r="A93" s="13" t="s">
        <v>279</v>
      </c>
      <c r="B93" s="16" t="s">
        <v>280</v>
      </c>
      <c r="C93" s="58">
        <v>2668</v>
      </c>
      <c r="D93" s="58">
        <v>2496</v>
      </c>
      <c r="E93" s="58">
        <v>3500</v>
      </c>
    </row>
    <row r="94" spans="1:5" x14ac:dyDescent="0.25">
      <c r="A94" s="13" t="s">
        <v>291</v>
      </c>
      <c r="B94" s="16" t="s">
        <v>292</v>
      </c>
      <c r="C94" s="58">
        <v>15637</v>
      </c>
      <c r="D94" s="58">
        <v>15657</v>
      </c>
      <c r="E94" s="58">
        <v>13700</v>
      </c>
    </row>
    <row r="95" spans="1:5" x14ac:dyDescent="0.25">
      <c r="A95" s="13" t="s">
        <v>293</v>
      </c>
      <c r="B95" s="16" t="s">
        <v>294</v>
      </c>
      <c r="C95" s="58">
        <v>673</v>
      </c>
      <c r="D95" s="58">
        <v>231</v>
      </c>
      <c r="E95" s="58"/>
    </row>
    <row r="96" spans="1:5" x14ac:dyDescent="0.25">
      <c r="A96" s="20" t="s">
        <v>295</v>
      </c>
      <c r="B96" s="29" t="s">
        <v>296</v>
      </c>
      <c r="C96" s="58">
        <f>SUM(C90:C95)</f>
        <v>18978</v>
      </c>
      <c r="D96" s="58">
        <f>SUM(D90:D95)</f>
        <v>18384</v>
      </c>
      <c r="E96" s="58">
        <f>SUM(E90:E95)</f>
        <v>17200</v>
      </c>
    </row>
    <row r="97" spans="1:5" x14ac:dyDescent="0.25">
      <c r="A97" s="22" t="s">
        <v>297</v>
      </c>
      <c r="B97" s="16" t="s">
        <v>298</v>
      </c>
      <c r="C97" s="58"/>
      <c r="D97" s="58"/>
      <c r="E97" s="58"/>
    </row>
    <row r="98" spans="1:5" x14ac:dyDescent="0.25">
      <c r="A98" s="22" t="s">
        <v>299</v>
      </c>
      <c r="B98" s="16" t="s">
        <v>300</v>
      </c>
      <c r="C98" s="58">
        <v>1213</v>
      </c>
      <c r="D98" s="58">
        <v>2342</v>
      </c>
      <c r="E98" s="58">
        <v>1000</v>
      </c>
    </row>
    <row r="99" spans="1:5" x14ac:dyDescent="0.25">
      <c r="A99" s="22" t="s">
        <v>301</v>
      </c>
      <c r="B99" s="16" t="s">
        <v>302</v>
      </c>
      <c r="C99" s="58">
        <v>749</v>
      </c>
      <c r="D99" s="58"/>
      <c r="E99" s="58"/>
    </row>
    <row r="100" spans="1:5" x14ac:dyDescent="0.25">
      <c r="A100" s="22" t="s">
        <v>303</v>
      </c>
      <c r="B100" s="16" t="s">
        <v>304</v>
      </c>
      <c r="C100" s="58">
        <v>4606</v>
      </c>
      <c r="D100" s="58">
        <v>285</v>
      </c>
      <c r="E100" s="58">
        <v>300</v>
      </c>
    </row>
    <row r="101" spans="1:5" x14ac:dyDescent="0.25">
      <c r="A101" s="22" t="s">
        <v>305</v>
      </c>
      <c r="B101" s="16" t="s">
        <v>306</v>
      </c>
      <c r="C101" s="58">
        <v>1493</v>
      </c>
      <c r="D101" s="58">
        <v>1734</v>
      </c>
      <c r="E101" s="58">
        <v>1500</v>
      </c>
    </row>
    <row r="102" spans="1:5" x14ac:dyDescent="0.25">
      <c r="A102" s="22" t="s">
        <v>307</v>
      </c>
      <c r="B102" s="16" t="s">
        <v>308</v>
      </c>
      <c r="C102" s="58">
        <v>770</v>
      </c>
      <c r="D102" s="58">
        <v>1054</v>
      </c>
      <c r="E102" s="58">
        <v>780</v>
      </c>
    </row>
    <row r="103" spans="1:5" x14ac:dyDescent="0.25">
      <c r="A103" s="22" t="s">
        <v>309</v>
      </c>
      <c r="B103" s="16" t="s">
        <v>310</v>
      </c>
      <c r="C103" s="58">
        <v>41490</v>
      </c>
      <c r="D103" s="58">
        <v>1958</v>
      </c>
      <c r="E103" s="58"/>
    </row>
    <row r="104" spans="1:5" x14ac:dyDescent="0.25">
      <c r="A104" s="22" t="s">
        <v>311</v>
      </c>
      <c r="B104" s="16" t="s">
        <v>312</v>
      </c>
      <c r="C104" s="58">
        <v>620</v>
      </c>
      <c r="D104" s="58">
        <v>4760</v>
      </c>
      <c r="E104" s="58">
        <v>2000</v>
      </c>
    </row>
    <row r="105" spans="1:5" x14ac:dyDescent="0.25">
      <c r="A105" s="22" t="s">
        <v>313</v>
      </c>
      <c r="B105" s="16" t="s">
        <v>314</v>
      </c>
      <c r="C105" s="58"/>
      <c r="D105" s="58"/>
      <c r="E105" s="58"/>
    </row>
    <row r="106" spans="1:5" x14ac:dyDescent="0.25">
      <c r="A106" s="22" t="s">
        <v>315</v>
      </c>
      <c r="B106" s="16" t="s">
        <v>316</v>
      </c>
      <c r="C106" s="58">
        <v>38940</v>
      </c>
      <c r="D106" s="58">
        <v>20</v>
      </c>
      <c r="E106" s="58"/>
    </row>
    <row r="107" spans="1:5" x14ac:dyDescent="0.25">
      <c r="A107" s="24" t="s">
        <v>317</v>
      </c>
      <c r="B107" s="29" t="s">
        <v>318</v>
      </c>
      <c r="C107" s="58">
        <f>SUM(C97:C106)</f>
        <v>89881</v>
      </c>
      <c r="D107" s="58">
        <f>SUM(D97:D106)</f>
        <v>12153</v>
      </c>
      <c r="E107" s="58">
        <f>SUM(E97:E106)</f>
        <v>5580</v>
      </c>
    </row>
    <row r="108" spans="1:5" x14ac:dyDescent="0.25">
      <c r="A108" s="22" t="s">
        <v>319</v>
      </c>
      <c r="B108" s="16" t="s">
        <v>320</v>
      </c>
      <c r="C108" s="58"/>
      <c r="D108" s="58"/>
      <c r="E108" s="58"/>
    </row>
    <row r="109" spans="1:5" x14ac:dyDescent="0.25">
      <c r="A109" s="13" t="s">
        <v>321</v>
      </c>
      <c r="B109" s="16" t="s">
        <v>322</v>
      </c>
      <c r="C109" s="58"/>
      <c r="D109" s="58"/>
      <c r="E109" s="58"/>
    </row>
    <row r="110" spans="1:5" x14ac:dyDescent="0.25">
      <c r="A110" s="22" t="s">
        <v>323</v>
      </c>
      <c r="B110" s="16" t="s">
        <v>324</v>
      </c>
      <c r="C110" s="58">
        <v>1010</v>
      </c>
      <c r="D110" s="58">
        <v>2300</v>
      </c>
      <c r="E110" s="58">
        <v>2000</v>
      </c>
    </row>
    <row r="111" spans="1:5" x14ac:dyDescent="0.25">
      <c r="A111" s="20" t="s">
        <v>325</v>
      </c>
      <c r="B111" s="29" t="s">
        <v>326</v>
      </c>
      <c r="C111" s="58">
        <f>SUM(C108:C110)</f>
        <v>1010</v>
      </c>
      <c r="D111" s="58">
        <f>SUM(D108:D110)</f>
        <v>2300</v>
      </c>
      <c r="E111" s="58">
        <f>SUM(E108:E110)</f>
        <v>2000</v>
      </c>
    </row>
    <row r="112" spans="1:5" ht="15.75" x14ac:dyDescent="0.25">
      <c r="A112" s="27" t="s">
        <v>327</v>
      </c>
      <c r="B112" s="52"/>
      <c r="C112" s="58">
        <f>C89+C96+C107+C111</f>
        <v>183642</v>
      </c>
      <c r="D112" s="58">
        <f>D89+D96+D107+D111</f>
        <v>97617</v>
      </c>
      <c r="E112" s="58">
        <f>E89+E96+E107+E111</f>
        <v>87498</v>
      </c>
    </row>
    <row r="113" spans="1:5" x14ac:dyDescent="0.25">
      <c r="A113" s="13" t="s">
        <v>328</v>
      </c>
      <c r="B113" s="16" t="s">
        <v>329</v>
      </c>
      <c r="C113" s="58">
        <v>137868</v>
      </c>
      <c r="D113" s="58">
        <v>10000</v>
      </c>
      <c r="E113" s="58">
        <v>15871</v>
      </c>
    </row>
    <row r="114" spans="1:5" x14ac:dyDescent="0.25">
      <c r="A114" s="13" t="s">
        <v>330</v>
      </c>
      <c r="B114" s="16" t="s">
        <v>331</v>
      </c>
      <c r="C114" s="58"/>
      <c r="D114" s="58"/>
      <c r="E114" s="58"/>
    </row>
    <row r="115" spans="1:5" x14ac:dyDescent="0.25">
      <c r="A115" s="13" t="s">
        <v>332</v>
      </c>
      <c r="B115" s="16" t="s">
        <v>333</v>
      </c>
      <c r="C115" s="58"/>
      <c r="D115" s="58"/>
      <c r="E115" s="58"/>
    </row>
    <row r="116" spans="1:5" x14ac:dyDescent="0.25">
      <c r="A116" s="13" t="s">
        <v>334</v>
      </c>
      <c r="B116" s="16" t="s">
        <v>335</v>
      </c>
      <c r="C116" s="58"/>
      <c r="D116" s="58"/>
      <c r="E116" s="58"/>
    </row>
    <row r="117" spans="1:5" x14ac:dyDescent="0.25">
      <c r="A117" s="13" t="s">
        <v>336</v>
      </c>
      <c r="B117" s="16" t="s">
        <v>337</v>
      </c>
      <c r="C117" s="58"/>
      <c r="D117" s="58"/>
      <c r="E117" s="58">
        <v>33800</v>
      </c>
    </row>
    <row r="118" spans="1:5" x14ac:dyDescent="0.25">
      <c r="A118" s="20" t="s">
        <v>338</v>
      </c>
      <c r="B118" s="29" t="s">
        <v>339</v>
      </c>
      <c r="C118" s="58">
        <f>SUM(C113:C117)</f>
        <v>137868</v>
      </c>
      <c r="D118" s="58">
        <f>SUM(D113:D117)</f>
        <v>10000</v>
      </c>
      <c r="E118" s="58">
        <f>SUM(E113:E117)</f>
        <v>49671</v>
      </c>
    </row>
    <row r="119" spans="1:5" x14ac:dyDescent="0.25">
      <c r="A119" s="22" t="s">
        <v>340</v>
      </c>
      <c r="B119" s="16" t="s">
        <v>341</v>
      </c>
      <c r="C119" s="58"/>
      <c r="D119" s="58"/>
      <c r="E119" s="58"/>
    </row>
    <row r="120" spans="1:5" x14ac:dyDescent="0.25">
      <c r="A120" s="22" t="s">
        <v>342</v>
      </c>
      <c r="B120" s="16" t="s">
        <v>343</v>
      </c>
      <c r="C120" s="58"/>
      <c r="D120" s="58"/>
      <c r="E120" s="58"/>
    </row>
    <row r="121" spans="1:5" x14ac:dyDescent="0.25">
      <c r="A121" s="22" t="s">
        <v>344</v>
      </c>
      <c r="B121" s="16" t="s">
        <v>345</v>
      </c>
      <c r="C121" s="58"/>
      <c r="D121" s="58"/>
      <c r="E121" s="58"/>
    </row>
    <row r="122" spans="1:5" x14ac:dyDescent="0.25">
      <c r="A122" s="22" t="s">
        <v>346</v>
      </c>
      <c r="B122" s="16" t="s">
        <v>347</v>
      </c>
      <c r="C122" s="58"/>
      <c r="D122" s="58"/>
      <c r="E122" s="58"/>
    </row>
    <row r="123" spans="1:5" x14ac:dyDescent="0.25">
      <c r="A123" s="22" t="s">
        <v>348</v>
      </c>
      <c r="B123" s="16" t="s">
        <v>349</v>
      </c>
      <c r="C123" s="58"/>
      <c r="D123" s="58"/>
      <c r="E123" s="58"/>
    </row>
    <row r="124" spans="1:5" x14ac:dyDescent="0.25">
      <c r="A124" s="20" t="s">
        <v>350</v>
      </c>
      <c r="B124" s="29" t="s">
        <v>351</v>
      </c>
      <c r="C124" s="58">
        <f>SUM(C119:C123)</f>
        <v>0</v>
      </c>
      <c r="D124" s="58">
        <f>SUM(D119:D123)</f>
        <v>0</v>
      </c>
      <c r="E124" s="58">
        <f>SUM(E119:E123)</f>
        <v>0</v>
      </c>
    </row>
    <row r="125" spans="1:5" x14ac:dyDescent="0.25">
      <c r="A125" s="22" t="s">
        <v>352</v>
      </c>
      <c r="B125" s="16" t="s">
        <v>353</v>
      </c>
      <c r="C125" s="58"/>
      <c r="D125" s="58"/>
      <c r="E125" s="58"/>
    </row>
    <row r="126" spans="1:5" x14ac:dyDescent="0.25">
      <c r="A126" s="13" t="s">
        <v>354</v>
      </c>
      <c r="B126" s="16" t="s">
        <v>355</v>
      </c>
      <c r="C126" s="58"/>
      <c r="D126" s="58"/>
      <c r="E126" s="58"/>
    </row>
    <row r="127" spans="1:5" x14ac:dyDescent="0.25">
      <c r="A127" s="22" t="s">
        <v>356</v>
      </c>
      <c r="B127" s="16" t="s">
        <v>357</v>
      </c>
      <c r="C127" s="58">
        <v>2480</v>
      </c>
      <c r="D127" s="58">
        <v>1563</v>
      </c>
      <c r="E127" s="58"/>
    </row>
    <row r="128" spans="1:5" x14ac:dyDescent="0.25">
      <c r="A128" s="20" t="s">
        <v>358</v>
      </c>
      <c r="B128" s="29" t="s">
        <v>359</v>
      </c>
      <c r="C128" s="58">
        <f>SUM(C125:C127)</f>
        <v>2480</v>
      </c>
      <c r="D128" s="58">
        <f>SUM(D125:D127)</f>
        <v>1563</v>
      </c>
      <c r="E128" s="58">
        <f>SUM(E125:E127)</f>
        <v>0</v>
      </c>
    </row>
    <row r="129" spans="1:5" ht="15.75" x14ac:dyDescent="0.25">
      <c r="A129" s="27" t="s">
        <v>360</v>
      </c>
      <c r="B129" s="52"/>
      <c r="C129" s="58">
        <f>C118+C124+C128</f>
        <v>140348</v>
      </c>
      <c r="D129" s="58">
        <f>D118+D124+D128</f>
        <v>11563</v>
      </c>
      <c r="E129" s="58">
        <f>E118+E124+E128</f>
        <v>49671</v>
      </c>
    </row>
    <row r="130" spans="1:5" ht="15.75" x14ac:dyDescent="0.25">
      <c r="A130" s="53" t="s">
        <v>361</v>
      </c>
      <c r="B130" s="30" t="s">
        <v>362</v>
      </c>
      <c r="C130" s="58">
        <f>C112+C129</f>
        <v>323990</v>
      </c>
      <c r="D130" s="58">
        <f>D112+D129</f>
        <v>109180</v>
      </c>
      <c r="E130" s="58">
        <f>E112+E129</f>
        <v>137169</v>
      </c>
    </row>
    <row r="131" spans="1:5" ht="15.75" x14ac:dyDescent="0.25">
      <c r="A131" s="54" t="s">
        <v>363</v>
      </c>
      <c r="B131" s="70"/>
      <c r="C131" s="58"/>
      <c r="D131" s="58"/>
      <c r="E131" s="58"/>
    </row>
    <row r="132" spans="1:5" ht="15.75" x14ac:dyDescent="0.25">
      <c r="A132" s="54" t="s">
        <v>364</v>
      </c>
      <c r="B132" s="70"/>
      <c r="C132" s="58"/>
      <c r="D132" s="58"/>
      <c r="E132" s="58"/>
    </row>
    <row r="133" spans="1:5" x14ac:dyDescent="0.25">
      <c r="A133" s="35" t="s">
        <v>371</v>
      </c>
      <c r="B133" s="17" t="s">
        <v>372</v>
      </c>
      <c r="C133" s="58"/>
      <c r="D133" s="58"/>
      <c r="E133" s="58">
        <v>10000</v>
      </c>
    </row>
    <row r="134" spans="1:5" x14ac:dyDescent="0.25">
      <c r="A134" s="41" t="s">
        <v>381</v>
      </c>
      <c r="B134" s="17" t="s">
        <v>382</v>
      </c>
      <c r="C134" s="58"/>
      <c r="D134" s="58"/>
      <c r="E134" s="58"/>
    </row>
    <row r="135" spans="1:5" x14ac:dyDescent="0.25">
      <c r="A135" s="13" t="s">
        <v>383</v>
      </c>
      <c r="B135" s="13" t="s">
        <v>384</v>
      </c>
      <c r="C135" s="58">
        <v>50195</v>
      </c>
      <c r="D135" s="58">
        <v>57982</v>
      </c>
      <c r="E135" s="58">
        <v>24293</v>
      </c>
    </row>
    <row r="136" spans="1:5" x14ac:dyDescent="0.25">
      <c r="A136" s="13" t="s">
        <v>385</v>
      </c>
      <c r="B136" s="13" t="s">
        <v>384</v>
      </c>
      <c r="C136" s="58"/>
      <c r="D136" s="58"/>
      <c r="E136" s="58"/>
    </row>
    <row r="137" spans="1:5" x14ac:dyDescent="0.25">
      <c r="A137" s="13" t="s">
        <v>386</v>
      </c>
      <c r="B137" s="13" t="s">
        <v>387</v>
      </c>
      <c r="C137" s="58"/>
      <c r="D137" s="58"/>
      <c r="E137" s="58"/>
    </row>
    <row r="138" spans="1:5" x14ac:dyDescent="0.25">
      <c r="A138" s="13" t="s">
        <v>388</v>
      </c>
      <c r="B138" s="13" t="s">
        <v>387</v>
      </c>
      <c r="C138" s="58"/>
      <c r="D138" s="58"/>
      <c r="E138" s="58"/>
    </row>
    <row r="139" spans="1:5" x14ac:dyDescent="0.25">
      <c r="A139" s="17" t="s">
        <v>389</v>
      </c>
      <c r="B139" s="17" t="s">
        <v>390</v>
      </c>
      <c r="C139" s="58">
        <f>SUM(C135:C138)</f>
        <v>50195</v>
      </c>
      <c r="D139" s="58">
        <f>SUM(D135:D138)</f>
        <v>57982</v>
      </c>
      <c r="E139" s="58">
        <f>SUM(E135:E138)</f>
        <v>24293</v>
      </c>
    </row>
    <row r="140" spans="1:5" x14ac:dyDescent="0.25">
      <c r="A140" s="38" t="s">
        <v>391</v>
      </c>
      <c r="B140" s="13" t="s">
        <v>392</v>
      </c>
      <c r="C140" s="58"/>
      <c r="D140" s="58"/>
      <c r="E140" s="58"/>
    </row>
    <row r="141" spans="1:5" x14ac:dyDescent="0.25">
      <c r="A141" s="38" t="s">
        <v>393</v>
      </c>
      <c r="B141" s="13" t="s">
        <v>394</v>
      </c>
      <c r="C141" s="58"/>
      <c r="D141" s="58"/>
      <c r="E141" s="58"/>
    </row>
    <row r="142" spans="1:5" x14ac:dyDescent="0.25">
      <c r="A142" s="38" t="s">
        <v>395</v>
      </c>
      <c r="B142" s="13" t="s">
        <v>396</v>
      </c>
      <c r="C142" s="58"/>
      <c r="D142" s="58"/>
      <c r="E142" s="58"/>
    </row>
    <row r="143" spans="1:5" x14ac:dyDescent="0.25">
      <c r="A143" s="38" t="s">
        <v>397</v>
      </c>
      <c r="B143" s="13" t="s">
        <v>398</v>
      </c>
      <c r="C143" s="58"/>
      <c r="D143" s="58"/>
      <c r="E143" s="58"/>
    </row>
    <row r="144" spans="1:5" x14ac:dyDescent="0.25">
      <c r="A144" s="22" t="s">
        <v>399</v>
      </c>
      <c r="B144" s="13" t="s">
        <v>400</v>
      </c>
      <c r="C144" s="58"/>
      <c r="D144" s="58"/>
      <c r="E144" s="58"/>
    </row>
    <row r="145" spans="1:5" x14ac:dyDescent="0.25">
      <c r="A145" s="35" t="s">
        <v>401</v>
      </c>
      <c r="B145" s="17" t="s">
        <v>402</v>
      </c>
      <c r="C145" s="58">
        <f>SUM(C140:C144)</f>
        <v>0</v>
      </c>
      <c r="D145" s="58">
        <f>SUM(D140:D144)</f>
        <v>0</v>
      </c>
      <c r="E145" s="58">
        <f>SUM(E140:E144)</f>
        <v>0</v>
      </c>
    </row>
    <row r="146" spans="1:5" x14ac:dyDescent="0.25">
      <c r="A146" s="22" t="s">
        <v>403</v>
      </c>
      <c r="B146" s="13" t="s">
        <v>404</v>
      </c>
      <c r="C146" s="58"/>
      <c r="D146" s="58"/>
      <c r="E146" s="58"/>
    </row>
    <row r="147" spans="1:5" x14ac:dyDescent="0.25">
      <c r="A147" s="22" t="s">
        <v>405</v>
      </c>
      <c r="B147" s="13" t="s">
        <v>406</v>
      </c>
      <c r="C147" s="58"/>
      <c r="D147" s="58"/>
      <c r="E147" s="58"/>
    </row>
    <row r="148" spans="1:5" x14ac:dyDescent="0.25">
      <c r="A148" s="38" t="s">
        <v>407</v>
      </c>
      <c r="B148" s="13" t="s">
        <v>408</v>
      </c>
      <c r="C148" s="58"/>
      <c r="D148" s="58"/>
      <c r="E148" s="58"/>
    </row>
    <row r="149" spans="1:5" x14ac:dyDescent="0.25">
      <c r="A149" s="38" t="s">
        <v>409</v>
      </c>
      <c r="B149" s="13" t="s">
        <v>410</v>
      </c>
      <c r="C149" s="58"/>
      <c r="D149" s="58"/>
      <c r="E149" s="58"/>
    </row>
    <row r="150" spans="1:5" x14ac:dyDescent="0.25">
      <c r="A150" s="41" t="s">
        <v>411</v>
      </c>
      <c r="B150" s="17" t="s">
        <v>412</v>
      </c>
      <c r="C150" s="58">
        <f>SUM(C146:C149)</f>
        <v>0</v>
      </c>
      <c r="D150" s="58">
        <f>SUM(D146:D149)</f>
        <v>0</v>
      </c>
      <c r="E150" s="58">
        <f>SUM(E146:E149)</f>
        <v>0</v>
      </c>
    </row>
    <row r="151" spans="1:5" x14ac:dyDescent="0.25">
      <c r="A151" s="35" t="s">
        <v>413</v>
      </c>
      <c r="B151" s="17" t="s">
        <v>414</v>
      </c>
      <c r="C151" s="58"/>
      <c r="D151" s="58"/>
      <c r="E151" s="58"/>
    </row>
    <row r="152" spans="1:5" ht="15.75" x14ac:dyDescent="0.25">
      <c r="A152" s="45" t="s">
        <v>415</v>
      </c>
      <c r="B152" s="46" t="s">
        <v>416</v>
      </c>
      <c r="C152" s="58">
        <f>C133+C134+C139+C145+C150+C151</f>
        <v>50195</v>
      </c>
      <c r="D152" s="58">
        <f>D133+D134+D139+D145+D150+D151</f>
        <v>57982</v>
      </c>
      <c r="E152" s="58">
        <f>E133+E134+E139+E145+E150+E151</f>
        <v>34293</v>
      </c>
    </row>
    <row r="153" spans="1:5" ht="15.75" x14ac:dyDescent="0.25">
      <c r="A153" s="47" t="s">
        <v>417</v>
      </c>
      <c r="B153" s="48"/>
      <c r="C153" s="58">
        <f>C130+C152</f>
        <v>374185</v>
      </c>
      <c r="D153" s="58">
        <f>D130+D152</f>
        <v>167162</v>
      </c>
      <c r="E153" s="58">
        <f>E130+E152</f>
        <v>171462</v>
      </c>
    </row>
  </sheetData>
  <mergeCells count="2">
    <mergeCell ref="A2:E2"/>
    <mergeCell ref="A3:E3"/>
  </mergeCells>
  <pageMargins left="0.7" right="0.7" top="0.75" bottom="0.75" header="0.3" footer="0.3"/>
  <pageSetup paperSize="9" scale="5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kiadás</vt:lpstr>
      <vt:lpstr>bevétel</vt:lpstr>
      <vt:lpstr>beruházások</vt:lpstr>
      <vt:lpstr>tartalék</vt:lpstr>
      <vt:lpstr>átvett pénz</vt:lpstr>
      <vt:lpstr>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Püspökmolnári Önkorm</dc:creator>
  <cp:lastModifiedBy>Püspökmolnári Önkorm</cp:lastModifiedBy>
  <cp:lastPrinted>2015-10-09T08:00:37Z</cp:lastPrinted>
  <dcterms:created xsi:type="dcterms:W3CDTF">2015-09-30T10:00:30Z</dcterms:created>
  <dcterms:modified xsi:type="dcterms:W3CDTF">2015-10-09T08:00:44Z</dcterms:modified>
</cp:coreProperties>
</file>