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4"/>
  </bookViews>
  <sheets>
    <sheet name="Önkormányzat" sheetId="1" r:id="rId1"/>
    <sheet name="PH" sheetId="2" r:id="rId2"/>
    <sheet name="Gamesz" sheetId="3" r:id="rId3"/>
    <sheet name="ÁMK" sheetId="4" r:id="rId4"/>
    <sheet name="Alapsz. K.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_xlnm.Print_Area_1">#REF!</definedName>
    <definedName name="____xlnm.Print_Area_1_3">"#HIV!!$A$1:$F$40"</definedName>
    <definedName name="____xlnm.Print_Area_2">"#HIV!!$A$1:$G$102"</definedName>
    <definedName name="____xlnm.Print_Titles_1">('[2]4mellFelújítás'!$A:$C,'[2]4mellFelújítás'!$9:$10)</definedName>
    <definedName name="____xlnm.Print_Titles_1_3">"#HIV!!$A:$B,#HIV!!$6:$7"</definedName>
    <definedName name="____xlnm.Print_Titles_2">"#HIV!!$7:$8"</definedName>
    <definedName name="___xlnm.Print_Area_1">#REF!</definedName>
    <definedName name="___xlnm.Print_Area_1_3">"#HIV!!$A$1:$F$40"</definedName>
    <definedName name="___xlnm.Print_Area_2">"#HIV!!$A$1:$G$102"</definedName>
    <definedName name="___xlnm.Print_Titles_1">('[2]4mellFelújítás'!$A:$C,'[2]4mellFelújítás'!$9:$10)</definedName>
    <definedName name="___xlnm.Print_Titles_1_3">"#HIV!!$A:$B,#HIV!!$6:$7"</definedName>
    <definedName name="___xlnm.Print_Titles_2">"#HIV!!$7:$8"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2">"#HIV!!$A$1:$G$102"</definedName>
    <definedName name="__xlnm.Print_Area_2_3">#REF!</definedName>
    <definedName name="__xlnm.Print_Titles_1">('[2]4mellFelújítás'!$A:$C,'[2]4mellFelújítás'!$9:$10)</definedName>
    <definedName name="__xlnm.Print_Titles_1_3">"#HIV!!$A:$B,#HIV!!$6:$7"</definedName>
    <definedName name="__xlnm.Print_Titles_2">"#HIV!!$7:$8"</definedName>
    <definedName name="__xlnm.Print_Titles_2_3">#REF!</definedName>
    <definedName name="_xlnm.Print_Area_1">#REF!</definedName>
    <definedName name="_xlnm.Print_Area_1_3">"#HIV!!$A$1:$F$40"</definedName>
    <definedName name="_xlnm.Print_Area_2">"#HIV!!$A$1:$G$102"</definedName>
    <definedName name="_xlnm.Print_Titles_1">('[2]4mellFelújítás'!$A:$C,'[2]4mellFelújítás'!$9:$10)</definedName>
    <definedName name="_xlnm.Print_Titles_1_3">"#HIV!!$A:$B,#HIV!!$6:$7"</definedName>
    <definedName name="_xlnm.Print_Titles_2">"#HIV!!$7:$8"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_xlnm.Print_Titles" localSheetId="0">'Önkormányzat'!$7:$8</definedName>
    <definedName name="_xlnm.Print_Area" localSheetId="0">'Önkormányzat'!$A$1:$S$35</definedName>
  </definedNames>
  <calcPr fullCalcOnLoad="1"/>
</workbook>
</file>

<file path=xl/sharedStrings.xml><?xml version="1.0" encoding="utf-8"?>
<sst xmlns="http://schemas.openxmlformats.org/spreadsheetml/2006/main" count="283" uniqueCount="95">
  <si>
    <t>Előirányzat Csop.</t>
  </si>
  <si>
    <t>Kiem. eir.</t>
  </si>
  <si>
    <t>I.</t>
  </si>
  <si>
    <t>II.</t>
  </si>
  <si>
    <t>III.</t>
  </si>
  <si>
    <t>BEVÉTELEK</t>
  </si>
  <si>
    <t>Működési bevételek</t>
  </si>
  <si>
    <t>Közhatalmi bevételek</t>
  </si>
  <si>
    <t>Működési célú támogatások államháztartáson belülről</t>
  </si>
  <si>
    <t>Felhalmozási bevételek</t>
  </si>
  <si>
    <t>Felhalmozási célú támogatások államháztartáson belülről</t>
  </si>
  <si>
    <t>Költségvetési bevételek összesen (I+II)</t>
  </si>
  <si>
    <t xml:space="preserve">Felhalmozási célú hitel felvétele </t>
  </si>
  <si>
    <t>ÖNKORMÁNYZATI KÖLTSÉGVETÉSI SZERVEK BEVÉTELEINEK ALAKULÁSA</t>
  </si>
  <si>
    <t xml:space="preserve">Működési célú hitel felvétel </t>
  </si>
  <si>
    <t xml:space="preserve">Működési célú átvett pénzeszközök </t>
  </si>
  <si>
    <t xml:space="preserve">Felhalmozási célú átvett pénzeszközök </t>
  </si>
  <si>
    <t>Finanszírozási bevételek</t>
  </si>
  <si>
    <t>Hitel-, kölcsönfelvétel államháztartáson kívülről</t>
  </si>
  <si>
    <t>Belföldi értékpapírok bevételei</t>
  </si>
  <si>
    <t>Forgatási célú</t>
  </si>
  <si>
    <t>Befektetési célú</t>
  </si>
  <si>
    <t>Maradvány igénybevétele</t>
  </si>
  <si>
    <t>Felhalmozási célú</t>
  </si>
  <si>
    <t>Működési célú</t>
  </si>
  <si>
    <t>Központi és irányító szervi támogatás</t>
  </si>
  <si>
    <t xml:space="preserve">Irányító szervi felhalmozási célú támogatás </t>
  </si>
  <si>
    <t xml:space="preserve">Irányító szervi működési célú támogatás </t>
  </si>
  <si>
    <t>Tárgyévi bevételek (I.+II.+III.)</t>
  </si>
  <si>
    <t>8.1.</t>
  </si>
  <si>
    <t>8.1.1</t>
  </si>
  <si>
    <t>8.2</t>
  </si>
  <si>
    <t>8.1.2</t>
  </si>
  <si>
    <t>8.2.1</t>
  </si>
  <si>
    <t>8.2.2</t>
  </si>
  <si>
    <t>8.3</t>
  </si>
  <si>
    <t>8.3.1</t>
  </si>
  <si>
    <t>8.3.2</t>
  </si>
  <si>
    <t>8.4</t>
  </si>
  <si>
    <t>8.4.1</t>
  </si>
  <si>
    <t>8.4.2</t>
  </si>
  <si>
    <t>Előirányzat 
csop.</t>
  </si>
  <si>
    <t>Alapszolgáltatási Központ</t>
  </si>
  <si>
    <t>Szabadszállási Általános Művelődési Központ</t>
  </si>
  <si>
    <t>Gazdasági-Műszaki Ellátó és Szolgáltató Szervezet</t>
  </si>
  <si>
    <t>Szabadszállási Polgármesteri Hivatal</t>
  </si>
  <si>
    <t>Működési célú támogatások államháztartáson 
belülről</t>
  </si>
  <si>
    <t>Felhalmozási célú támogatások államháztartáson 
belülről</t>
  </si>
  <si>
    <t>Hitel-, kölcsönfelvétel államháztartáson 
kívülről</t>
  </si>
  <si>
    <t>Önkorm. ig. tev. (K)</t>
  </si>
  <si>
    <t>Adó-
igazgatás
(Á)</t>
  </si>
  <si>
    <t>Önk-i vagyon gazd. (Ö)</t>
  </si>
  <si>
    <t>Önk. elsz. kp-i ktgv-sel (K)</t>
  </si>
  <si>
    <t>Közfoglal-
koztatás (Ö)</t>
  </si>
  <si>
    <t>Finanszíro-
zási műv. (Ö)</t>
  </si>
  <si>
    <t>Segélyezés (K)</t>
  </si>
  <si>
    <t>Szoc. lakástám. (Ö)</t>
  </si>
  <si>
    <t>Összesen</t>
  </si>
  <si>
    <t>Cím</t>
  </si>
  <si>
    <t>Szabadszállás Város Önkormányzata</t>
  </si>
  <si>
    <t>Önk. ált. ig. tev. (Á)</t>
  </si>
  <si>
    <t>Rendez-
vények (Ö)</t>
  </si>
  <si>
    <t>Finanszíro-
zási műv. (K)</t>
  </si>
  <si>
    <t>Finanszírozási műveletek (K)</t>
  </si>
  <si>
    <t>Étkezetetés (K)</t>
  </si>
  <si>
    <t>Vagyon-
gazdálkodás (Ö)</t>
  </si>
  <si>
    <t>Járóbeteg-
ellátás (Ö)</t>
  </si>
  <si>
    <t>Fiziko-
terápia
(Ö)</t>
  </si>
  <si>
    <t>Védőnői
szolg. (K)</t>
  </si>
  <si>
    <t>Könyvtári szolgáltatás (K)</t>
  </si>
  <si>
    <t>Kiadói tevékenység 
(Ö)</t>
  </si>
  <si>
    <t>Közművelő-
dési szolg. (K)</t>
  </si>
  <si>
    <t>Idősek nappali ellátása (K)</t>
  </si>
  <si>
    <t>Szociális étkeztetés (K)</t>
  </si>
  <si>
    <t>Házi segítségnyújtás (K)</t>
  </si>
  <si>
    <t>Piac
(Ö)</t>
  </si>
  <si>
    <t>Szennyvíz
(Ö)</t>
  </si>
  <si>
    <t>Város-
gazd.
(K)</t>
  </si>
  <si>
    <t>Lakástám.
(Ö)</t>
  </si>
  <si>
    <t>Finansz. 
műv. (K)</t>
  </si>
  <si>
    <t>Mg. tev.
(Ö)</t>
  </si>
  <si>
    <t>Óvoda működtetés (K)</t>
  </si>
  <si>
    <t>8.1.4</t>
  </si>
  <si>
    <t>Államháztartáson belüli megelőlegezések</t>
  </si>
  <si>
    <t>Házi-
orvos (K)</t>
  </si>
  <si>
    <t>Út
(K)</t>
  </si>
  <si>
    <t>Központi 
ir., Karbantartás (Ö)</t>
  </si>
  <si>
    <t>2020</t>
  </si>
  <si>
    <t>Fogászat
(K)</t>
  </si>
  <si>
    <t>Bölcsőde
(Ö)</t>
  </si>
  <si>
    <t>3/1/C. sz. melléklet a   9/2020.  (XII.01.) önkormányzati rendelethez</t>
  </si>
  <si>
    <t>3/2/C. sz. melléklet a  9/2020.  (XII.01.) önkormányzati rendelethez</t>
  </si>
  <si>
    <t>3/3/C. sz. melléklet a  9/2020.  (XII.01.) önkormányzati rendelethez</t>
  </si>
  <si>
    <t>3/4/C. sz. melléklet a  9/2020.  (XII.01.) önkormányzati rendelethez</t>
  </si>
  <si>
    <t>3/5/C. sz. melléklet a  9/2020.  (XII.01.)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</si>
</sst>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6" fillId="0" borderId="0" xfId="60" applyFont="1">
      <alignment/>
      <protection/>
    </xf>
    <xf numFmtId="0" fontId="6" fillId="0" borderId="0" xfId="60" applyFont="1" applyAlignment="1">
      <alignment horizontal="right"/>
      <protection/>
    </xf>
    <xf numFmtId="3" fontId="6" fillId="0" borderId="0" xfId="60" applyNumberFormat="1" applyFont="1">
      <alignment/>
      <protection/>
    </xf>
    <xf numFmtId="0" fontId="7" fillId="0" borderId="0" xfId="60" applyFont="1" applyAlignment="1">
      <alignment horizontal="center"/>
      <protection/>
    </xf>
    <xf numFmtId="0" fontId="7" fillId="33" borderId="10" xfId="60" applyFont="1" applyFill="1" applyBorder="1">
      <alignment/>
      <protection/>
    </xf>
    <xf numFmtId="3" fontId="7" fillId="33" borderId="10" xfId="60" applyNumberFormat="1" applyFont="1" applyFill="1" applyBorder="1">
      <alignment/>
      <protection/>
    </xf>
    <xf numFmtId="0" fontId="7" fillId="0" borderId="0" xfId="60" applyFont="1" applyAlignment="1">
      <alignment horizontal="center" vertical="center"/>
      <protection/>
    </xf>
    <xf numFmtId="0" fontId="0" fillId="0" borderId="0" xfId="60">
      <alignment/>
      <protection/>
    </xf>
    <xf numFmtId="14" fontId="5" fillId="0" borderId="0" xfId="60" applyNumberFormat="1" applyFont="1" applyBorder="1" applyAlignment="1">
      <alignment horizontal="center" vertical="center"/>
      <protection/>
    </xf>
    <xf numFmtId="0" fontId="6" fillId="0" borderId="11" xfId="60" applyFont="1" applyBorder="1">
      <alignment/>
      <protection/>
    </xf>
    <xf numFmtId="0" fontId="3" fillId="34" borderId="12" xfId="66" applyFont="1" applyFill="1" applyBorder="1" applyAlignment="1">
      <alignment horizontal="center"/>
      <protection/>
    </xf>
    <xf numFmtId="0" fontId="3" fillId="34" borderId="12" xfId="66" applyFont="1" applyFill="1" applyBorder="1">
      <alignment/>
      <protection/>
    </xf>
    <xf numFmtId="3" fontId="3" fillId="34" borderId="12" xfId="66" applyNumberFormat="1" applyFont="1" applyFill="1" applyBorder="1">
      <alignment/>
      <protection/>
    </xf>
    <xf numFmtId="3" fontId="3" fillId="34" borderId="13" xfId="66" applyNumberFormat="1" applyFont="1" applyFill="1" applyBorder="1">
      <alignment/>
      <protection/>
    </xf>
    <xf numFmtId="0" fontId="4" fillId="0" borderId="14" xfId="66" applyFont="1" applyBorder="1" applyAlignment="1">
      <alignment horizontal="center"/>
      <protection/>
    </xf>
    <xf numFmtId="0" fontId="4" fillId="0" borderId="14" xfId="66" applyFont="1" applyBorder="1">
      <alignment/>
      <protection/>
    </xf>
    <xf numFmtId="3" fontId="4" fillId="35" borderId="14" xfId="66" applyNumberFormat="1" applyFont="1" applyFill="1" applyBorder="1">
      <alignment/>
      <protection/>
    </xf>
    <xf numFmtId="3" fontId="4" fillId="35" borderId="15" xfId="66" applyNumberFormat="1" applyFont="1" applyFill="1" applyBorder="1">
      <alignment/>
      <protection/>
    </xf>
    <xf numFmtId="49" fontId="4" fillId="0" borderId="14" xfId="66" applyNumberFormat="1" applyFont="1" applyBorder="1" applyAlignment="1">
      <alignment horizontal="center"/>
      <protection/>
    </xf>
    <xf numFmtId="0" fontId="3" fillId="34" borderId="14" xfId="66" applyFont="1" applyFill="1" applyBorder="1" applyAlignment="1">
      <alignment horizontal="center"/>
      <protection/>
    </xf>
    <xf numFmtId="49" fontId="3" fillId="34" borderId="14" xfId="66" applyNumberFormat="1" applyFont="1" applyFill="1" applyBorder="1" applyAlignment="1">
      <alignment horizontal="center"/>
      <protection/>
    </xf>
    <xf numFmtId="0" fontId="3" fillId="34" borderId="14" xfId="66" applyFont="1" applyFill="1" applyBorder="1">
      <alignment/>
      <protection/>
    </xf>
    <xf numFmtId="3" fontId="3" fillId="34" borderId="14" xfId="66" applyNumberFormat="1" applyFont="1" applyFill="1" applyBorder="1">
      <alignment/>
      <protection/>
    </xf>
    <xf numFmtId="3" fontId="3" fillId="34" borderId="15" xfId="66" applyNumberFormat="1" applyFont="1" applyFill="1" applyBorder="1">
      <alignment/>
      <protection/>
    </xf>
    <xf numFmtId="3" fontId="4" fillId="0" borderId="14" xfId="66" applyNumberFormat="1" applyFont="1" applyFill="1" applyBorder="1">
      <alignment/>
      <protection/>
    </xf>
    <xf numFmtId="49" fontId="4" fillId="0" borderId="14" xfId="66" applyNumberFormat="1" applyFont="1" applyBorder="1">
      <alignment/>
      <protection/>
    </xf>
    <xf numFmtId="0" fontId="3" fillId="36" borderId="14" xfId="66" applyFont="1" applyFill="1" applyBorder="1" applyAlignment="1">
      <alignment horizontal="center"/>
      <protection/>
    </xf>
    <xf numFmtId="49" fontId="3" fillId="36" borderId="14" xfId="66" applyNumberFormat="1" applyFont="1" applyFill="1" applyBorder="1" applyAlignment="1">
      <alignment horizontal="center"/>
      <protection/>
    </xf>
    <xf numFmtId="0" fontId="3" fillId="36" borderId="14" xfId="66" applyFont="1" applyFill="1" applyBorder="1">
      <alignment/>
      <protection/>
    </xf>
    <xf numFmtId="3" fontId="3" fillId="36" borderId="14" xfId="66" applyNumberFormat="1" applyFont="1" applyFill="1" applyBorder="1">
      <alignment/>
      <protection/>
    </xf>
    <xf numFmtId="3" fontId="3" fillId="36" borderId="15" xfId="66" applyNumberFormat="1" applyFont="1" applyFill="1" applyBorder="1">
      <alignment/>
      <protection/>
    </xf>
    <xf numFmtId="0" fontId="3" fillId="0" borderId="14" xfId="66" applyFont="1" applyFill="1" applyBorder="1" applyAlignment="1">
      <alignment horizontal="center"/>
      <protection/>
    </xf>
    <xf numFmtId="49" fontId="3" fillId="0" borderId="14" xfId="66" applyNumberFormat="1" applyFont="1" applyFill="1" applyBorder="1" applyAlignment="1">
      <alignment horizontal="center"/>
      <protection/>
    </xf>
    <xf numFmtId="3" fontId="3" fillId="0" borderId="14" xfId="66" applyNumberFormat="1" applyFont="1" applyFill="1" applyBorder="1">
      <alignment/>
      <protection/>
    </xf>
    <xf numFmtId="3" fontId="3" fillId="0" borderId="15" xfId="66" applyNumberFormat="1" applyFont="1" applyFill="1" applyBorder="1">
      <alignment/>
      <protection/>
    </xf>
    <xf numFmtId="0" fontId="4" fillId="0" borderId="14" xfId="66" applyFont="1" applyFill="1" applyBorder="1" applyAlignment="1">
      <alignment horizontal="center"/>
      <protection/>
    </xf>
    <xf numFmtId="49" fontId="4" fillId="0" borderId="14" xfId="66" applyNumberFormat="1" applyFont="1" applyFill="1" applyBorder="1" applyAlignment="1">
      <alignment horizontal="center"/>
      <protection/>
    </xf>
    <xf numFmtId="0" fontId="4" fillId="0" borderId="14" xfId="66" applyFont="1" applyFill="1" applyBorder="1" applyAlignment="1">
      <alignment wrapText="1"/>
      <protection/>
    </xf>
    <xf numFmtId="3" fontId="4" fillId="0" borderId="15" xfId="66" applyNumberFormat="1" applyFont="1" applyFill="1" applyBorder="1">
      <alignment/>
      <protection/>
    </xf>
    <xf numFmtId="0" fontId="4" fillId="0" borderId="14" xfId="66" applyFont="1" applyFill="1" applyBorder="1">
      <alignment/>
      <protection/>
    </xf>
    <xf numFmtId="0" fontId="4" fillId="0" borderId="14" xfId="66" applyFont="1" applyFill="1" applyBorder="1" applyAlignment="1">
      <alignment vertical="center" wrapText="1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5" fillId="0" borderId="18" xfId="60" applyFont="1" applyFill="1" applyBorder="1" applyAlignment="1">
      <alignment horizontal="center"/>
      <protection/>
    </xf>
    <xf numFmtId="0" fontId="3" fillId="34" borderId="19" xfId="66" applyFont="1" applyFill="1" applyBorder="1" applyAlignment="1">
      <alignment horizontal="center"/>
      <protection/>
    </xf>
    <xf numFmtId="0" fontId="4" fillId="0" borderId="20" xfId="66" applyFont="1" applyBorder="1" applyAlignment="1">
      <alignment horizontal="center"/>
      <protection/>
    </xf>
    <xf numFmtId="0" fontId="3" fillId="34" borderId="20" xfId="66" applyFont="1" applyFill="1" applyBorder="1" applyAlignment="1">
      <alignment horizontal="center"/>
      <protection/>
    </xf>
    <xf numFmtId="0" fontId="3" fillId="36" borderId="20" xfId="66" applyFont="1" applyFill="1" applyBorder="1" applyAlignment="1">
      <alignment horizontal="center"/>
      <protection/>
    </xf>
    <xf numFmtId="0" fontId="3" fillId="0" borderId="20" xfId="66" applyFont="1" applyFill="1" applyBorder="1" applyAlignment="1">
      <alignment horizontal="center"/>
      <protection/>
    </xf>
    <xf numFmtId="0" fontId="4" fillId="0" borderId="20" xfId="66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21" xfId="60" applyFont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wrapText="1"/>
      <protection/>
    </xf>
    <xf numFmtId="0" fontId="5" fillId="37" borderId="22" xfId="60" applyFont="1" applyFill="1" applyBorder="1" applyAlignment="1">
      <alignment horizontal="center" vertical="center" textRotation="90"/>
      <protection/>
    </xf>
    <xf numFmtId="0" fontId="5" fillId="0" borderId="23" xfId="66" applyFont="1" applyFill="1" applyBorder="1" applyAlignment="1">
      <alignment horizontal="center" wrapText="1"/>
      <protection/>
    </xf>
    <xf numFmtId="0" fontId="4" fillId="0" borderId="14" xfId="66" applyFont="1" applyBorder="1" applyAlignment="1">
      <alignment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3" fontId="4" fillId="35" borderId="16" xfId="66" applyNumberFormat="1" applyFont="1" applyFill="1" applyBorder="1">
      <alignment/>
      <protection/>
    </xf>
    <xf numFmtId="3" fontId="3" fillId="34" borderId="16" xfId="66" applyNumberFormat="1" applyFont="1" applyFill="1" applyBorder="1">
      <alignment/>
      <protection/>
    </xf>
    <xf numFmtId="3" fontId="3" fillId="36" borderId="16" xfId="66" applyNumberFormat="1" applyFont="1" applyFill="1" applyBorder="1">
      <alignment/>
      <protection/>
    </xf>
    <xf numFmtId="3" fontId="3" fillId="0" borderId="16" xfId="66" applyNumberFormat="1" applyFont="1" applyFill="1" applyBorder="1">
      <alignment/>
      <protection/>
    </xf>
    <xf numFmtId="3" fontId="4" fillId="0" borderId="16" xfId="66" applyNumberFormat="1" applyFont="1" applyFill="1" applyBorder="1">
      <alignment/>
      <protection/>
    </xf>
    <xf numFmtId="3" fontId="7" fillId="33" borderId="24" xfId="60" applyNumberFormat="1" applyFont="1" applyFill="1" applyBorder="1">
      <alignment/>
      <protection/>
    </xf>
    <xf numFmtId="3" fontId="4" fillId="35" borderId="25" xfId="66" applyNumberFormat="1" applyFont="1" applyFill="1" applyBorder="1">
      <alignment/>
      <protection/>
    </xf>
    <xf numFmtId="3" fontId="3" fillId="34" borderId="25" xfId="66" applyNumberFormat="1" applyFont="1" applyFill="1" applyBorder="1">
      <alignment/>
      <protection/>
    </xf>
    <xf numFmtId="3" fontId="3" fillId="36" borderId="25" xfId="66" applyNumberFormat="1" applyFont="1" applyFill="1" applyBorder="1">
      <alignment/>
      <protection/>
    </xf>
    <xf numFmtId="3" fontId="3" fillId="0" borderId="25" xfId="66" applyNumberFormat="1" applyFont="1" applyFill="1" applyBorder="1">
      <alignment/>
      <protection/>
    </xf>
    <xf numFmtId="3" fontId="4" fillId="0" borderId="25" xfId="66" applyNumberFormat="1" applyFont="1" applyFill="1" applyBorder="1">
      <alignment/>
      <protection/>
    </xf>
    <xf numFmtId="3" fontId="7" fillId="33" borderId="26" xfId="60" applyNumberFormat="1" applyFont="1" applyFill="1" applyBorder="1">
      <alignment/>
      <protection/>
    </xf>
    <xf numFmtId="3" fontId="3" fillId="34" borderId="27" xfId="66" applyNumberFormat="1" applyFont="1" applyFill="1" applyBorder="1">
      <alignment/>
      <protection/>
    </xf>
    <xf numFmtId="3" fontId="7" fillId="33" borderId="28" xfId="60" applyNumberFormat="1" applyFont="1" applyFill="1" applyBorder="1">
      <alignment/>
      <protection/>
    </xf>
    <xf numFmtId="3" fontId="3" fillId="34" borderId="29" xfId="66" applyNumberFormat="1" applyFont="1" applyFill="1" applyBorder="1">
      <alignment/>
      <protection/>
    </xf>
    <xf numFmtId="3" fontId="4" fillId="35" borderId="30" xfId="66" applyNumberFormat="1" applyFont="1" applyFill="1" applyBorder="1">
      <alignment/>
      <protection/>
    </xf>
    <xf numFmtId="3" fontId="3" fillId="34" borderId="30" xfId="66" applyNumberFormat="1" applyFont="1" applyFill="1" applyBorder="1">
      <alignment/>
      <protection/>
    </xf>
    <xf numFmtId="3" fontId="3" fillId="36" borderId="30" xfId="66" applyNumberFormat="1" applyFont="1" applyFill="1" applyBorder="1">
      <alignment/>
      <protection/>
    </xf>
    <xf numFmtId="3" fontId="3" fillId="0" borderId="30" xfId="66" applyNumberFormat="1" applyFont="1" applyFill="1" applyBorder="1">
      <alignment/>
      <protection/>
    </xf>
    <xf numFmtId="3" fontId="4" fillId="0" borderId="30" xfId="66" applyNumberFormat="1" applyFont="1" applyFill="1" applyBorder="1">
      <alignment/>
      <protection/>
    </xf>
    <xf numFmtId="3" fontId="7" fillId="33" borderId="31" xfId="60" applyNumberFormat="1" applyFont="1" applyFill="1" applyBorder="1">
      <alignment/>
      <protection/>
    </xf>
    <xf numFmtId="3" fontId="7" fillId="33" borderId="32" xfId="60" applyNumberFormat="1" applyFont="1" applyFill="1" applyBorder="1">
      <alignment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7" fillId="33" borderId="33" xfId="60" applyFont="1" applyFill="1" applyBorder="1" applyAlignment="1">
      <alignment vertical="center" textRotation="90" wrapText="1"/>
      <protection/>
    </xf>
    <xf numFmtId="0" fontId="7" fillId="33" borderId="10" xfId="60" applyFont="1" applyFill="1" applyBorder="1" applyAlignment="1">
      <alignment vertical="center" textRotation="90" wrapText="1"/>
      <protection/>
    </xf>
    <xf numFmtId="49" fontId="3" fillId="33" borderId="10" xfId="60" applyNumberFormat="1" applyFont="1" applyFill="1" applyBorder="1" applyAlignment="1">
      <alignment vertical="center" textRotation="90"/>
      <protection/>
    </xf>
    <xf numFmtId="49" fontId="3" fillId="33" borderId="10" xfId="60" applyNumberFormat="1" applyFont="1" applyFill="1" applyBorder="1" applyAlignment="1">
      <alignment textRotation="90"/>
      <protection/>
    </xf>
    <xf numFmtId="0" fontId="3" fillId="33" borderId="10" xfId="59" applyFont="1" applyFill="1" applyBorder="1" applyAlignment="1">
      <alignment horizontal="center" vertical="center"/>
      <protection/>
    </xf>
    <xf numFmtId="0" fontId="4" fillId="33" borderId="34" xfId="59" applyFont="1" applyFill="1" applyBorder="1" applyAlignment="1">
      <alignment horizontal="center" vertical="center" wrapText="1"/>
      <protection/>
    </xf>
    <xf numFmtId="0" fontId="4" fillId="33" borderId="32" xfId="59" applyFont="1" applyFill="1" applyBorder="1" applyAlignment="1">
      <alignment horizontal="center" vertical="center" wrapText="1"/>
      <protection/>
    </xf>
    <xf numFmtId="0" fontId="4" fillId="33" borderId="28" xfId="59" applyFont="1" applyFill="1" applyBorder="1" applyAlignment="1">
      <alignment horizontal="center" vertical="center" wrapText="1"/>
      <protection/>
    </xf>
    <xf numFmtId="3" fontId="7" fillId="33" borderId="35" xfId="60" applyNumberFormat="1" applyFont="1" applyFill="1" applyBorder="1">
      <alignment/>
      <protection/>
    </xf>
    <xf numFmtId="3" fontId="7" fillId="33" borderId="22" xfId="60" applyNumberFormat="1" applyFont="1" applyFill="1" applyBorder="1">
      <alignment/>
      <protection/>
    </xf>
    <xf numFmtId="0" fontId="3" fillId="33" borderId="22" xfId="59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right"/>
      <protection/>
    </xf>
    <xf numFmtId="0" fontId="5" fillId="0" borderId="0" xfId="60" applyFont="1" applyBorder="1" applyAlignment="1">
      <alignment horizontal="center" vertical="center"/>
      <protection/>
    </xf>
    <xf numFmtId="49" fontId="5" fillId="0" borderId="0" xfId="60" applyNumberFormat="1" applyFont="1" applyBorder="1" applyAlignment="1">
      <alignment horizontal="center" vertical="center"/>
      <protection/>
    </xf>
    <xf numFmtId="0" fontId="3" fillId="0" borderId="36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37" xfId="60" applyFont="1" applyFill="1" applyBorder="1" applyAlignment="1">
      <alignment horizontal="center" vertical="center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Excel B" xfId="46"/>
    <cellStyle name="Excel Built-in Excel Built-in Excel Built-in Excel B" xfId="47"/>
    <cellStyle name="Comma" xfId="48"/>
    <cellStyle name="Comma [0]" xfId="49"/>
    <cellStyle name="Ezres 2" xfId="50"/>
    <cellStyle name="Ezres 2 2" xfId="51"/>
    <cellStyle name="Ezres 2 2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ál 2" xfId="59"/>
    <cellStyle name="Normál 2 2" xfId="60"/>
    <cellStyle name="Normál 2 2 2" xfId="61"/>
    <cellStyle name="Normál 2 2 2 2" xfId="62"/>
    <cellStyle name="Normál 3" xfId="63"/>
    <cellStyle name="Normál 3 2" xfId="64"/>
    <cellStyle name="Normál 4" xfId="65"/>
    <cellStyle name="Normál 4 2" xfId="66"/>
    <cellStyle name="Normál 5" xfId="67"/>
    <cellStyle name="Normál 5 2" xfId="68"/>
    <cellStyle name="Normál 6" xfId="69"/>
    <cellStyle name="Normál 7" xfId="70"/>
    <cellStyle name="Normál 8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6%20sz%20m&#243;dos&#237;t&#225;s%20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2\2012_K&#246;lts&#233;gvet&#233;s_rendelet_mell&#233;kle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Kiad&#225;s_&#214;NKORM&#193;NYZAT_tervez&#233;s_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3\K&#246;lts&#233;gvet&#233;s\K&#214;LTS&#201;GVET&#201;S_EL&#336;TERJESZT&#201;S_MELL&#201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>Tűzoltólaktanya tetőfelújítása </v>
          </cell>
        </row>
        <row r="16">
          <cell r="A16">
            <v>5</v>
          </cell>
          <cell r="B16">
            <v>611</v>
          </cell>
          <cell r="C16" t="str">
            <v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80" zoomScaleNormal="80" zoomScaleSheetLayoutView="80" workbookViewId="0" topLeftCell="A1">
      <selection activeCell="A1" sqref="A1:S1"/>
    </sheetView>
  </sheetViews>
  <sheetFormatPr defaultColWidth="9.140625" defaultRowHeight="15"/>
  <cols>
    <col min="1" max="1" width="5.8515625" style="7" customWidth="1"/>
    <col min="2" max="2" width="3.7109375" style="1" customWidth="1"/>
    <col min="3" max="3" width="4.7109375" style="1" customWidth="1"/>
    <col min="4" max="4" width="3.57421875" style="1" customWidth="1"/>
    <col min="5" max="5" width="4.140625" style="1" customWidth="1"/>
    <col min="6" max="6" width="5.57421875" style="1" customWidth="1"/>
    <col min="7" max="7" width="42.28125" style="1" customWidth="1"/>
    <col min="8" max="8" width="12.421875" style="1" customWidth="1"/>
    <col min="9" max="9" width="12.57421875" style="1" customWidth="1"/>
    <col min="10" max="10" width="13.140625" style="1" customWidth="1"/>
    <col min="11" max="11" width="13.7109375" style="1" customWidth="1"/>
    <col min="12" max="12" width="11.421875" style="1" customWidth="1"/>
    <col min="13" max="13" width="10.7109375" style="1" customWidth="1"/>
    <col min="14" max="14" width="12.421875" style="1" customWidth="1"/>
    <col min="15" max="15" width="10.7109375" style="1" customWidth="1"/>
    <col min="16" max="16" width="12.421875" style="1" customWidth="1"/>
    <col min="17" max="18" width="9.140625" style="1" customWidth="1"/>
    <col min="19" max="19" width="12.7109375" style="1" customWidth="1"/>
    <col min="20" max="16384" width="9.140625" style="1" customWidth="1"/>
  </cols>
  <sheetData>
    <row r="1" spans="1:19" ht="15" customHeight="1">
      <c r="A1" s="92" t="s">
        <v>90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2:11" ht="15" customHeight="1">
      <c r="B2" s="8"/>
      <c r="C2" s="8"/>
      <c r="D2" s="8"/>
      <c r="E2" s="8"/>
      <c r="F2" s="8"/>
      <c r="G2" s="8"/>
      <c r="H2" s="2"/>
      <c r="I2" s="2"/>
      <c r="J2" s="2"/>
      <c r="K2" s="2"/>
    </row>
    <row r="3" spans="2:11" ht="15" customHeight="1">
      <c r="B3" s="8"/>
      <c r="C3" s="8"/>
      <c r="D3" s="8"/>
      <c r="E3" s="8"/>
      <c r="F3" s="8"/>
      <c r="G3" s="8"/>
      <c r="H3" s="2"/>
      <c r="I3" s="2"/>
      <c r="J3" s="2"/>
      <c r="K3" s="2"/>
    </row>
    <row r="4" spans="1:19" ht="15" customHeight="1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ht="15" customHeight="1">
      <c r="A5" s="94" t="s">
        <v>87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2:11" ht="15" customHeight="1"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4" customFormat="1" ht="15" customHeight="1" thickBot="1">
      <c r="A7" s="52"/>
      <c r="B7" s="55"/>
      <c r="C7" s="55"/>
      <c r="D7" s="55"/>
      <c r="E7" s="55"/>
      <c r="F7" s="55"/>
      <c r="G7" s="55"/>
      <c r="H7" s="55"/>
      <c r="I7" s="55"/>
      <c r="J7" s="55"/>
      <c r="K7" s="53"/>
    </row>
    <row r="8" spans="1:19" ht="66" customHeight="1" thickBot="1">
      <c r="A8" s="42">
        <v>1</v>
      </c>
      <c r="B8" s="54" t="s">
        <v>58</v>
      </c>
      <c r="C8" s="81" t="s">
        <v>0</v>
      </c>
      <c r="D8" s="82" t="s">
        <v>1</v>
      </c>
      <c r="E8" s="83"/>
      <c r="F8" s="84"/>
      <c r="G8" s="85" t="s">
        <v>5</v>
      </c>
      <c r="H8" s="57" t="s">
        <v>49</v>
      </c>
      <c r="I8" s="57" t="s">
        <v>50</v>
      </c>
      <c r="J8" s="57" t="s">
        <v>51</v>
      </c>
      <c r="K8" s="57" t="s">
        <v>52</v>
      </c>
      <c r="L8" s="57" t="s">
        <v>53</v>
      </c>
      <c r="M8" s="57" t="s">
        <v>85</v>
      </c>
      <c r="N8" s="57" t="s">
        <v>89</v>
      </c>
      <c r="O8" s="57" t="s">
        <v>55</v>
      </c>
      <c r="P8" s="57" t="s">
        <v>54</v>
      </c>
      <c r="Q8" s="57" t="s">
        <v>56</v>
      </c>
      <c r="R8" s="57" t="s">
        <v>75</v>
      </c>
      <c r="S8" s="80" t="s">
        <v>57</v>
      </c>
    </row>
    <row r="9" spans="1:19" ht="30.75" customHeight="1" thickBot="1">
      <c r="A9" s="43">
        <v>2</v>
      </c>
      <c r="B9" s="44">
        <v>1</v>
      </c>
      <c r="C9" s="95" t="s">
        <v>59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</row>
    <row r="10" spans="1:19" ht="15" customHeight="1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>H11+H12+H13+H14</f>
        <v>19750</v>
      </c>
      <c r="I10" s="13">
        <f>I11+I12+I13+I14</f>
        <v>162116</v>
      </c>
      <c r="J10" s="13">
        <f>J11+J12+J13+J14</f>
        <v>89175</v>
      </c>
      <c r="K10" s="14">
        <f>K11+K12+K13+K14</f>
        <v>474768</v>
      </c>
      <c r="L10" s="70">
        <f aca="true" t="shared" si="0" ref="L10:S10">L11+L12+L13+L14</f>
        <v>55483</v>
      </c>
      <c r="M10" s="13">
        <f t="shared" si="0"/>
        <v>0</v>
      </c>
      <c r="N10" s="13">
        <f t="shared" si="0"/>
        <v>0</v>
      </c>
      <c r="O10" s="13">
        <f t="shared" si="0"/>
        <v>150</v>
      </c>
      <c r="P10" s="13">
        <f t="shared" si="0"/>
        <v>0</v>
      </c>
      <c r="Q10" s="13">
        <f t="shared" si="0"/>
        <v>1</v>
      </c>
      <c r="R10" s="72">
        <f t="shared" si="0"/>
        <v>1900</v>
      </c>
      <c r="S10" s="14">
        <f t="shared" si="0"/>
        <v>803343</v>
      </c>
    </row>
    <row r="11" spans="1:19" ht="29.25" customHeight="1">
      <c r="A11" s="43">
        <v>4</v>
      </c>
      <c r="B11" s="46"/>
      <c r="C11" s="15"/>
      <c r="D11" s="15">
        <v>1</v>
      </c>
      <c r="E11" s="15"/>
      <c r="F11" s="15"/>
      <c r="G11" s="56" t="s">
        <v>46</v>
      </c>
      <c r="H11" s="17">
        <v>1014</v>
      </c>
      <c r="I11" s="17"/>
      <c r="J11" s="17"/>
      <c r="K11" s="58">
        <v>474768</v>
      </c>
      <c r="L11" s="58">
        <v>53031</v>
      </c>
      <c r="M11" s="17"/>
      <c r="N11" s="17"/>
      <c r="O11" s="17"/>
      <c r="P11" s="17"/>
      <c r="Q11" s="17"/>
      <c r="R11" s="73"/>
      <c r="S11" s="64">
        <f>SUM(H11:R11)</f>
        <v>528813</v>
      </c>
    </row>
    <row r="12" spans="1:19" ht="15" customHeight="1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>
        <v>50</v>
      </c>
      <c r="I12" s="17">
        <v>162116</v>
      </c>
      <c r="J12" s="17"/>
      <c r="K12" s="58"/>
      <c r="L12" s="58"/>
      <c r="M12" s="17"/>
      <c r="N12" s="17"/>
      <c r="O12" s="17"/>
      <c r="P12" s="17"/>
      <c r="Q12" s="17"/>
      <c r="R12" s="73"/>
      <c r="S12" s="64">
        <f>SUM(H12:R12)</f>
        <v>162166</v>
      </c>
    </row>
    <row r="13" spans="1:19" ht="15" customHeight="1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>
        <v>18031</v>
      </c>
      <c r="I13" s="17"/>
      <c r="J13" s="17">
        <v>89175</v>
      </c>
      <c r="K13" s="58"/>
      <c r="L13" s="58">
        <v>2452</v>
      </c>
      <c r="M13" s="17"/>
      <c r="N13" s="17"/>
      <c r="O13" s="17">
        <v>150</v>
      </c>
      <c r="P13" s="17"/>
      <c r="Q13" s="17">
        <v>1</v>
      </c>
      <c r="R13" s="73">
        <v>1900</v>
      </c>
      <c r="S13" s="64">
        <f>SUM(H13:R13)</f>
        <v>111709</v>
      </c>
    </row>
    <row r="14" spans="1:19" ht="15" customHeight="1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>
        <v>655</v>
      </c>
      <c r="I14" s="17"/>
      <c r="J14" s="17"/>
      <c r="K14" s="58"/>
      <c r="L14" s="58"/>
      <c r="M14" s="17"/>
      <c r="N14" s="17"/>
      <c r="O14" s="17"/>
      <c r="P14" s="17"/>
      <c r="Q14" s="17"/>
      <c r="R14" s="73"/>
      <c r="S14" s="64">
        <f>SUM(H14:R14)</f>
        <v>655</v>
      </c>
    </row>
    <row r="15" spans="1:19" ht="15" customHeight="1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>H16+H17+H18</f>
        <v>13115</v>
      </c>
      <c r="I15" s="23">
        <f>I16+I17+I18</f>
        <v>0</v>
      </c>
      <c r="J15" s="23">
        <f>J16+J17+J18</f>
        <v>73458</v>
      </c>
      <c r="K15" s="59">
        <f>K16+K17+K18</f>
        <v>73816</v>
      </c>
      <c r="L15" s="59">
        <f aca="true" t="shared" si="1" ref="L15:S15">L16+L17+L18</f>
        <v>776</v>
      </c>
      <c r="M15" s="23">
        <f t="shared" si="1"/>
        <v>0</v>
      </c>
      <c r="N15" s="23">
        <f t="shared" si="1"/>
        <v>0</v>
      </c>
      <c r="O15" s="23">
        <f t="shared" si="1"/>
        <v>0</v>
      </c>
      <c r="P15" s="23">
        <f t="shared" si="1"/>
        <v>0</v>
      </c>
      <c r="Q15" s="23">
        <f t="shared" si="1"/>
        <v>0</v>
      </c>
      <c r="R15" s="74">
        <f t="shared" si="1"/>
        <v>0</v>
      </c>
      <c r="S15" s="65">
        <f t="shared" si="1"/>
        <v>161165</v>
      </c>
    </row>
    <row r="16" spans="1:19" ht="28.5" customHeight="1">
      <c r="A16" s="42">
        <v>9</v>
      </c>
      <c r="B16" s="46"/>
      <c r="C16" s="15"/>
      <c r="D16" s="15">
        <v>2</v>
      </c>
      <c r="E16" s="19"/>
      <c r="F16" s="19"/>
      <c r="G16" s="56" t="s">
        <v>47</v>
      </c>
      <c r="H16" s="25">
        <v>13000</v>
      </c>
      <c r="I16" s="17"/>
      <c r="J16" s="17">
        <v>29050</v>
      </c>
      <c r="K16" s="58">
        <v>73816</v>
      </c>
      <c r="L16" s="58">
        <v>776</v>
      </c>
      <c r="M16" s="17"/>
      <c r="N16" s="17"/>
      <c r="O16" s="17"/>
      <c r="P16" s="17"/>
      <c r="Q16" s="17"/>
      <c r="R16" s="73"/>
      <c r="S16" s="64">
        <f>SUM(H16:R16)</f>
        <v>116642</v>
      </c>
    </row>
    <row r="17" spans="1:19" ht="15" customHeight="1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>
        <v>44408</v>
      </c>
      <c r="K17" s="58"/>
      <c r="L17" s="58"/>
      <c r="M17" s="17"/>
      <c r="N17" s="17"/>
      <c r="O17" s="17"/>
      <c r="P17" s="17"/>
      <c r="Q17" s="17"/>
      <c r="R17" s="73"/>
      <c r="S17" s="64">
        <f>SUM(H17:R17)</f>
        <v>44408</v>
      </c>
    </row>
    <row r="18" spans="1:19" ht="15" customHeight="1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>
        <v>115</v>
      </c>
      <c r="I18" s="17"/>
      <c r="J18" s="17"/>
      <c r="K18" s="58"/>
      <c r="L18" s="58"/>
      <c r="M18" s="17"/>
      <c r="N18" s="17"/>
      <c r="O18" s="17"/>
      <c r="P18" s="17"/>
      <c r="Q18" s="17"/>
      <c r="R18" s="73"/>
      <c r="S18" s="64">
        <f>SUM(H18:R18)</f>
        <v>115</v>
      </c>
    </row>
    <row r="19" spans="1:19" ht="15" customHeight="1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>H15+H10</f>
        <v>32865</v>
      </c>
      <c r="I19" s="30">
        <f>I15+I10</f>
        <v>162116</v>
      </c>
      <c r="J19" s="30">
        <f>J15+J10</f>
        <v>162633</v>
      </c>
      <c r="K19" s="60">
        <f>K15+K10</f>
        <v>548584</v>
      </c>
      <c r="L19" s="60">
        <f aca="true" t="shared" si="2" ref="L19:S19">L15+L10</f>
        <v>56259</v>
      </c>
      <c r="M19" s="30">
        <f t="shared" si="2"/>
        <v>0</v>
      </c>
      <c r="N19" s="30">
        <f t="shared" si="2"/>
        <v>0</v>
      </c>
      <c r="O19" s="30">
        <f t="shared" si="2"/>
        <v>150</v>
      </c>
      <c r="P19" s="30">
        <f t="shared" si="2"/>
        <v>0</v>
      </c>
      <c r="Q19" s="30">
        <f t="shared" si="2"/>
        <v>1</v>
      </c>
      <c r="R19" s="75">
        <f t="shared" si="2"/>
        <v>1900</v>
      </c>
      <c r="S19" s="66">
        <f t="shared" si="2"/>
        <v>964508</v>
      </c>
    </row>
    <row r="20" spans="1:19" ht="15" customHeight="1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>H21</f>
        <v>0</v>
      </c>
      <c r="I20" s="23">
        <f>I21</f>
        <v>0</v>
      </c>
      <c r="J20" s="23">
        <f>J21</f>
        <v>0</v>
      </c>
      <c r="K20" s="59">
        <f>K21</f>
        <v>17018</v>
      </c>
      <c r="L20" s="59">
        <f aca="true" t="shared" si="3" ref="L20:S20">L21</f>
        <v>0</v>
      </c>
      <c r="M20" s="23">
        <f t="shared" si="3"/>
        <v>0</v>
      </c>
      <c r="N20" s="23">
        <f t="shared" si="3"/>
        <v>0</v>
      </c>
      <c r="O20" s="23">
        <f t="shared" si="3"/>
        <v>0</v>
      </c>
      <c r="P20" s="23">
        <f t="shared" si="3"/>
        <v>1026628</v>
      </c>
      <c r="Q20" s="23">
        <f t="shared" si="3"/>
        <v>0</v>
      </c>
      <c r="R20" s="74">
        <f t="shared" si="3"/>
        <v>0</v>
      </c>
      <c r="S20" s="65">
        <f t="shared" si="3"/>
        <v>1043646</v>
      </c>
    </row>
    <row r="21" spans="1:19" ht="15" customHeight="1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>H22+H26+H29+H32</f>
        <v>0</v>
      </c>
      <c r="I21" s="34">
        <f>I22+I26+I29+I32</f>
        <v>0</v>
      </c>
      <c r="J21" s="34">
        <f>J22+J26+J29+J32</f>
        <v>0</v>
      </c>
      <c r="K21" s="61">
        <f>K22+K26+K29+K32</f>
        <v>17018</v>
      </c>
      <c r="L21" s="61">
        <f aca="true" t="shared" si="4" ref="L21:S21">L22+L26+L29+L32</f>
        <v>0</v>
      </c>
      <c r="M21" s="34">
        <f t="shared" si="4"/>
        <v>0</v>
      </c>
      <c r="N21" s="34">
        <f t="shared" si="4"/>
        <v>0</v>
      </c>
      <c r="O21" s="34">
        <f t="shared" si="4"/>
        <v>0</v>
      </c>
      <c r="P21" s="34">
        <f t="shared" si="4"/>
        <v>1026628</v>
      </c>
      <c r="Q21" s="34">
        <f t="shared" si="4"/>
        <v>0</v>
      </c>
      <c r="R21" s="76">
        <f t="shared" si="4"/>
        <v>0</v>
      </c>
      <c r="S21" s="67">
        <f t="shared" si="4"/>
        <v>1043646</v>
      </c>
    </row>
    <row r="22" spans="1:19" ht="30" customHeight="1">
      <c r="A22" s="42">
        <v>15</v>
      </c>
      <c r="B22" s="49"/>
      <c r="C22" s="32"/>
      <c r="D22" s="32"/>
      <c r="E22" s="37" t="s">
        <v>29</v>
      </c>
      <c r="F22" s="37"/>
      <c r="G22" s="41" t="s">
        <v>48</v>
      </c>
      <c r="H22" s="34">
        <f>SUM(H23:H24)</f>
        <v>0</v>
      </c>
      <c r="I22" s="34">
        <f>SUM(I23:I24)</f>
        <v>0</v>
      </c>
      <c r="J22" s="34">
        <f>SUM(J23:J24)</f>
        <v>0</v>
      </c>
      <c r="K22" s="61">
        <f>SUM(K23:K24:K25)</f>
        <v>17018</v>
      </c>
      <c r="L22" s="61">
        <f aca="true" t="shared" si="5" ref="L22:R22">SUM(L23:L24)</f>
        <v>0</v>
      </c>
      <c r="M22" s="34">
        <f t="shared" si="5"/>
        <v>0</v>
      </c>
      <c r="N22" s="34">
        <f t="shared" si="5"/>
        <v>0</v>
      </c>
      <c r="O22" s="34">
        <f t="shared" si="5"/>
        <v>0</v>
      </c>
      <c r="P22" s="34">
        <f t="shared" si="5"/>
        <v>0</v>
      </c>
      <c r="Q22" s="34">
        <f t="shared" si="5"/>
        <v>0</v>
      </c>
      <c r="R22" s="76">
        <f t="shared" si="5"/>
        <v>0</v>
      </c>
      <c r="S22" s="67">
        <f>SUM(S23:S24:S25)</f>
        <v>17018</v>
      </c>
    </row>
    <row r="23" spans="1:19" ht="15" customHeight="1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62"/>
      <c r="L23" s="62"/>
      <c r="M23" s="25"/>
      <c r="N23" s="25"/>
      <c r="O23" s="25"/>
      <c r="P23" s="25"/>
      <c r="Q23" s="25"/>
      <c r="R23" s="77"/>
      <c r="S23" s="68"/>
    </row>
    <row r="24" spans="1:19" ht="15" customHeight="1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62"/>
      <c r="L24" s="62"/>
      <c r="M24" s="25"/>
      <c r="N24" s="25"/>
      <c r="O24" s="25"/>
      <c r="P24" s="25"/>
      <c r="Q24" s="25"/>
      <c r="R24" s="77"/>
      <c r="S24" s="68"/>
    </row>
    <row r="25" spans="1:19" ht="15" customHeight="1">
      <c r="A25" s="43">
        <v>18</v>
      </c>
      <c r="B25" s="50"/>
      <c r="C25" s="36"/>
      <c r="D25" s="36"/>
      <c r="E25" s="37"/>
      <c r="F25" s="37" t="s">
        <v>82</v>
      </c>
      <c r="G25" s="38" t="s">
        <v>83</v>
      </c>
      <c r="H25" s="25"/>
      <c r="I25" s="25"/>
      <c r="J25" s="25"/>
      <c r="K25" s="62">
        <v>17018</v>
      </c>
      <c r="L25" s="62"/>
      <c r="M25" s="25"/>
      <c r="N25" s="25"/>
      <c r="O25" s="25"/>
      <c r="P25" s="25"/>
      <c r="Q25" s="25"/>
      <c r="R25" s="77"/>
      <c r="S25" s="68">
        <f>SUM(H25:R25)</f>
        <v>17018</v>
      </c>
    </row>
    <row r="26" spans="1:19" ht="15" customHeight="1">
      <c r="A26" s="43">
        <v>19</v>
      </c>
      <c r="B26" s="49"/>
      <c r="C26" s="32"/>
      <c r="D26" s="32"/>
      <c r="E26" s="37" t="s">
        <v>31</v>
      </c>
      <c r="F26" s="33"/>
      <c r="G26" s="41" t="s">
        <v>19</v>
      </c>
      <c r="H26" s="34">
        <f>SUM(H27:H28)</f>
        <v>0</v>
      </c>
      <c r="I26" s="34">
        <f>SUM(I27:I28)</f>
        <v>0</v>
      </c>
      <c r="J26" s="34">
        <f>SUM(J27:J28)</f>
        <v>0</v>
      </c>
      <c r="K26" s="61">
        <f>SUM(K27:K28)</f>
        <v>0</v>
      </c>
      <c r="L26" s="61">
        <f aca="true" t="shared" si="6" ref="L26:S26">SUM(L27:L28)</f>
        <v>0</v>
      </c>
      <c r="M26" s="34">
        <f t="shared" si="6"/>
        <v>0</v>
      </c>
      <c r="N26" s="34">
        <f t="shared" si="6"/>
        <v>0</v>
      </c>
      <c r="O26" s="34">
        <f t="shared" si="6"/>
        <v>0</v>
      </c>
      <c r="P26" s="34">
        <f t="shared" si="6"/>
        <v>0</v>
      </c>
      <c r="Q26" s="34">
        <f t="shared" si="6"/>
        <v>0</v>
      </c>
      <c r="R26" s="76">
        <f t="shared" si="6"/>
        <v>0</v>
      </c>
      <c r="S26" s="67">
        <f t="shared" si="6"/>
        <v>0</v>
      </c>
    </row>
    <row r="27" spans="1:19" ht="15" customHeight="1">
      <c r="A27" s="42">
        <v>20</v>
      </c>
      <c r="B27" s="50"/>
      <c r="C27" s="36"/>
      <c r="D27" s="36"/>
      <c r="E27" s="37"/>
      <c r="F27" s="37" t="s">
        <v>33</v>
      </c>
      <c r="G27" s="38" t="s">
        <v>20</v>
      </c>
      <c r="H27" s="25"/>
      <c r="I27" s="25"/>
      <c r="J27" s="25"/>
      <c r="K27" s="62"/>
      <c r="L27" s="62"/>
      <c r="M27" s="25"/>
      <c r="N27" s="25"/>
      <c r="O27" s="25"/>
      <c r="P27" s="25"/>
      <c r="Q27" s="25"/>
      <c r="R27" s="77"/>
      <c r="S27" s="68"/>
    </row>
    <row r="28" spans="1:19" ht="15" customHeight="1">
      <c r="A28" s="43">
        <v>21</v>
      </c>
      <c r="B28" s="50"/>
      <c r="C28" s="36"/>
      <c r="D28" s="36"/>
      <c r="E28" s="37"/>
      <c r="F28" s="37" t="s">
        <v>34</v>
      </c>
      <c r="G28" s="38" t="s">
        <v>21</v>
      </c>
      <c r="H28" s="25"/>
      <c r="I28" s="25"/>
      <c r="J28" s="25"/>
      <c r="K28" s="62"/>
      <c r="L28" s="62"/>
      <c r="M28" s="25"/>
      <c r="N28" s="25"/>
      <c r="O28" s="25"/>
      <c r="P28" s="25"/>
      <c r="Q28" s="25"/>
      <c r="R28" s="77"/>
      <c r="S28" s="68"/>
    </row>
    <row r="29" spans="1:19" ht="15" customHeight="1">
      <c r="A29" s="42">
        <v>22</v>
      </c>
      <c r="B29" s="50"/>
      <c r="C29" s="36"/>
      <c r="D29" s="36"/>
      <c r="E29" s="37" t="s">
        <v>35</v>
      </c>
      <c r="F29" s="37"/>
      <c r="G29" s="38" t="s">
        <v>22</v>
      </c>
      <c r="H29" s="34">
        <f>SUM(H30:H31)</f>
        <v>0</v>
      </c>
      <c r="I29" s="34">
        <f>SUM(I30:I31)</f>
        <v>0</v>
      </c>
      <c r="J29" s="34">
        <f>SUM(J30:J31)</f>
        <v>0</v>
      </c>
      <c r="K29" s="61">
        <f>SUM(K30:K31)</f>
        <v>0</v>
      </c>
      <c r="L29" s="61">
        <f aca="true" t="shared" si="7" ref="L29:S29">SUM(L30:L31)</f>
        <v>0</v>
      </c>
      <c r="M29" s="34">
        <f t="shared" si="7"/>
        <v>0</v>
      </c>
      <c r="N29" s="34">
        <f t="shared" si="7"/>
        <v>0</v>
      </c>
      <c r="O29" s="34">
        <f t="shared" si="7"/>
        <v>0</v>
      </c>
      <c r="P29" s="34">
        <f t="shared" si="7"/>
        <v>1026628</v>
      </c>
      <c r="Q29" s="34">
        <f t="shared" si="7"/>
        <v>0</v>
      </c>
      <c r="R29" s="76">
        <f t="shared" si="7"/>
        <v>0</v>
      </c>
      <c r="S29" s="67">
        <f t="shared" si="7"/>
        <v>1026628</v>
      </c>
    </row>
    <row r="30" spans="1:19" ht="15" customHeight="1">
      <c r="A30" s="43">
        <v>23</v>
      </c>
      <c r="B30" s="50"/>
      <c r="C30" s="36"/>
      <c r="D30" s="36"/>
      <c r="E30" s="37"/>
      <c r="F30" s="37" t="s">
        <v>36</v>
      </c>
      <c r="G30" s="38" t="s">
        <v>23</v>
      </c>
      <c r="H30" s="25"/>
      <c r="I30" s="25"/>
      <c r="J30" s="25"/>
      <c r="K30" s="62"/>
      <c r="L30" s="62"/>
      <c r="M30" s="25"/>
      <c r="N30" s="25"/>
      <c r="O30" s="25"/>
      <c r="P30" s="25">
        <v>683413</v>
      </c>
      <c r="Q30" s="25"/>
      <c r="R30" s="77"/>
      <c r="S30" s="68">
        <f>SUM(H30:R30)</f>
        <v>683413</v>
      </c>
    </row>
    <row r="31" spans="1:19" ht="15" customHeight="1">
      <c r="A31" s="42">
        <v>24</v>
      </c>
      <c r="B31" s="50"/>
      <c r="C31" s="36"/>
      <c r="D31" s="36"/>
      <c r="E31" s="37"/>
      <c r="F31" s="37" t="s">
        <v>37</v>
      </c>
      <c r="G31" s="38" t="s">
        <v>24</v>
      </c>
      <c r="H31" s="25"/>
      <c r="I31" s="25"/>
      <c r="J31" s="25"/>
      <c r="K31" s="62"/>
      <c r="L31" s="62"/>
      <c r="M31" s="25"/>
      <c r="N31" s="25"/>
      <c r="O31" s="25"/>
      <c r="P31" s="25">
        <v>343215</v>
      </c>
      <c r="Q31" s="25"/>
      <c r="R31" s="77"/>
      <c r="S31" s="68">
        <f>SUM(H31:R31)</f>
        <v>343215</v>
      </c>
    </row>
    <row r="32" spans="1:19" ht="15" customHeight="1">
      <c r="A32" s="43">
        <v>25</v>
      </c>
      <c r="B32" s="50"/>
      <c r="C32" s="36"/>
      <c r="D32" s="36"/>
      <c r="E32" s="37" t="s">
        <v>38</v>
      </c>
      <c r="F32" s="37"/>
      <c r="G32" s="38" t="s">
        <v>25</v>
      </c>
      <c r="H32" s="34">
        <f>SUM(H33:H34)</f>
        <v>0</v>
      </c>
      <c r="I32" s="34">
        <f>SUM(I33:I34)</f>
        <v>0</v>
      </c>
      <c r="J32" s="34">
        <f>SUM(J33:J34)</f>
        <v>0</v>
      </c>
      <c r="K32" s="61">
        <f>SUM(K33:K34)</f>
        <v>0</v>
      </c>
      <c r="L32" s="61">
        <f aca="true" t="shared" si="8" ref="L32:S32">SUM(L33:L34)</f>
        <v>0</v>
      </c>
      <c r="M32" s="34">
        <f t="shared" si="8"/>
        <v>0</v>
      </c>
      <c r="N32" s="34">
        <f t="shared" si="8"/>
        <v>0</v>
      </c>
      <c r="O32" s="34">
        <f t="shared" si="8"/>
        <v>0</v>
      </c>
      <c r="P32" s="34">
        <f t="shared" si="8"/>
        <v>0</v>
      </c>
      <c r="Q32" s="34">
        <f t="shared" si="8"/>
        <v>0</v>
      </c>
      <c r="R32" s="76">
        <f t="shared" si="8"/>
        <v>0</v>
      </c>
      <c r="S32" s="67">
        <f t="shared" si="8"/>
        <v>0</v>
      </c>
    </row>
    <row r="33" spans="1:19" ht="15" customHeight="1">
      <c r="A33" s="42">
        <v>26</v>
      </c>
      <c r="B33" s="50"/>
      <c r="C33" s="36"/>
      <c r="D33" s="36"/>
      <c r="E33" s="37"/>
      <c r="F33" s="37" t="s">
        <v>39</v>
      </c>
      <c r="G33" s="10" t="s">
        <v>26</v>
      </c>
      <c r="H33" s="25"/>
      <c r="I33" s="25"/>
      <c r="J33" s="25"/>
      <c r="K33" s="62"/>
      <c r="L33" s="62"/>
      <c r="M33" s="25"/>
      <c r="N33" s="25"/>
      <c r="O33" s="25"/>
      <c r="P33" s="25"/>
      <c r="Q33" s="25"/>
      <c r="R33" s="77"/>
      <c r="S33" s="68"/>
    </row>
    <row r="34" spans="1:19" ht="15" customHeight="1" thickBot="1">
      <c r="A34" s="43">
        <v>27</v>
      </c>
      <c r="B34" s="50"/>
      <c r="C34" s="36"/>
      <c r="D34" s="36"/>
      <c r="E34" s="37"/>
      <c r="F34" s="37" t="s">
        <v>40</v>
      </c>
      <c r="G34" s="10" t="s">
        <v>27</v>
      </c>
      <c r="H34" s="25"/>
      <c r="I34" s="25"/>
      <c r="J34" s="25"/>
      <c r="K34" s="62"/>
      <c r="L34" s="62"/>
      <c r="M34" s="25"/>
      <c r="N34" s="25"/>
      <c r="O34" s="25"/>
      <c r="P34" s="25"/>
      <c r="Q34" s="25"/>
      <c r="R34" s="77"/>
      <c r="S34" s="68"/>
    </row>
    <row r="35" spans="1:19" ht="15" customHeight="1" thickBot="1">
      <c r="A35" s="42">
        <v>28</v>
      </c>
      <c r="B35" s="5"/>
      <c r="C35" s="5"/>
      <c r="D35" s="5"/>
      <c r="E35" s="5"/>
      <c r="F35" s="5"/>
      <c r="G35" s="5" t="s">
        <v>28</v>
      </c>
      <c r="H35" s="6">
        <f>H19+H20</f>
        <v>32865</v>
      </c>
      <c r="I35" s="6">
        <f>I19+I20</f>
        <v>162116</v>
      </c>
      <c r="J35" s="6">
        <f>J19+J20</f>
        <v>162633</v>
      </c>
      <c r="K35" s="63">
        <f>K19+K20</f>
        <v>565602</v>
      </c>
      <c r="L35" s="71">
        <f aca="true" t="shared" si="9" ref="L35:S35">L19+L20</f>
        <v>56259</v>
      </c>
      <c r="M35" s="79">
        <f t="shared" si="9"/>
        <v>0</v>
      </c>
      <c r="N35" s="79">
        <f t="shared" si="9"/>
        <v>0</v>
      </c>
      <c r="O35" s="79">
        <f t="shared" si="9"/>
        <v>150</v>
      </c>
      <c r="P35" s="79">
        <f t="shared" si="9"/>
        <v>1026628</v>
      </c>
      <c r="Q35" s="79">
        <f t="shared" si="9"/>
        <v>1</v>
      </c>
      <c r="R35" s="78">
        <f t="shared" si="9"/>
        <v>1900</v>
      </c>
      <c r="S35" s="69">
        <f t="shared" si="9"/>
        <v>2008154</v>
      </c>
    </row>
    <row r="36" spans="8:10" ht="12.75">
      <c r="H36" s="3"/>
      <c r="I36" s="3"/>
      <c r="J36" s="3"/>
    </row>
  </sheetData>
  <sheetProtection/>
  <mergeCells count="4">
    <mergeCell ref="A1:S1"/>
    <mergeCell ref="A4:S4"/>
    <mergeCell ref="A5:S5"/>
    <mergeCell ref="C9:S9"/>
  </mergeCells>
  <printOptions horizontalCentered="1" verticalCentered="1"/>
  <pageMargins left="0" right="0.5511811023622047" top="0.7480314960629921" bottom="0.7480314960629921" header="0.31496062992125984" footer="0.31496062992125984"/>
  <pageSetup firstPageNumber="10" useFirstPageNumber="1" horizontalDpi="600" verticalDpi="600" orientation="landscape" paperSize="9" scale="6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8" width="13.140625" style="0" customWidth="1"/>
    <col min="9" max="9" width="12.00390625" style="0" customWidth="1"/>
    <col min="10" max="10" width="11.421875" style="0" customWidth="1"/>
    <col min="11" max="11" width="13.421875" style="0" customWidth="1"/>
    <col min="12" max="12" width="11.140625" style="0" customWidth="1"/>
    <col min="13" max="13" width="11.00390625" style="0" customWidth="1"/>
    <col min="14" max="14" width="11.28125" style="0" customWidth="1"/>
  </cols>
  <sheetData>
    <row r="1" spans="1:14" ht="15">
      <c r="A1" s="92" t="s">
        <v>91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7"/>
      <c r="B2" s="8"/>
      <c r="C2" s="8"/>
      <c r="D2" s="8"/>
      <c r="E2" s="8"/>
      <c r="F2" s="8"/>
      <c r="G2" s="8"/>
      <c r="H2" s="2"/>
      <c r="I2" s="2"/>
      <c r="J2" s="2"/>
      <c r="K2" s="2"/>
      <c r="L2" s="51"/>
      <c r="M2" s="51"/>
      <c r="N2" s="51"/>
    </row>
    <row r="3" spans="1:14" ht="0.75" customHeight="1">
      <c r="A3" s="7"/>
      <c r="B3" s="8"/>
      <c r="C3" s="8"/>
      <c r="D3" s="8"/>
      <c r="E3" s="8"/>
      <c r="F3" s="8"/>
      <c r="G3" s="8"/>
      <c r="H3" s="2"/>
      <c r="I3" s="2"/>
      <c r="J3" s="2"/>
      <c r="K3" s="2"/>
      <c r="L3" s="51"/>
      <c r="M3" s="51"/>
      <c r="N3" s="51"/>
    </row>
    <row r="4" spans="1:14" ht="15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5">
      <c r="A5" s="94" t="s">
        <v>87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5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51"/>
      <c r="M6" s="51"/>
      <c r="N6" s="51"/>
    </row>
    <row r="7" spans="1:14" ht="15.75" thickBo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1"/>
      <c r="M7" s="51"/>
      <c r="N7" s="51"/>
    </row>
    <row r="8" spans="1:14" ht="60.75" customHeight="1" thickBot="1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85" t="s">
        <v>5</v>
      </c>
      <c r="H8" s="57" t="s">
        <v>60</v>
      </c>
      <c r="I8" s="57" t="s">
        <v>61</v>
      </c>
      <c r="J8" s="57" t="s">
        <v>62</v>
      </c>
      <c r="K8" s="57"/>
      <c r="L8" s="57"/>
      <c r="M8" s="57"/>
      <c r="N8" s="80" t="s">
        <v>57</v>
      </c>
    </row>
    <row r="9" spans="1:14" ht="15.75" thickBot="1">
      <c r="A9" s="43">
        <v>2</v>
      </c>
      <c r="B9" s="44">
        <v>1</v>
      </c>
      <c r="C9" s="95" t="s">
        <v>45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15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 aca="true" t="shared" si="0" ref="H10:N10">H11+H12+H13+H14</f>
        <v>3900</v>
      </c>
      <c r="I10" s="13">
        <f t="shared" si="0"/>
        <v>350</v>
      </c>
      <c r="J10" s="13">
        <f t="shared" si="0"/>
        <v>0</v>
      </c>
      <c r="K10" s="70">
        <f t="shared" si="0"/>
        <v>0</v>
      </c>
      <c r="L10" s="13">
        <f t="shared" si="0"/>
        <v>0</v>
      </c>
      <c r="M10" s="13">
        <f t="shared" si="0"/>
        <v>0</v>
      </c>
      <c r="N10" s="72">
        <f t="shared" si="0"/>
        <v>4250</v>
      </c>
    </row>
    <row r="11" spans="1:14" ht="15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17"/>
      <c r="K11" s="58"/>
      <c r="L11" s="17"/>
      <c r="M11" s="17"/>
      <c r="N11" s="64"/>
    </row>
    <row r="12" spans="1:14" ht="15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17"/>
      <c r="K12" s="58"/>
      <c r="L12" s="17"/>
      <c r="M12" s="17"/>
      <c r="N12" s="64"/>
    </row>
    <row r="13" spans="1:14" ht="15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>
        <v>3900</v>
      </c>
      <c r="I13" s="17">
        <v>350</v>
      </c>
      <c r="J13" s="17"/>
      <c r="K13" s="58"/>
      <c r="L13" s="17"/>
      <c r="M13" s="17"/>
      <c r="N13" s="64">
        <f>SUM(H13:M13)</f>
        <v>4250</v>
      </c>
    </row>
    <row r="14" spans="1:14" ht="15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17"/>
      <c r="K14" s="58"/>
      <c r="L14" s="17"/>
      <c r="M14" s="17"/>
      <c r="N14" s="64"/>
    </row>
    <row r="15" spans="1:14" ht="15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 aca="true" t="shared" si="1" ref="H15:N15">H16+H17+H18</f>
        <v>0</v>
      </c>
      <c r="I15" s="23">
        <f t="shared" si="1"/>
        <v>0</v>
      </c>
      <c r="J15" s="23">
        <f t="shared" si="1"/>
        <v>0</v>
      </c>
      <c r="K15" s="59">
        <f t="shared" si="1"/>
        <v>0</v>
      </c>
      <c r="L15" s="23">
        <f t="shared" si="1"/>
        <v>0</v>
      </c>
      <c r="M15" s="23">
        <f t="shared" si="1"/>
        <v>0</v>
      </c>
      <c r="N15" s="65">
        <f t="shared" si="1"/>
        <v>0</v>
      </c>
    </row>
    <row r="16" spans="1:14" ht="15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17"/>
      <c r="K16" s="58"/>
      <c r="L16" s="17"/>
      <c r="M16" s="17"/>
      <c r="N16" s="64"/>
    </row>
    <row r="17" spans="1:14" ht="15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/>
      <c r="K17" s="58"/>
      <c r="L17" s="17"/>
      <c r="M17" s="17"/>
      <c r="N17" s="64"/>
    </row>
    <row r="18" spans="1:14" ht="15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17"/>
      <c r="K18" s="58"/>
      <c r="L18" s="17"/>
      <c r="M18" s="17"/>
      <c r="N18" s="64"/>
    </row>
    <row r="19" spans="1:14" ht="15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 aca="true" t="shared" si="2" ref="H19:N19">H15+H10</f>
        <v>3900</v>
      </c>
      <c r="I19" s="30">
        <f t="shared" si="2"/>
        <v>350</v>
      </c>
      <c r="J19" s="30">
        <f t="shared" si="2"/>
        <v>0</v>
      </c>
      <c r="K19" s="60">
        <f t="shared" si="2"/>
        <v>0</v>
      </c>
      <c r="L19" s="30">
        <f t="shared" si="2"/>
        <v>0</v>
      </c>
      <c r="M19" s="30">
        <f t="shared" si="2"/>
        <v>0</v>
      </c>
      <c r="N19" s="66">
        <f t="shared" si="2"/>
        <v>4250</v>
      </c>
    </row>
    <row r="20" spans="1:14" ht="15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 aca="true" t="shared" si="3" ref="H20:N20">H21</f>
        <v>0</v>
      </c>
      <c r="I20" s="23">
        <f t="shared" si="3"/>
        <v>0</v>
      </c>
      <c r="J20" s="23">
        <f t="shared" si="3"/>
        <v>128340</v>
      </c>
      <c r="K20" s="59">
        <f t="shared" si="3"/>
        <v>0</v>
      </c>
      <c r="L20" s="23">
        <f t="shared" si="3"/>
        <v>0</v>
      </c>
      <c r="M20" s="23">
        <f t="shared" si="3"/>
        <v>0</v>
      </c>
      <c r="N20" s="65">
        <f t="shared" si="3"/>
        <v>128340</v>
      </c>
    </row>
    <row r="21" spans="1:14" ht="15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 aca="true" t="shared" si="4" ref="H21:N21">H22+H25+H28+H31</f>
        <v>0</v>
      </c>
      <c r="I21" s="34">
        <f t="shared" si="4"/>
        <v>0</v>
      </c>
      <c r="J21" s="34">
        <f t="shared" si="4"/>
        <v>128340</v>
      </c>
      <c r="K21" s="61">
        <f t="shared" si="4"/>
        <v>0</v>
      </c>
      <c r="L21" s="34">
        <f t="shared" si="4"/>
        <v>0</v>
      </c>
      <c r="M21" s="34">
        <f t="shared" si="4"/>
        <v>0</v>
      </c>
      <c r="N21" s="67">
        <f t="shared" si="4"/>
        <v>128340</v>
      </c>
    </row>
    <row r="22" spans="1:14" ht="15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 aca="true" t="shared" si="5" ref="H22:N22">SUM(H23:H24)</f>
        <v>0</v>
      </c>
      <c r="I22" s="34">
        <f t="shared" si="5"/>
        <v>0</v>
      </c>
      <c r="J22" s="34">
        <f t="shared" si="5"/>
        <v>0</v>
      </c>
      <c r="K22" s="61">
        <f t="shared" si="5"/>
        <v>0</v>
      </c>
      <c r="L22" s="34">
        <f t="shared" si="5"/>
        <v>0</v>
      </c>
      <c r="M22" s="34">
        <f t="shared" si="5"/>
        <v>0</v>
      </c>
      <c r="N22" s="67">
        <f t="shared" si="5"/>
        <v>0</v>
      </c>
    </row>
    <row r="23" spans="1:14" ht="15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62"/>
      <c r="L23" s="25"/>
      <c r="M23" s="25"/>
      <c r="N23" s="68"/>
    </row>
    <row r="24" spans="1:14" ht="15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62"/>
      <c r="L24" s="25"/>
      <c r="M24" s="25"/>
      <c r="N24" s="68"/>
    </row>
    <row r="25" spans="1:14" ht="15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 aca="true" t="shared" si="6" ref="H25:N25">SUM(H26:H27)</f>
        <v>0</v>
      </c>
      <c r="I25" s="34">
        <f t="shared" si="6"/>
        <v>0</v>
      </c>
      <c r="J25" s="34">
        <f t="shared" si="6"/>
        <v>0</v>
      </c>
      <c r="K25" s="61">
        <f t="shared" si="6"/>
        <v>0</v>
      </c>
      <c r="L25" s="34">
        <f t="shared" si="6"/>
        <v>0</v>
      </c>
      <c r="M25" s="34">
        <f t="shared" si="6"/>
        <v>0</v>
      </c>
      <c r="N25" s="67">
        <f t="shared" si="6"/>
        <v>0</v>
      </c>
    </row>
    <row r="26" spans="1:14" ht="15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25"/>
      <c r="K26" s="62"/>
      <c r="L26" s="25"/>
      <c r="M26" s="25"/>
      <c r="N26" s="68"/>
    </row>
    <row r="27" spans="1:14" ht="15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25"/>
      <c r="K27" s="62"/>
      <c r="L27" s="25"/>
      <c r="M27" s="25"/>
      <c r="N27" s="68"/>
    </row>
    <row r="28" spans="1:14" ht="15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 aca="true" t="shared" si="7" ref="H28:N28">SUM(H29:H30)</f>
        <v>0</v>
      </c>
      <c r="I28" s="34">
        <f t="shared" si="7"/>
        <v>0</v>
      </c>
      <c r="J28" s="34">
        <f t="shared" si="7"/>
        <v>2333</v>
      </c>
      <c r="K28" s="61">
        <f t="shared" si="7"/>
        <v>0</v>
      </c>
      <c r="L28" s="34">
        <f t="shared" si="7"/>
        <v>0</v>
      </c>
      <c r="M28" s="34">
        <f t="shared" si="7"/>
        <v>0</v>
      </c>
      <c r="N28" s="67">
        <f t="shared" si="7"/>
        <v>2333</v>
      </c>
    </row>
    <row r="29" spans="1:14" ht="15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25"/>
      <c r="K29" s="62"/>
      <c r="L29" s="25"/>
      <c r="M29" s="25"/>
      <c r="N29" s="68"/>
    </row>
    <row r="30" spans="1:14" ht="15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/>
      <c r="I30" s="25"/>
      <c r="J30" s="25">
        <v>2333</v>
      </c>
      <c r="K30" s="62"/>
      <c r="L30" s="25"/>
      <c r="M30" s="25"/>
      <c r="N30" s="68">
        <f>SUM(H30:M30)</f>
        <v>2333</v>
      </c>
    </row>
    <row r="31" spans="1:14" ht="15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 aca="true" t="shared" si="8" ref="H31:N31">SUM(H32:H33)</f>
        <v>0</v>
      </c>
      <c r="I31" s="34">
        <f t="shared" si="8"/>
        <v>0</v>
      </c>
      <c r="J31" s="34">
        <f t="shared" si="8"/>
        <v>126007</v>
      </c>
      <c r="K31" s="61">
        <f t="shared" si="8"/>
        <v>0</v>
      </c>
      <c r="L31" s="34">
        <f t="shared" si="8"/>
        <v>0</v>
      </c>
      <c r="M31" s="34">
        <f t="shared" si="8"/>
        <v>0</v>
      </c>
      <c r="N31" s="67">
        <f t="shared" si="8"/>
        <v>126007</v>
      </c>
    </row>
    <row r="32" spans="1:14" ht="15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/>
      <c r="I32" s="25"/>
      <c r="J32" s="25">
        <v>3045</v>
      </c>
      <c r="K32" s="62"/>
      <c r="L32" s="25"/>
      <c r="M32" s="25"/>
      <c r="N32" s="68">
        <f>SUM(H32:M32)</f>
        <v>3045</v>
      </c>
    </row>
    <row r="33" spans="1:14" ht="15.75" thickBot="1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/>
      <c r="I33" s="25"/>
      <c r="J33" s="25">
        <v>122962</v>
      </c>
      <c r="K33" s="62"/>
      <c r="L33" s="25"/>
      <c r="M33" s="25"/>
      <c r="N33" s="68">
        <f>SUM(H33:M33)</f>
        <v>122962</v>
      </c>
    </row>
    <row r="34" spans="1:14" ht="15.75" thickBot="1">
      <c r="A34" s="42">
        <v>27</v>
      </c>
      <c r="B34" s="5"/>
      <c r="C34" s="5"/>
      <c r="D34" s="5"/>
      <c r="E34" s="5"/>
      <c r="F34" s="5"/>
      <c r="G34" s="5" t="s">
        <v>28</v>
      </c>
      <c r="H34" s="6">
        <f aca="true" t="shared" si="9" ref="H34:N34">H19+H20</f>
        <v>3900</v>
      </c>
      <c r="I34" s="6">
        <f t="shared" si="9"/>
        <v>350</v>
      </c>
      <c r="J34" s="6">
        <f t="shared" si="9"/>
        <v>128340</v>
      </c>
      <c r="K34" s="63">
        <f t="shared" si="9"/>
        <v>0</v>
      </c>
      <c r="L34" s="79">
        <f t="shared" si="9"/>
        <v>0</v>
      </c>
      <c r="M34" s="79">
        <f t="shared" si="9"/>
        <v>0</v>
      </c>
      <c r="N34" s="69">
        <f t="shared" si="9"/>
        <v>132590</v>
      </c>
    </row>
  </sheetData>
  <sheetProtection/>
  <mergeCells count="4">
    <mergeCell ref="A1:N1"/>
    <mergeCell ref="A4:N4"/>
    <mergeCell ref="A5:N5"/>
    <mergeCell ref="C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1" sqref="A1:U1"/>
    </sheetView>
  </sheetViews>
  <sheetFormatPr defaultColWidth="9.140625" defaultRowHeight="15"/>
  <cols>
    <col min="1" max="1" width="3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8" width="9.57421875" style="0" customWidth="1"/>
    <col min="9" max="9" width="10.57421875" style="0" customWidth="1"/>
    <col min="10" max="10" width="10.8515625" style="0" customWidth="1"/>
    <col min="11" max="11" width="8.8515625" style="0" customWidth="1"/>
    <col min="12" max="12" width="9.8515625" style="0" customWidth="1"/>
    <col min="14" max="14" width="8.57421875" style="0" customWidth="1"/>
    <col min="15" max="15" width="8.140625" style="0" customWidth="1"/>
    <col min="18" max="18" width="7.421875" style="0" customWidth="1"/>
    <col min="21" max="21" width="10.421875" style="0" customWidth="1"/>
  </cols>
  <sheetData>
    <row r="1" spans="1:21" ht="15">
      <c r="A1" s="92" t="s">
        <v>92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19" ht="15">
      <c r="A2" s="7"/>
      <c r="B2" s="8"/>
      <c r="C2" s="8"/>
      <c r="D2" s="8"/>
      <c r="E2" s="8"/>
      <c r="F2" s="8"/>
      <c r="G2" s="8"/>
      <c r="H2" s="2"/>
      <c r="I2" s="2"/>
      <c r="J2" s="2"/>
      <c r="K2" s="2"/>
      <c r="L2" s="2"/>
      <c r="M2" s="51"/>
      <c r="N2" s="51"/>
      <c r="O2" s="51"/>
      <c r="P2" s="51"/>
      <c r="Q2" s="51"/>
      <c r="R2" s="51"/>
      <c r="S2" s="51"/>
    </row>
    <row r="3" spans="1:19" ht="0.75" customHeight="1">
      <c r="A3" s="7"/>
      <c r="B3" s="8"/>
      <c r="C3" s="8"/>
      <c r="D3" s="8"/>
      <c r="E3" s="8"/>
      <c r="F3" s="8"/>
      <c r="G3" s="8"/>
      <c r="H3" s="2"/>
      <c r="I3" s="2"/>
      <c r="J3" s="2"/>
      <c r="K3" s="2"/>
      <c r="L3" s="2"/>
      <c r="M3" s="51"/>
      <c r="N3" s="51"/>
      <c r="O3" s="51"/>
      <c r="P3" s="51"/>
      <c r="Q3" s="51"/>
      <c r="R3" s="51"/>
      <c r="S3" s="51"/>
    </row>
    <row r="4" spans="1:21" ht="15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25.5" customHeight="1" thickBot="1">
      <c r="A5" s="94" t="s">
        <v>87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19" ht="15.75" hidden="1" thickBot="1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51"/>
      <c r="N6" s="51"/>
      <c r="O6" s="51"/>
      <c r="P6" s="51"/>
      <c r="Q6" s="51"/>
      <c r="R6" s="51"/>
      <c r="S6" s="51"/>
    </row>
    <row r="7" spans="1:19" ht="15.75" hidden="1" thickBo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1"/>
      <c r="N7" s="51"/>
      <c r="O7" s="51"/>
      <c r="P7" s="51"/>
      <c r="Q7" s="51"/>
      <c r="R7" s="51"/>
      <c r="S7" s="51"/>
    </row>
    <row r="8" spans="1:21" ht="65.25" customHeight="1" thickBot="1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91" t="s">
        <v>5</v>
      </c>
      <c r="H8" s="86" t="s">
        <v>79</v>
      </c>
      <c r="I8" s="86" t="s">
        <v>64</v>
      </c>
      <c r="J8" s="86" t="s">
        <v>65</v>
      </c>
      <c r="K8" s="87" t="s">
        <v>88</v>
      </c>
      <c r="L8" s="87" t="s">
        <v>66</v>
      </c>
      <c r="M8" s="87" t="s">
        <v>84</v>
      </c>
      <c r="N8" s="87" t="s">
        <v>67</v>
      </c>
      <c r="O8" s="87" t="s">
        <v>86</v>
      </c>
      <c r="P8" s="87" t="s">
        <v>68</v>
      </c>
      <c r="Q8" s="87" t="s">
        <v>76</v>
      </c>
      <c r="R8" s="88" t="s">
        <v>77</v>
      </c>
      <c r="S8" s="88" t="s">
        <v>78</v>
      </c>
      <c r="T8" s="88" t="s">
        <v>80</v>
      </c>
      <c r="U8" s="80" t="s">
        <v>57</v>
      </c>
    </row>
    <row r="9" spans="1:21" ht="15.75" thickBot="1">
      <c r="A9" s="43">
        <v>2</v>
      </c>
      <c r="B9" s="44">
        <v>1</v>
      </c>
      <c r="C9" s="95" t="s">
        <v>44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7"/>
    </row>
    <row r="10" spans="1:21" ht="15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 aca="true" t="shared" si="0" ref="H10:U10">H11+H12+H13+H14</f>
        <v>0</v>
      </c>
      <c r="I10" s="13">
        <f t="shared" si="0"/>
        <v>27957</v>
      </c>
      <c r="J10" s="13">
        <f t="shared" si="0"/>
        <v>851</v>
      </c>
      <c r="K10" s="70">
        <f t="shared" si="0"/>
        <v>7000</v>
      </c>
      <c r="L10" s="70">
        <f>L11+L12+L13+L14</f>
        <v>34861</v>
      </c>
      <c r="M10" s="13">
        <f t="shared" si="0"/>
        <v>35271</v>
      </c>
      <c r="N10" s="13">
        <f t="shared" si="0"/>
        <v>1174</v>
      </c>
      <c r="O10" s="13">
        <f>O11+O12+O13+O14</f>
        <v>1008</v>
      </c>
      <c r="P10" s="13">
        <f t="shared" si="0"/>
        <v>18485</v>
      </c>
      <c r="Q10" s="13">
        <f>Q11+Q12+Q13+Q14</f>
        <v>0</v>
      </c>
      <c r="R10" s="13">
        <f>R11+R12+R13+R14</f>
        <v>58</v>
      </c>
      <c r="S10" s="13">
        <f>S11+S12+S13+S14</f>
        <v>0</v>
      </c>
      <c r="T10" s="72">
        <f t="shared" si="0"/>
        <v>1327</v>
      </c>
      <c r="U10" s="14">
        <f t="shared" si="0"/>
        <v>127992</v>
      </c>
    </row>
    <row r="11" spans="1:21" ht="15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17"/>
      <c r="K11" s="58">
        <v>7000</v>
      </c>
      <c r="L11" s="58">
        <v>31555</v>
      </c>
      <c r="M11" s="17">
        <v>35263</v>
      </c>
      <c r="N11" s="17">
        <v>1174</v>
      </c>
      <c r="O11" s="17"/>
      <c r="P11" s="17">
        <v>18485</v>
      </c>
      <c r="Q11" s="17"/>
      <c r="R11" s="17"/>
      <c r="S11" s="17"/>
      <c r="T11" s="64"/>
      <c r="U11" s="18">
        <f>SUM(H11:T11)</f>
        <v>93477</v>
      </c>
    </row>
    <row r="12" spans="1:21" ht="15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17"/>
      <c r="K12" s="58"/>
      <c r="L12" s="58"/>
      <c r="M12" s="17"/>
      <c r="N12" s="17"/>
      <c r="O12" s="17"/>
      <c r="P12" s="17"/>
      <c r="Q12" s="17"/>
      <c r="R12" s="17"/>
      <c r="S12" s="17"/>
      <c r="T12" s="64"/>
      <c r="U12" s="18"/>
    </row>
    <row r="13" spans="1:21" ht="15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/>
      <c r="I13" s="17">
        <v>27957</v>
      </c>
      <c r="J13" s="17">
        <v>851</v>
      </c>
      <c r="K13" s="58"/>
      <c r="L13" s="58">
        <v>3306</v>
      </c>
      <c r="M13" s="17">
        <v>8</v>
      </c>
      <c r="N13" s="17"/>
      <c r="O13" s="17">
        <v>1008</v>
      </c>
      <c r="P13" s="17"/>
      <c r="Q13" s="17"/>
      <c r="R13" s="17">
        <v>58</v>
      </c>
      <c r="S13" s="17"/>
      <c r="T13" s="64">
        <v>1327</v>
      </c>
      <c r="U13" s="18">
        <f>SUM(H13:T13)</f>
        <v>34515</v>
      </c>
    </row>
    <row r="14" spans="1:21" ht="15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17"/>
      <c r="K14" s="58"/>
      <c r="L14" s="58"/>
      <c r="M14" s="17"/>
      <c r="N14" s="17"/>
      <c r="O14" s="17"/>
      <c r="P14" s="17"/>
      <c r="Q14" s="17"/>
      <c r="R14" s="17"/>
      <c r="S14" s="17"/>
      <c r="T14" s="64"/>
      <c r="U14" s="18">
        <f>SUM(H14:T14)</f>
        <v>0</v>
      </c>
    </row>
    <row r="15" spans="1:21" ht="15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 aca="true" t="shared" si="1" ref="H15:U15">H16+H17+H18</f>
        <v>0</v>
      </c>
      <c r="I15" s="23">
        <f t="shared" si="1"/>
        <v>0</v>
      </c>
      <c r="J15" s="23">
        <f t="shared" si="1"/>
        <v>0</v>
      </c>
      <c r="K15" s="59">
        <f t="shared" si="1"/>
        <v>0</v>
      </c>
      <c r="L15" s="59"/>
      <c r="M15" s="23">
        <f t="shared" si="1"/>
        <v>0</v>
      </c>
      <c r="N15" s="23">
        <f t="shared" si="1"/>
        <v>0</v>
      </c>
      <c r="O15" s="23"/>
      <c r="P15" s="23">
        <f t="shared" si="1"/>
        <v>0</v>
      </c>
      <c r="Q15" s="23">
        <f>Q16+Q17+Q18</f>
        <v>0</v>
      </c>
      <c r="R15" s="23">
        <f>R16+R17+R18</f>
        <v>0</v>
      </c>
      <c r="S15" s="23">
        <f>S16+S17+S18</f>
        <v>0</v>
      </c>
      <c r="T15" s="65">
        <f t="shared" si="1"/>
        <v>0</v>
      </c>
      <c r="U15" s="24">
        <f t="shared" si="1"/>
        <v>0</v>
      </c>
    </row>
    <row r="16" spans="1:21" ht="15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17"/>
      <c r="K16" s="58"/>
      <c r="L16" s="58"/>
      <c r="M16" s="17"/>
      <c r="N16" s="17"/>
      <c r="O16" s="17"/>
      <c r="P16" s="17"/>
      <c r="Q16" s="17"/>
      <c r="R16" s="17"/>
      <c r="S16" s="17"/>
      <c r="T16" s="64"/>
      <c r="U16" s="18"/>
    </row>
    <row r="17" spans="1:21" ht="15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/>
      <c r="K17" s="58"/>
      <c r="L17" s="58"/>
      <c r="M17" s="17"/>
      <c r="N17" s="17"/>
      <c r="O17" s="17"/>
      <c r="P17" s="17"/>
      <c r="Q17" s="17"/>
      <c r="R17" s="17"/>
      <c r="S17" s="17"/>
      <c r="T17" s="64"/>
      <c r="U17" s="18"/>
    </row>
    <row r="18" spans="1:21" ht="15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17"/>
      <c r="K18" s="58"/>
      <c r="L18" s="58"/>
      <c r="M18" s="17"/>
      <c r="N18" s="17"/>
      <c r="O18" s="17"/>
      <c r="P18" s="17"/>
      <c r="Q18" s="17"/>
      <c r="R18" s="17"/>
      <c r="S18" s="17"/>
      <c r="T18" s="64"/>
      <c r="U18" s="18"/>
    </row>
    <row r="19" spans="1:21" ht="15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 aca="true" t="shared" si="2" ref="H19:U19">H15+H10</f>
        <v>0</v>
      </c>
      <c r="I19" s="30">
        <f t="shared" si="2"/>
        <v>27957</v>
      </c>
      <c r="J19" s="30">
        <f t="shared" si="2"/>
        <v>851</v>
      </c>
      <c r="K19" s="60">
        <f t="shared" si="2"/>
        <v>7000</v>
      </c>
      <c r="L19" s="60">
        <f>L15+L10</f>
        <v>34861</v>
      </c>
      <c r="M19" s="30">
        <f t="shared" si="2"/>
        <v>35271</v>
      </c>
      <c r="N19" s="30">
        <f t="shared" si="2"/>
        <v>1174</v>
      </c>
      <c r="O19" s="30">
        <f>O15+O10</f>
        <v>1008</v>
      </c>
      <c r="P19" s="30">
        <f t="shared" si="2"/>
        <v>18485</v>
      </c>
      <c r="Q19" s="30">
        <f>Q15+Q10</f>
        <v>0</v>
      </c>
      <c r="R19" s="30">
        <f>R15+R10</f>
        <v>58</v>
      </c>
      <c r="S19" s="30">
        <f>S15+S10</f>
        <v>0</v>
      </c>
      <c r="T19" s="66">
        <f t="shared" si="2"/>
        <v>1327</v>
      </c>
      <c r="U19" s="31">
        <f t="shared" si="2"/>
        <v>127992</v>
      </c>
    </row>
    <row r="20" spans="1:21" ht="15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 aca="true" t="shared" si="3" ref="H20:U20">H21</f>
        <v>171409</v>
      </c>
      <c r="I20" s="23">
        <f t="shared" si="3"/>
        <v>0</v>
      </c>
      <c r="J20" s="23">
        <f t="shared" si="3"/>
        <v>0</v>
      </c>
      <c r="K20" s="59">
        <f t="shared" si="3"/>
        <v>0</v>
      </c>
      <c r="L20" s="59"/>
      <c r="M20" s="23">
        <f t="shared" si="3"/>
        <v>0</v>
      </c>
      <c r="N20" s="23">
        <f t="shared" si="3"/>
        <v>0</v>
      </c>
      <c r="O20" s="23"/>
      <c r="P20" s="23">
        <f t="shared" si="3"/>
        <v>0</v>
      </c>
      <c r="Q20" s="23">
        <f t="shared" si="3"/>
        <v>0</v>
      </c>
      <c r="R20" s="23">
        <f t="shared" si="3"/>
        <v>0</v>
      </c>
      <c r="S20" s="23">
        <f t="shared" si="3"/>
        <v>0</v>
      </c>
      <c r="T20" s="65">
        <f t="shared" si="3"/>
        <v>0</v>
      </c>
      <c r="U20" s="24">
        <f t="shared" si="3"/>
        <v>171409</v>
      </c>
    </row>
    <row r="21" spans="1:21" ht="15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 aca="true" t="shared" si="4" ref="H21:U21">H22+H25+H28+H31</f>
        <v>171409</v>
      </c>
      <c r="I21" s="34">
        <f t="shared" si="4"/>
        <v>0</v>
      </c>
      <c r="J21" s="34">
        <f t="shared" si="4"/>
        <v>0</v>
      </c>
      <c r="K21" s="61">
        <f t="shared" si="4"/>
        <v>0</v>
      </c>
      <c r="L21" s="61"/>
      <c r="M21" s="34">
        <f t="shared" si="4"/>
        <v>0</v>
      </c>
      <c r="N21" s="34">
        <f t="shared" si="4"/>
        <v>0</v>
      </c>
      <c r="O21" s="34"/>
      <c r="P21" s="34">
        <f t="shared" si="4"/>
        <v>0</v>
      </c>
      <c r="Q21" s="34">
        <f>Q22+Q25+Q28+Q31</f>
        <v>0</v>
      </c>
      <c r="R21" s="34">
        <f>R22+R25+R28+R31</f>
        <v>0</v>
      </c>
      <c r="S21" s="34">
        <f>S22+S25+S28+S31</f>
        <v>0</v>
      </c>
      <c r="T21" s="67">
        <f t="shared" si="4"/>
        <v>0</v>
      </c>
      <c r="U21" s="35">
        <f t="shared" si="4"/>
        <v>171409</v>
      </c>
    </row>
    <row r="22" spans="1:21" ht="15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 aca="true" t="shared" si="5" ref="H22:U22">SUM(H23:H24)</f>
        <v>0</v>
      </c>
      <c r="I22" s="34">
        <f t="shared" si="5"/>
        <v>0</v>
      </c>
      <c r="J22" s="34">
        <f t="shared" si="5"/>
        <v>0</v>
      </c>
      <c r="K22" s="61">
        <f t="shared" si="5"/>
        <v>0</v>
      </c>
      <c r="L22" s="61"/>
      <c r="M22" s="34">
        <f t="shared" si="5"/>
        <v>0</v>
      </c>
      <c r="N22" s="34">
        <f t="shared" si="5"/>
        <v>0</v>
      </c>
      <c r="O22" s="34"/>
      <c r="P22" s="34">
        <f t="shared" si="5"/>
        <v>0</v>
      </c>
      <c r="Q22" s="34">
        <f>SUM(Q23:Q24)</f>
        <v>0</v>
      </c>
      <c r="R22" s="34">
        <f>SUM(R23:R24)</f>
        <v>0</v>
      </c>
      <c r="S22" s="34">
        <f>SUM(S23:S24)</f>
        <v>0</v>
      </c>
      <c r="T22" s="67">
        <f t="shared" si="5"/>
        <v>0</v>
      </c>
      <c r="U22" s="35">
        <f t="shared" si="5"/>
        <v>0</v>
      </c>
    </row>
    <row r="23" spans="1:21" ht="15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62"/>
      <c r="L23" s="62"/>
      <c r="M23" s="25"/>
      <c r="N23" s="25"/>
      <c r="O23" s="25"/>
      <c r="P23" s="25"/>
      <c r="Q23" s="25"/>
      <c r="R23" s="25"/>
      <c r="S23" s="25"/>
      <c r="T23" s="68"/>
      <c r="U23" s="39"/>
    </row>
    <row r="24" spans="1:21" ht="15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62"/>
      <c r="L24" s="62"/>
      <c r="M24" s="25"/>
      <c r="N24" s="25"/>
      <c r="O24" s="25"/>
      <c r="P24" s="25"/>
      <c r="Q24" s="25"/>
      <c r="R24" s="25"/>
      <c r="S24" s="25"/>
      <c r="T24" s="68"/>
      <c r="U24" s="39"/>
    </row>
    <row r="25" spans="1:21" ht="15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 aca="true" t="shared" si="6" ref="H25:U25">SUM(H26:H27)</f>
        <v>0</v>
      </c>
      <c r="I25" s="34">
        <f t="shared" si="6"/>
        <v>0</v>
      </c>
      <c r="J25" s="34">
        <f t="shared" si="6"/>
        <v>0</v>
      </c>
      <c r="K25" s="61">
        <f t="shared" si="6"/>
        <v>0</v>
      </c>
      <c r="L25" s="61"/>
      <c r="M25" s="34">
        <f t="shared" si="6"/>
        <v>0</v>
      </c>
      <c r="N25" s="34">
        <f t="shared" si="6"/>
        <v>0</v>
      </c>
      <c r="O25" s="34"/>
      <c r="P25" s="34">
        <f t="shared" si="6"/>
        <v>0</v>
      </c>
      <c r="Q25" s="34">
        <f>SUM(Q26:Q27)</f>
        <v>0</v>
      </c>
      <c r="R25" s="34">
        <f>SUM(R26:R27)</f>
        <v>0</v>
      </c>
      <c r="S25" s="34">
        <f>SUM(S26:S27)</f>
        <v>0</v>
      </c>
      <c r="T25" s="67">
        <f t="shared" si="6"/>
        <v>0</v>
      </c>
      <c r="U25" s="35">
        <f t="shared" si="6"/>
        <v>0</v>
      </c>
    </row>
    <row r="26" spans="1:21" ht="15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25"/>
      <c r="K26" s="62"/>
      <c r="L26" s="62"/>
      <c r="M26" s="25"/>
      <c r="N26" s="25"/>
      <c r="O26" s="25"/>
      <c r="P26" s="25"/>
      <c r="Q26" s="25"/>
      <c r="R26" s="25"/>
      <c r="S26" s="25"/>
      <c r="T26" s="68"/>
      <c r="U26" s="39"/>
    </row>
    <row r="27" spans="1:21" ht="15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25"/>
      <c r="K27" s="62"/>
      <c r="L27" s="62"/>
      <c r="M27" s="25"/>
      <c r="N27" s="25"/>
      <c r="O27" s="25"/>
      <c r="P27" s="25"/>
      <c r="Q27" s="25"/>
      <c r="R27" s="25"/>
      <c r="S27" s="25"/>
      <c r="T27" s="68"/>
      <c r="U27" s="39"/>
    </row>
    <row r="28" spans="1:21" ht="15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 aca="true" t="shared" si="7" ref="H28:U28">SUM(H29:H30)</f>
        <v>5943</v>
      </c>
      <c r="I28" s="34">
        <f t="shared" si="7"/>
        <v>0</v>
      </c>
      <c r="J28" s="34">
        <f t="shared" si="7"/>
        <v>0</v>
      </c>
      <c r="K28" s="61">
        <f t="shared" si="7"/>
        <v>0</v>
      </c>
      <c r="L28" s="61"/>
      <c r="M28" s="34">
        <f t="shared" si="7"/>
        <v>0</v>
      </c>
      <c r="N28" s="34">
        <f t="shared" si="7"/>
        <v>0</v>
      </c>
      <c r="O28" s="34"/>
      <c r="P28" s="34">
        <f t="shared" si="7"/>
        <v>0</v>
      </c>
      <c r="Q28" s="34">
        <f>SUM(Q29:Q30)</f>
        <v>0</v>
      </c>
      <c r="R28" s="34">
        <f>SUM(R29:R30)</f>
        <v>0</v>
      </c>
      <c r="S28" s="34">
        <f>SUM(S29:S30)</f>
        <v>0</v>
      </c>
      <c r="T28" s="67">
        <f t="shared" si="7"/>
        <v>0</v>
      </c>
      <c r="U28" s="35">
        <f t="shared" si="7"/>
        <v>5943</v>
      </c>
    </row>
    <row r="29" spans="1:21" ht="15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25"/>
      <c r="K29" s="62"/>
      <c r="L29" s="62"/>
      <c r="M29" s="25"/>
      <c r="N29" s="25"/>
      <c r="O29" s="25"/>
      <c r="P29" s="25"/>
      <c r="Q29" s="25"/>
      <c r="R29" s="25"/>
      <c r="S29" s="25"/>
      <c r="T29" s="68"/>
      <c r="U29" s="39"/>
    </row>
    <row r="30" spans="1:21" ht="15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>
        <v>5943</v>
      </c>
      <c r="I30" s="25"/>
      <c r="J30" s="25"/>
      <c r="K30" s="62"/>
      <c r="L30" s="62"/>
      <c r="M30" s="25"/>
      <c r="N30" s="25"/>
      <c r="O30" s="25"/>
      <c r="P30" s="25"/>
      <c r="Q30" s="25"/>
      <c r="R30" s="25"/>
      <c r="S30" s="25"/>
      <c r="T30" s="68"/>
      <c r="U30" s="39">
        <f>SUM(H30:T30)</f>
        <v>5943</v>
      </c>
    </row>
    <row r="31" spans="1:21" ht="15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 aca="true" t="shared" si="8" ref="H31:U31">SUM(H32:H33)</f>
        <v>165466</v>
      </c>
      <c r="I31" s="34">
        <f t="shared" si="8"/>
        <v>0</v>
      </c>
      <c r="J31" s="34">
        <f t="shared" si="8"/>
        <v>0</v>
      </c>
      <c r="K31" s="61">
        <f t="shared" si="8"/>
        <v>0</v>
      </c>
      <c r="L31" s="61"/>
      <c r="M31" s="34">
        <f t="shared" si="8"/>
        <v>0</v>
      </c>
      <c r="N31" s="34">
        <f t="shared" si="8"/>
        <v>0</v>
      </c>
      <c r="O31" s="34"/>
      <c r="P31" s="34">
        <f t="shared" si="8"/>
        <v>0</v>
      </c>
      <c r="Q31" s="34">
        <f>SUM(Q32:Q33)</f>
        <v>0</v>
      </c>
      <c r="R31" s="34">
        <f>SUM(R32:R33)</f>
        <v>0</v>
      </c>
      <c r="S31" s="34">
        <f>SUM(S32:S33)</f>
        <v>0</v>
      </c>
      <c r="T31" s="67">
        <f t="shared" si="8"/>
        <v>0</v>
      </c>
      <c r="U31" s="35">
        <f t="shared" si="8"/>
        <v>165466</v>
      </c>
    </row>
    <row r="32" spans="1:21" ht="15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>
        <v>3980</v>
      </c>
      <c r="I32" s="25"/>
      <c r="J32" s="25"/>
      <c r="K32" s="62"/>
      <c r="L32" s="62"/>
      <c r="M32" s="25"/>
      <c r="N32" s="25"/>
      <c r="O32" s="25"/>
      <c r="P32" s="25"/>
      <c r="Q32" s="25"/>
      <c r="R32" s="25"/>
      <c r="S32" s="25"/>
      <c r="T32" s="68"/>
      <c r="U32" s="39">
        <f>SUM(H32:T32)</f>
        <v>3980</v>
      </c>
    </row>
    <row r="33" spans="1:21" ht="15.75" thickBot="1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>
        <v>161486</v>
      </c>
      <c r="I33" s="25"/>
      <c r="J33" s="25"/>
      <c r="K33" s="62"/>
      <c r="L33" s="62"/>
      <c r="M33" s="25"/>
      <c r="N33" s="25"/>
      <c r="O33" s="25"/>
      <c r="P33" s="25"/>
      <c r="Q33" s="25"/>
      <c r="R33" s="25"/>
      <c r="S33" s="25"/>
      <c r="T33" s="68"/>
      <c r="U33" s="39">
        <f>SUM(H33:T33)</f>
        <v>161486</v>
      </c>
    </row>
    <row r="34" spans="1:21" ht="15.75" thickBot="1">
      <c r="A34" s="42">
        <v>27</v>
      </c>
      <c r="B34" s="5"/>
      <c r="C34" s="5"/>
      <c r="D34" s="5"/>
      <c r="E34" s="5"/>
      <c r="F34" s="5"/>
      <c r="G34" s="5" t="s">
        <v>28</v>
      </c>
      <c r="H34" s="6">
        <f aca="true" t="shared" si="9" ref="H34:U34">H19+H20</f>
        <v>171409</v>
      </c>
      <c r="I34" s="6">
        <f t="shared" si="9"/>
        <v>27957</v>
      </c>
      <c r="J34" s="6">
        <f t="shared" si="9"/>
        <v>851</v>
      </c>
      <c r="K34" s="90">
        <f t="shared" si="9"/>
        <v>7000</v>
      </c>
      <c r="L34" s="89">
        <f>L19+L20</f>
        <v>34861</v>
      </c>
      <c r="M34" s="79">
        <f t="shared" si="9"/>
        <v>35271</v>
      </c>
      <c r="N34" s="79">
        <f t="shared" si="9"/>
        <v>1174</v>
      </c>
      <c r="O34" s="79">
        <f>O19+O20</f>
        <v>1008</v>
      </c>
      <c r="P34" s="79">
        <f t="shared" si="9"/>
        <v>18485</v>
      </c>
      <c r="Q34" s="79">
        <f>Q19+Q20</f>
        <v>0</v>
      </c>
      <c r="R34" s="79">
        <f>R19+R20</f>
        <v>58</v>
      </c>
      <c r="S34" s="79">
        <f>S19+S20</f>
        <v>0</v>
      </c>
      <c r="T34" s="69">
        <f t="shared" si="9"/>
        <v>1327</v>
      </c>
      <c r="U34" s="6">
        <f t="shared" si="9"/>
        <v>299401</v>
      </c>
    </row>
  </sheetData>
  <sheetProtection/>
  <mergeCells count="4">
    <mergeCell ref="A1:U1"/>
    <mergeCell ref="A4:U4"/>
    <mergeCell ref="A5:U5"/>
    <mergeCell ref="C9:U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8" width="13.140625" style="0" customWidth="1"/>
    <col min="9" max="9" width="11.421875" style="0" customWidth="1"/>
    <col min="10" max="10" width="12.140625" style="0" customWidth="1"/>
    <col min="11" max="11" width="10.57421875" style="0" customWidth="1"/>
    <col min="12" max="13" width="10.421875" style="0" customWidth="1"/>
    <col min="14" max="14" width="11.00390625" style="0" customWidth="1"/>
  </cols>
  <sheetData>
    <row r="1" spans="1:14" ht="15">
      <c r="A1" s="92" t="s">
        <v>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0" ht="15">
      <c r="A2" s="7"/>
      <c r="B2" s="8"/>
      <c r="C2" s="8"/>
      <c r="D2" s="8"/>
      <c r="E2" s="8"/>
      <c r="F2" s="8"/>
      <c r="G2" s="8"/>
      <c r="H2" s="2"/>
      <c r="I2" s="2"/>
      <c r="J2" s="2"/>
    </row>
    <row r="3" spans="1:10" ht="15">
      <c r="A3" s="7"/>
      <c r="B3" s="8"/>
      <c r="C3" s="8"/>
      <c r="D3" s="8"/>
      <c r="E3" s="8"/>
      <c r="F3" s="8"/>
      <c r="G3" s="8"/>
      <c r="H3" s="2"/>
      <c r="I3" s="2"/>
      <c r="J3" s="2"/>
    </row>
    <row r="4" spans="1:14" ht="15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5">
      <c r="A5" s="94" t="s">
        <v>87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0" ht="15.75" thickBot="1">
      <c r="A6" s="7"/>
      <c r="B6" s="9"/>
      <c r="C6" s="9"/>
      <c r="D6" s="9"/>
      <c r="E6" s="9"/>
      <c r="F6" s="9"/>
      <c r="G6" s="9"/>
      <c r="H6" s="9"/>
      <c r="I6" s="9"/>
      <c r="J6" s="9"/>
    </row>
    <row r="7" spans="1:10" ht="15.75" hidden="1" thickBot="1">
      <c r="A7" s="52"/>
      <c r="B7" s="53"/>
      <c r="C7" s="53"/>
      <c r="D7" s="53"/>
      <c r="E7" s="53"/>
      <c r="F7" s="53"/>
      <c r="G7" s="53"/>
      <c r="H7" s="53"/>
      <c r="I7" s="53"/>
      <c r="J7" s="53"/>
    </row>
    <row r="8" spans="1:14" ht="66" customHeight="1" thickBot="1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85" t="s">
        <v>5</v>
      </c>
      <c r="H8" s="57" t="s">
        <v>63</v>
      </c>
      <c r="I8" s="57" t="s">
        <v>69</v>
      </c>
      <c r="J8" s="57" t="s">
        <v>70</v>
      </c>
      <c r="K8" s="57" t="s">
        <v>71</v>
      </c>
      <c r="L8" s="57" t="s">
        <v>81</v>
      </c>
      <c r="M8" s="57"/>
      <c r="N8" s="80" t="s">
        <v>57</v>
      </c>
    </row>
    <row r="9" spans="1:14" ht="15.75" thickBot="1">
      <c r="A9" s="43">
        <v>2</v>
      </c>
      <c r="B9" s="44">
        <v>1</v>
      </c>
      <c r="C9" s="95" t="s">
        <v>43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15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 aca="true" t="shared" si="0" ref="H10:N10">H11+H12+H13+H14</f>
        <v>0</v>
      </c>
      <c r="I10" s="13">
        <f t="shared" si="0"/>
        <v>890</v>
      </c>
      <c r="J10" s="70">
        <f t="shared" si="0"/>
        <v>219</v>
      </c>
      <c r="K10" s="13">
        <f t="shared" si="0"/>
        <v>1472</v>
      </c>
      <c r="L10" s="13">
        <f t="shared" si="0"/>
        <v>1444</v>
      </c>
      <c r="M10" s="13">
        <f t="shared" si="0"/>
        <v>0</v>
      </c>
      <c r="N10" s="72">
        <f t="shared" si="0"/>
        <v>4025</v>
      </c>
    </row>
    <row r="11" spans="1:14" ht="15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58"/>
      <c r="K11" s="17"/>
      <c r="L11" s="17"/>
      <c r="M11" s="17"/>
      <c r="N11" s="64"/>
    </row>
    <row r="12" spans="1:14" ht="15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58"/>
      <c r="K12" s="17"/>
      <c r="L12" s="17"/>
      <c r="M12" s="17"/>
      <c r="N12" s="64"/>
    </row>
    <row r="13" spans="1:14" ht="15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/>
      <c r="I13" s="17">
        <v>890</v>
      </c>
      <c r="J13" s="58">
        <v>219</v>
      </c>
      <c r="K13" s="17">
        <v>1472</v>
      </c>
      <c r="L13" s="17">
        <v>1444</v>
      </c>
      <c r="M13" s="17"/>
      <c r="N13" s="64">
        <f>SUM(H13:M13)</f>
        <v>4025</v>
      </c>
    </row>
    <row r="14" spans="1:14" ht="15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58"/>
      <c r="K14" s="17"/>
      <c r="L14" s="17"/>
      <c r="M14" s="17"/>
      <c r="N14" s="64"/>
    </row>
    <row r="15" spans="1:14" ht="15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 aca="true" t="shared" si="1" ref="H15:N15">H16+H17+H18</f>
        <v>0</v>
      </c>
      <c r="I15" s="23">
        <f t="shared" si="1"/>
        <v>0</v>
      </c>
      <c r="J15" s="59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65">
        <f t="shared" si="1"/>
        <v>0</v>
      </c>
    </row>
    <row r="16" spans="1:14" ht="15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58"/>
      <c r="K16" s="17"/>
      <c r="L16" s="17"/>
      <c r="M16" s="17"/>
      <c r="N16" s="64"/>
    </row>
    <row r="17" spans="1:14" ht="15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58"/>
      <c r="K17" s="17"/>
      <c r="L17" s="17"/>
      <c r="M17" s="17"/>
      <c r="N17" s="64"/>
    </row>
    <row r="18" spans="1:14" ht="15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58"/>
      <c r="K18" s="17"/>
      <c r="L18" s="17"/>
      <c r="M18" s="17"/>
      <c r="N18" s="64"/>
    </row>
    <row r="19" spans="1:14" ht="15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 aca="true" t="shared" si="2" ref="H19:N19">H15+H10</f>
        <v>0</v>
      </c>
      <c r="I19" s="30">
        <f t="shared" si="2"/>
        <v>890</v>
      </c>
      <c r="J19" s="60">
        <f t="shared" si="2"/>
        <v>219</v>
      </c>
      <c r="K19" s="30">
        <f t="shared" si="2"/>
        <v>1472</v>
      </c>
      <c r="L19" s="30">
        <f t="shared" si="2"/>
        <v>1444</v>
      </c>
      <c r="M19" s="30">
        <f t="shared" si="2"/>
        <v>0</v>
      </c>
      <c r="N19" s="66">
        <f t="shared" si="2"/>
        <v>4025</v>
      </c>
    </row>
    <row r="20" spans="1:14" ht="15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 aca="true" t="shared" si="3" ref="H20:N20">H21</f>
        <v>182721</v>
      </c>
      <c r="I20" s="23">
        <f t="shared" si="3"/>
        <v>0</v>
      </c>
      <c r="J20" s="59">
        <f t="shared" si="3"/>
        <v>0</v>
      </c>
      <c r="K20" s="23">
        <f t="shared" si="3"/>
        <v>0</v>
      </c>
      <c r="L20" s="23">
        <f t="shared" si="3"/>
        <v>0</v>
      </c>
      <c r="M20" s="23">
        <f t="shared" si="3"/>
        <v>0</v>
      </c>
      <c r="N20" s="65">
        <f t="shared" si="3"/>
        <v>182721</v>
      </c>
    </row>
    <row r="21" spans="1:14" ht="15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 aca="true" t="shared" si="4" ref="H21:N21">H22+H25+H28+H31</f>
        <v>182721</v>
      </c>
      <c r="I21" s="34">
        <f t="shared" si="4"/>
        <v>0</v>
      </c>
      <c r="J21" s="61">
        <f t="shared" si="4"/>
        <v>0</v>
      </c>
      <c r="K21" s="34">
        <f t="shared" si="4"/>
        <v>0</v>
      </c>
      <c r="L21" s="34">
        <f t="shared" si="4"/>
        <v>0</v>
      </c>
      <c r="M21" s="34">
        <f t="shared" si="4"/>
        <v>0</v>
      </c>
      <c r="N21" s="67">
        <f t="shared" si="4"/>
        <v>182721</v>
      </c>
    </row>
    <row r="22" spans="1:14" ht="15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 aca="true" t="shared" si="5" ref="H22:N22">SUM(H23:H24)</f>
        <v>0</v>
      </c>
      <c r="I22" s="34">
        <f t="shared" si="5"/>
        <v>0</v>
      </c>
      <c r="J22" s="61">
        <f t="shared" si="5"/>
        <v>0</v>
      </c>
      <c r="K22" s="34">
        <f t="shared" si="5"/>
        <v>0</v>
      </c>
      <c r="L22" s="34">
        <f t="shared" si="5"/>
        <v>0</v>
      </c>
      <c r="M22" s="34">
        <f t="shared" si="5"/>
        <v>0</v>
      </c>
      <c r="N22" s="67">
        <f t="shared" si="5"/>
        <v>0</v>
      </c>
    </row>
    <row r="23" spans="1:14" ht="15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62"/>
      <c r="K23" s="25"/>
      <c r="L23" s="25"/>
      <c r="M23" s="25"/>
      <c r="N23" s="68"/>
    </row>
    <row r="24" spans="1:14" ht="15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62"/>
      <c r="K24" s="25"/>
      <c r="L24" s="25"/>
      <c r="M24" s="25"/>
      <c r="N24" s="68"/>
    </row>
    <row r="25" spans="1:14" ht="15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 aca="true" t="shared" si="6" ref="H25:N25">SUM(H26:H27)</f>
        <v>0</v>
      </c>
      <c r="I25" s="34">
        <f t="shared" si="6"/>
        <v>0</v>
      </c>
      <c r="J25" s="61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  <c r="N25" s="67">
        <f t="shared" si="6"/>
        <v>0</v>
      </c>
    </row>
    <row r="26" spans="1:14" ht="15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62"/>
      <c r="K26" s="25"/>
      <c r="L26" s="25"/>
      <c r="M26" s="25"/>
      <c r="N26" s="68"/>
    </row>
    <row r="27" spans="1:14" ht="15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62"/>
      <c r="K27" s="25"/>
      <c r="L27" s="25"/>
      <c r="M27" s="25"/>
      <c r="N27" s="68"/>
    </row>
    <row r="28" spans="1:14" ht="15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 aca="true" t="shared" si="7" ref="H28:N28">SUM(H29:H30)</f>
        <v>264</v>
      </c>
      <c r="I28" s="34">
        <f t="shared" si="7"/>
        <v>0</v>
      </c>
      <c r="J28" s="61">
        <f t="shared" si="7"/>
        <v>0</v>
      </c>
      <c r="K28" s="34">
        <f t="shared" si="7"/>
        <v>0</v>
      </c>
      <c r="L28" s="34">
        <f t="shared" si="7"/>
        <v>0</v>
      </c>
      <c r="M28" s="34">
        <f t="shared" si="7"/>
        <v>0</v>
      </c>
      <c r="N28" s="67">
        <f t="shared" si="7"/>
        <v>264</v>
      </c>
    </row>
    <row r="29" spans="1:14" ht="15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62"/>
      <c r="K29" s="25"/>
      <c r="L29" s="25"/>
      <c r="M29" s="25"/>
      <c r="N29" s="68"/>
    </row>
    <row r="30" spans="1:14" ht="15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>
        <v>264</v>
      </c>
      <c r="I30" s="25"/>
      <c r="J30" s="62"/>
      <c r="K30" s="25"/>
      <c r="L30" s="25"/>
      <c r="M30" s="25"/>
      <c r="N30" s="68">
        <f>SUM(H30:M30)</f>
        <v>264</v>
      </c>
    </row>
    <row r="31" spans="1:14" ht="15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 aca="true" t="shared" si="8" ref="H31:N31">SUM(H32:H33)</f>
        <v>182457</v>
      </c>
      <c r="I31" s="34">
        <f t="shared" si="8"/>
        <v>0</v>
      </c>
      <c r="J31" s="61">
        <f t="shared" si="8"/>
        <v>0</v>
      </c>
      <c r="K31" s="34">
        <f t="shared" si="8"/>
        <v>0</v>
      </c>
      <c r="L31" s="34">
        <f t="shared" si="8"/>
        <v>0</v>
      </c>
      <c r="M31" s="34">
        <f t="shared" si="8"/>
        <v>0</v>
      </c>
      <c r="N31" s="67">
        <f t="shared" si="8"/>
        <v>182457</v>
      </c>
    </row>
    <row r="32" spans="1:14" ht="15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>
        <v>400</v>
      </c>
      <c r="I32" s="25"/>
      <c r="J32" s="62"/>
      <c r="K32" s="25"/>
      <c r="L32" s="25"/>
      <c r="M32" s="25"/>
      <c r="N32" s="68">
        <f>SUM(H32:M32)</f>
        <v>400</v>
      </c>
    </row>
    <row r="33" spans="1:14" ht="15.75" thickBot="1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>
        <v>182057</v>
      </c>
      <c r="I33" s="25"/>
      <c r="J33" s="62"/>
      <c r="K33" s="25"/>
      <c r="L33" s="25"/>
      <c r="M33" s="25"/>
      <c r="N33" s="68">
        <f>SUM(H33:M33)</f>
        <v>182057</v>
      </c>
    </row>
    <row r="34" spans="1:14" ht="15.75" thickBot="1">
      <c r="A34" s="42">
        <v>27</v>
      </c>
      <c r="B34" s="5"/>
      <c r="C34" s="5"/>
      <c r="D34" s="5"/>
      <c r="E34" s="5"/>
      <c r="F34" s="5"/>
      <c r="G34" s="5" t="s">
        <v>28</v>
      </c>
      <c r="H34" s="6">
        <f aca="true" t="shared" si="9" ref="H34:N34">H19+H20</f>
        <v>182721</v>
      </c>
      <c r="I34" s="6">
        <f t="shared" si="9"/>
        <v>890</v>
      </c>
      <c r="J34" s="63">
        <f t="shared" si="9"/>
        <v>219</v>
      </c>
      <c r="K34" s="79">
        <f t="shared" si="9"/>
        <v>1472</v>
      </c>
      <c r="L34" s="79">
        <f t="shared" si="9"/>
        <v>1444</v>
      </c>
      <c r="M34" s="79">
        <f t="shared" si="9"/>
        <v>0</v>
      </c>
      <c r="N34" s="69">
        <f t="shared" si="9"/>
        <v>186746</v>
      </c>
    </row>
  </sheetData>
  <sheetProtection/>
  <mergeCells count="4">
    <mergeCell ref="A1:N1"/>
    <mergeCell ref="A4:N4"/>
    <mergeCell ref="A5:N5"/>
    <mergeCell ref="C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8" width="13.140625" style="0" customWidth="1"/>
    <col min="9" max="9" width="12.00390625" style="0" customWidth="1"/>
    <col min="10" max="10" width="11.421875" style="0" customWidth="1"/>
    <col min="11" max="11" width="13.421875" style="0" customWidth="1"/>
    <col min="12" max="12" width="12.421875" style="0" customWidth="1"/>
  </cols>
  <sheetData>
    <row r="1" spans="1:12" ht="15">
      <c r="A1" s="92" t="s">
        <v>94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1" ht="15">
      <c r="A2" s="7"/>
      <c r="B2" s="8"/>
      <c r="C2" s="8"/>
      <c r="D2" s="8"/>
      <c r="E2" s="8"/>
      <c r="F2" s="8"/>
      <c r="G2" s="8"/>
      <c r="H2" s="2"/>
      <c r="I2" s="2"/>
      <c r="J2" s="2"/>
      <c r="K2" s="2"/>
    </row>
    <row r="3" spans="1:11" ht="15">
      <c r="A3" s="7"/>
      <c r="B3" s="8"/>
      <c r="C3" s="8"/>
      <c r="D3" s="8"/>
      <c r="E3" s="8"/>
      <c r="F3" s="8"/>
      <c r="G3" s="8"/>
      <c r="H3" s="2"/>
      <c r="I3" s="2"/>
      <c r="J3" s="2"/>
      <c r="K3" s="2"/>
    </row>
    <row r="4" spans="1:12" ht="15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5">
      <c r="A5" s="94" t="s">
        <v>87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1" ht="15.75" thickBot="1">
      <c r="A6" s="7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9" customHeight="1" hidden="1" thickBo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2" ht="60" customHeight="1" thickBot="1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85" t="s">
        <v>5</v>
      </c>
      <c r="H8" s="57" t="s">
        <v>63</v>
      </c>
      <c r="I8" s="57" t="s">
        <v>72</v>
      </c>
      <c r="J8" s="57" t="s">
        <v>73</v>
      </c>
      <c r="K8" s="57" t="s">
        <v>74</v>
      </c>
      <c r="L8" s="80" t="s">
        <v>57</v>
      </c>
    </row>
    <row r="9" spans="1:12" ht="15.75" thickBot="1">
      <c r="A9" s="43">
        <v>2</v>
      </c>
      <c r="B9" s="44">
        <v>1</v>
      </c>
      <c r="C9" s="95" t="s">
        <v>42</v>
      </c>
      <c r="D9" s="96"/>
      <c r="E9" s="96"/>
      <c r="F9" s="96"/>
      <c r="G9" s="96"/>
      <c r="H9" s="96"/>
      <c r="I9" s="96"/>
      <c r="J9" s="96"/>
      <c r="K9" s="96"/>
      <c r="L9" s="97"/>
    </row>
    <row r="10" spans="1:12" ht="15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>H11+H12+H13+H14</f>
        <v>0</v>
      </c>
      <c r="I10" s="13">
        <f>I11+I12+I13+I14</f>
        <v>121</v>
      </c>
      <c r="J10" s="13">
        <f>J11+J12+J13+J14</f>
        <v>665</v>
      </c>
      <c r="K10" s="14">
        <f>K11+K12+K13+K14</f>
        <v>1960</v>
      </c>
      <c r="L10" s="14">
        <f>L11+L12+L13+L14</f>
        <v>2746</v>
      </c>
    </row>
    <row r="11" spans="1:12" ht="15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17"/>
      <c r="K11" s="18"/>
      <c r="L11" s="18"/>
    </row>
    <row r="12" spans="1:12" ht="15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17"/>
      <c r="K12" s="18"/>
      <c r="L12" s="18"/>
    </row>
    <row r="13" spans="1:12" ht="15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/>
      <c r="I13" s="17">
        <v>121</v>
      </c>
      <c r="J13" s="17">
        <v>665</v>
      </c>
      <c r="K13" s="18">
        <v>1960</v>
      </c>
      <c r="L13" s="18">
        <f>SUM(H13:K13)</f>
        <v>2746</v>
      </c>
    </row>
    <row r="14" spans="1:12" ht="15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17"/>
      <c r="K14" s="18"/>
      <c r="L14" s="18"/>
    </row>
    <row r="15" spans="1:12" ht="15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>H16+H17+H18</f>
        <v>0</v>
      </c>
      <c r="I15" s="23">
        <f>I16+I17+I18</f>
        <v>0</v>
      </c>
      <c r="J15" s="23">
        <f>J16+J17+J18</f>
        <v>0</v>
      </c>
      <c r="K15" s="24">
        <f>K16+K17+K18</f>
        <v>0</v>
      </c>
      <c r="L15" s="24">
        <f>L16+L17+L18</f>
        <v>0</v>
      </c>
    </row>
    <row r="16" spans="1:12" ht="15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17"/>
      <c r="K16" s="18"/>
      <c r="L16" s="18"/>
    </row>
    <row r="17" spans="1:12" ht="15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/>
      <c r="K17" s="18"/>
      <c r="L17" s="18"/>
    </row>
    <row r="18" spans="1:12" ht="15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17"/>
      <c r="K18" s="18"/>
      <c r="L18" s="18"/>
    </row>
    <row r="19" spans="1:12" ht="15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>H15+H10</f>
        <v>0</v>
      </c>
      <c r="I19" s="30">
        <f>I15+I10</f>
        <v>121</v>
      </c>
      <c r="J19" s="30">
        <f>J15+J10</f>
        <v>665</v>
      </c>
      <c r="K19" s="31">
        <f>K15+K10</f>
        <v>1960</v>
      </c>
      <c r="L19" s="31">
        <f>L15+L10</f>
        <v>2746</v>
      </c>
    </row>
    <row r="20" spans="1:12" ht="15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>H21</f>
        <v>54186</v>
      </c>
      <c r="I20" s="23">
        <f>I21</f>
        <v>0</v>
      </c>
      <c r="J20" s="23">
        <f>J21</f>
        <v>0</v>
      </c>
      <c r="K20" s="24">
        <f>K21</f>
        <v>0</v>
      </c>
      <c r="L20" s="24">
        <f>L21</f>
        <v>54186</v>
      </c>
    </row>
    <row r="21" spans="1:12" ht="15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>H22+H25+H28+H31</f>
        <v>54186</v>
      </c>
      <c r="I21" s="34">
        <f>I22+I25+I28+I31</f>
        <v>0</v>
      </c>
      <c r="J21" s="34">
        <f>J22+J25+J28+J31</f>
        <v>0</v>
      </c>
      <c r="K21" s="35">
        <f>K22+K25+K28+K31</f>
        <v>0</v>
      </c>
      <c r="L21" s="35">
        <f>L22+L25+L28+L31</f>
        <v>54186</v>
      </c>
    </row>
    <row r="22" spans="1:12" ht="15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>SUM(H23:H24)</f>
        <v>0</v>
      </c>
      <c r="I22" s="34">
        <f>SUM(I23:I24)</f>
        <v>0</v>
      </c>
      <c r="J22" s="34">
        <f>SUM(J23:J24)</f>
        <v>0</v>
      </c>
      <c r="K22" s="35">
        <f>SUM(K23:K24)</f>
        <v>0</v>
      </c>
      <c r="L22" s="35">
        <f>SUM(L23:L24)</f>
        <v>0</v>
      </c>
    </row>
    <row r="23" spans="1:12" ht="15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39"/>
      <c r="L23" s="39"/>
    </row>
    <row r="24" spans="1:12" ht="15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39"/>
      <c r="L24" s="39"/>
    </row>
    <row r="25" spans="1:12" ht="15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>SUM(H26:H27)</f>
        <v>0</v>
      </c>
      <c r="I25" s="34">
        <f>SUM(I26:I27)</f>
        <v>0</v>
      </c>
      <c r="J25" s="34">
        <f>SUM(J26:J27)</f>
        <v>0</v>
      </c>
      <c r="K25" s="35">
        <f>SUM(K26:K27)</f>
        <v>0</v>
      </c>
      <c r="L25" s="35">
        <f>SUM(L26:L27)</f>
        <v>0</v>
      </c>
    </row>
    <row r="26" spans="1:12" ht="15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25"/>
      <c r="K26" s="39"/>
      <c r="L26" s="39"/>
    </row>
    <row r="27" spans="1:12" ht="15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25"/>
      <c r="K27" s="39"/>
      <c r="L27" s="39"/>
    </row>
    <row r="28" spans="1:12" ht="15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>SUM(H29:H30)</f>
        <v>12383</v>
      </c>
      <c r="I28" s="34">
        <f>SUM(I29:I30)</f>
        <v>0</v>
      </c>
      <c r="J28" s="34">
        <f>SUM(J29:J30)</f>
        <v>0</v>
      </c>
      <c r="K28" s="35">
        <f>SUM(K29:K30)</f>
        <v>0</v>
      </c>
      <c r="L28" s="35">
        <f>SUM(L29:L30)</f>
        <v>12383</v>
      </c>
    </row>
    <row r="29" spans="1:12" ht="15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25"/>
      <c r="K29" s="39"/>
      <c r="L29" s="39"/>
    </row>
    <row r="30" spans="1:12" ht="15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>
        <v>12383</v>
      </c>
      <c r="I30" s="25"/>
      <c r="J30" s="25"/>
      <c r="K30" s="39"/>
      <c r="L30" s="39">
        <f>SUM(H30:K30)</f>
        <v>12383</v>
      </c>
    </row>
    <row r="31" spans="1:12" ht="15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>SUM(H32:H33)</f>
        <v>41803</v>
      </c>
      <c r="I31" s="34">
        <f>SUM(I32:I33)</f>
        <v>0</v>
      </c>
      <c r="J31" s="34">
        <f>SUM(J32:J33)</f>
        <v>0</v>
      </c>
      <c r="K31" s="35">
        <f>SUM(K32:K33)</f>
        <v>0</v>
      </c>
      <c r="L31" s="35">
        <f>SUM(L32:L33)</f>
        <v>41803</v>
      </c>
    </row>
    <row r="32" spans="1:12" ht="15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>
        <v>345</v>
      </c>
      <c r="I32" s="25"/>
      <c r="J32" s="25"/>
      <c r="K32" s="39"/>
      <c r="L32" s="39">
        <f>SUM(H32:K32)</f>
        <v>345</v>
      </c>
    </row>
    <row r="33" spans="1:12" ht="15.75" thickBot="1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>
        <v>41458</v>
      </c>
      <c r="I33" s="25"/>
      <c r="J33" s="25"/>
      <c r="K33" s="39"/>
      <c r="L33" s="39">
        <f>SUM(H33:K33)</f>
        <v>41458</v>
      </c>
    </row>
    <row r="34" spans="1:12" ht="15.75" thickBot="1">
      <c r="A34" s="42">
        <v>27</v>
      </c>
      <c r="B34" s="5"/>
      <c r="C34" s="5"/>
      <c r="D34" s="5"/>
      <c r="E34" s="5"/>
      <c r="F34" s="5"/>
      <c r="G34" s="5" t="s">
        <v>28</v>
      </c>
      <c r="H34" s="6">
        <f>H19+H20</f>
        <v>54186</v>
      </c>
      <c r="I34" s="6">
        <f>I19+I20</f>
        <v>121</v>
      </c>
      <c r="J34" s="6">
        <f>J19+J20</f>
        <v>665</v>
      </c>
      <c r="K34" s="6">
        <f>K19+K20</f>
        <v>1960</v>
      </c>
      <c r="L34" s="6">
        <f>L19+L20</f>
        <v>56932</v>
      </c>
    </row>
  </sheetData>
  <sheetProtection/>
  <mergeCells count="4">
    <mergeCell ref="A1:L1"/>
    <mergeCell ref="A4:L4"/>
    <mergeCell ref="A5:L5"/>
    <mergeCell ref="C9:L9"/>
  </mergeCells>
  <printOptions/>
  <pageMargins left="0.7086614173228347" right="0.7086614173228347" top="0.7480314960629921" bottom="0.7480314960629921" header="0.31496062992125984" footer="0.31496062992125984"/>
  <pageSetup firstPageNumber="10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szendrodi</dc:creator>
  <cp:keywords/>
  <dc:description/>
  <cp:lastModifiedBy>Ájpli Ágnes</cp:lastModifiedBy>
  <cp:lastPrinted>2020-12-02T14:06:21Z</cp:lastPrinted>
  <dcterms:created xsi:type="dcterms:W3CDTF">2014-01-08T12:14:20Z</dcterms:created>
  <dcterms:modified xsi:type="dcterms:W3CDTF">2020-12-02T14:06:33Z</dcterms:modified>
  <cp:category/>
  <cp:version/>
  <cp:contentType/>
  <cp:contentStatus/>
</cp:coreProperties>
</file>