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HÓ\Desktop\Dokumentumok\Testületi anyag 2020. július\Bolhó\"/>
    </mc:Choice>
  </mc:AlternateContent>
  <xr:revisionPtr revIDLastSave="0" documentId="8_{7B842C88-31AE-48C1-BE35-BE22F3D15F62}" xr6:coauthVersionLast="45" xr6:coauthVersionMax="45" xr10:uidLastSave="{00000000-0000-0000-0000-000000000000}"/>
  <bookViews>
    <workbookView xWindow="-120" yWindow="-120" windowWidth="20640" windowHeight="11160" activeTab="7" xr2:uid="{00000000-000D-0000-FFFF-FFFF00000000}"/>
  </bookViews>
  <sheets>
    <sheet name="1." sheetId="5" r:id="rId1"/>
    <sheet name="1a" sheetId="10" r:id="rId2"/>
    <sheet name="1b" sheetId="11" r:id="rId3"/>
    <sheet name="2a" sheetId="13" r:id="rId4"/>
    <sheet name="2b" sheetId="12" r:id="rId5"/>
    <sheet name="3" sheetId="14" r:id="rId6"/>
    <sheet name="4." sheetId="15" r:id="rId7"/>
    <sheet name="5." sheetId="8" r:id="rId8"/>
  </sheets>
  <externalReferences>
    <externalReference r:id="rId9"/>
    <externalReference r:id="rId1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0" l="1"/>
  <c r="E133" i="5"/>
  <c r="E130" i="5"/>
  <c r="E123" i="5"/>
  <c r="E107" i="5"/>
  <c r="E106" i="5"/>
  <c r="E98" i="5"/>
  <c r="E91" i="5"/>
  <c r="E88" i="5"/>
  <c r="E82" i="5"/>
  <c r="E81" i="5"/>
  <c r="E77" i="5"/>
  <c r="E56" i="5"/>
  <c r="E47" i="5"/>
  <c r="E42" i="5"/>
  <c r="E32" i="5"/>
  <c r="E30" i="5"/>
  <c r="E20" i="5"/>
  <c r="E9" i="5"/>
  <c r="E8" i="5"/>
  <c r="E15" i="5" s="1"/>
  <c r="C25" i="14" l="1"/>
  <c r="C29" i="14" s="1"/>
  <c r="C20" i="14"/>
  <c r="B20" i="14"/>
  <c r="B25" i="14"/>
  <c r="B29" i="14" s="1"/>
  <c r="C56" i="5"/>
  <c r="C47" i="5"/>
  <c r="C42" i="5"/>
  <c r="C32" i="5"/>
  <c r="C30" i="5"/>
  <c r="C20" i="5"/>
  <c r="C9" i="5"/>
  <c r="C8" i="5"/>
  <c r="C139" i="5"/>
  <c r="C133" i="5"/>
  <c r="C130" i="5"/>
  <c r="C123" i="5"/>
  <c r="C106" i="5"/>
  <c r="C98" i="5"/>
  <c r="C91" i="5"/>
  <c r="C88" i="5"/>
  <c r="C81" i="5"/>
  <c r="C77" i="5"/>
  <c r="C82" i="5" l="1"/>
  <c r="C15" i="5"/>
  <c r="C48" i="5" s="1"/>
  <c r="C58" i="5" s="1"/>
  <c r="C107" i="5"/>
  <c r="C134" i="5" l="1"/>
  <c r="C141" i="5" s="1"/>
  <c r="A3" i="15"/>
  <c r="A4" i="15"/>
  <c r="A5" i="15"/>
  <c r="A6" i="15"/>
  <c r="A7" i="15"/>
  <c r="A8" i="15"/>
  <c r="A9" i="15"/>
  <c r="A10" i="15"/>
  <c r="A130" i="10"/>
  <c r="A64" i="10"/>
  <c r="B96" i="10" s="1"/>
  <c r="E141" i="5" l="1"/>
</calcChain>
</file>

<file path=xl/sharedStrings.xml><?xml version="1.0" encoding="utf-8"?>
<sst xmlns="http://schemas.openxmlformats.org/spreadsheetml/2006/main" count="874" uniqueCount="430">
  <si>
    <t>Megnevezés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</si>
  <si>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</si>
  <si>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</si>
  <si>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</si>
  <si>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</si>
  <si>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</si>
  <si>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</si>
  <si>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</si>
  <si>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</si>
  <si>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</si>
  <si>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</si>
  <si>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</si>
  <si>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</si>
  <si>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</si>
  <si>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</si>
  <si>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</si>
  <si>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</si>
  <si>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</si>
  <si>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</si>
  <si>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20</t>
  </si>
  <si>
    <t>21</t>
  </si>
  <si>
    <t>22</t>
  </si>
  <si>
    <t>ebből: szociális hozzájárulási adó (K2)</t>
  </si>
  <si>
    <t>25</t>
  </si>
  <si>
    <t>26</t>
  </si>
  <si>
    <t>ebből: táppénz hozzájárulás (K2)</t>
  </si>
  <si>
    <t>28</t>
  </si>
  <si>
    <t>29</t>
  </si>
  <si>
    <t>Szakmai anyagok beszerzése (K311)</t>
  </si>
  <si>
    <t>30</t>
  </si>
  <si>
    <t>Üzemeltetési anyagok beszerzése (K312)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</si>
  <si>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</si>
  <si>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</si>
  <si>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</si>
  <si>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</si>
  <si>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</si>
  <si>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</si>
  <si>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</si>
  <si>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Közüzemi díjak (K331)</t>
  </si>
  <si>
    <t>40</t>
  </si>
  <si>
    <t>Karbantartási, kisjavítási szolgáltatások (K334)</t>
  </si>
  <si>
    <t>41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</si>
  <si>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</si>
  <si>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</si>
  <si>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</si>
  <si>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</si>
  <si>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</si>
  <si>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</si>
  <si>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</si>
  <si>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</si>
  <si>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</si>
  <si>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</si>
  <si>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</si>
  <si>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</si>
  <si>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</si>
  <si>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</si>
  <si>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60</t>
  </si>
  <si>
    <t>61</t>
  </si>
  <si>
    <t>101</t>
  </si>
  <si>
    <t>118</t>
  </si>
  <si>
    <t>ebből: települési támogatás [Szoctv. 45. §], (K48)</t>
  </si>
  <si>
    <t>121</t>
  </si>
  <si>
    <t>124</t>
  </si>
  <si>
    <t>A helyi önkormányzatok előző évi elszámolásából származó kiadások (K5021)</t>
  </si>
  <si>
    <t>127</t>
  </si>
  <si>
    <t>151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</si>
  <si>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</si>
  <si>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</si>
  <si>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</si>
  <si>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</si>
  <si>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</si>
  <si>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182</t>
  </si>
  <si>
    <t>ebből: egyéb civil szervezetek (K512)</t>
  </si>
  <si>
    <t>183</t>
  </si>
  <si>
    <t>187</t>
  </si>
  <si>
    <t>ebből: egyéb vállalkozások (K512)</t>
  </si>
  <si>
    <t>191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</si>
  <si>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</si>
  <si>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</si>
  <si>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</si>
  <si>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</si>
  <si>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</si>
  <si>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268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</si>
  <si>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</si>
  <si>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</si>
  <si>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</si>
  <si>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</si>
  <si>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egyéb fejezeti kezelésű előirányzatok (B16)</t>
  </si>
  <si>
    <t>ebből: elkülönített állami pénzalapok (B16)</t>
  </si>
  <si>
    <t>ebből: elkülönített állami pénzalapok (B25)</t>
  </si>
  <si>
    <t>ebből: magánszemélyek kommunális adója (B34)</t>
  </si>
  <si>
    <t>ebből: belföldi gépjárművek adójának a helyi önkormányzatot megillető része (B354)</t>
  </si>
  <si>
    <t>Készletértékesítés ellenértéke (B401)</t>
  </si>
  <si>
    <t>ebből:tárgyi eszközök bérbeadásából származó bevétel (B402)</t>
  </si>
  <si>
    <t>205</t>
  </si>
  <si>
    <t>ebből: egyéb vállalkozások (B65)</t>
  </si>
  <si>
    <t>Államháztartáson belüli megelőlegezések visszafizetése (K914)</t>
  </si>
  <si>
    <t>Központi, irányító szervi támogatások folyósítása (K915)</t>
  </si>
  <si>
    <t>Előző év költségvetési maradványának igénybevétele (B8131)</t>
  </si>
  <si>
    <t>Államháztartáson belüli megelőlegezések (B814)</t>
  </si>
  <si>
    <t>Központi, irányító szervi támogatás (B816)</t>
  </si>
  <si>
    <t>ÖSSZEVONT BEVÉTELEK MINDÖSSZESEN:</t>
  </si>
  <si>
    <t>ÖSSZEVONT KIADÁSOK MINDÖSSZESEN:</t>
  </si>
  <si>
    <t>Eredeti előirányzat</t>
  </si>
  <si>
    <t>Módosított előirányzat</t>
  </si>
  <si>
    <t>Teljesítés</t>
  </si>
  <si>
    <t>192</t>
  </si>
  <si>
    <t>04 - B8. Finanszírozási bevételek</t>
  </si>
  <si>
    <t>01 - K1-K8. Költségvetési kiadások</t>
  </si>
  <si>
    <t>05/A - Teljesített kiadások kormányzati funkciónként</t>
  </si>
  <si>
    <t>Összesen</t>
  </si>
  <si>
    <t>Bolhó Község Önkormányzata</t>
  </si>
  <si>
    <t>BERUHÁZÁSOK ÖSSZESEN</t>
  </si>
  <si>
    <t>Bolhói Közös Önkormányzati Hivatal</t>
  </si>
  <si>
    <t>FELHALMOZÁSI KIADÁSOK MINDÖSSZESEN:</t>
  </si>
  <si>
    <t>06</t>
  </si>
  <si>
    <t xml:space="preserve">                                                       Összeg</t>
  </si>
  <si>
    <t xml:space="preserve">                                                              Összeg</t>
  </si>
  <si>
    <t>adatok Ft-ban</t>
  </si>
  <si>
    <t>ebből: helyi önkormányzatok és költségvetési szerveik (B16)</t>
  </si>
  <si>
    <t>Felhalmozási célú önkormányzati támogatások (B21)</t>
  </si>
  <si>
    <t>Jubileumi jutalom (K1106)</t>
  </si>
  <si>
    <t>193</t>
  </si>
  <si>
    <t>Immateriális javak beszerzése, létesítése (K61)</t>
  </si>
  <si>
    <t>ebből: termőföld-vásárlás kiadásai (K62)</t>
  </si>
  <si>
    <t>195</t>
  </si>
  <si>
    <t>Informatikai eszközök beszerzése, létesítése (K63)</t>
  </si>
  <si>
    <t>201</t>
  </si>
  <si>
    <t>Ingatlanok felújítása (K71)</t>
  </si>
  <si>
    <t>Előző időszak összeg</t>
  </si>
  <si>
    <t>Tárgy évi összeg</t>
  </si>
  <si>
    <t>FELÚJÍTÁS ÖSSZESEN</t>
  </si>
  <si>
    <t>Elszámolásból származó bevételek (B116)</t>
  </si>
  <si>
    <t>Önkormányzatok működési támogatásai (B11)</t>
  </si>
  <si>
    <t>ebből: társulások és költségvetési szerveik (B16)</t>
  </si>
  <si>
    <t>Működési célú támogatások államháztartáson belülről (B1)</t>
  </si>
  <si>
    <t>Egyéb felhalmozási célú támogatások bevételei államháztartáson belülről (B25)</t>
  </si>
  <si>
    <t>ebből: egyéb fejezeti kezelésű előirányzatok (B25)</t>
  </si>
  <si>
    <t>Vagyoni tipusú adók (B34)</t>
  </si>
  <si>
    <t>Értékesítési és forgalmi adók (B351)</t>
  </si>
  <si>
    <t>Gépjárműadók (B354)</t>
  </si>
  <si>
    <t>Termékek és szolgáltatások adói (B35)</t>
  </si>
  <si>
    <t>Egyéb közhatalmi bevételek (B36)</t>
  </si>
  <si>
    <t>Közhatalmi bevételek (B3)</t>
  </si>
  <si>
    <t>Szolgáltatások ellenértéke (B402)</t>
  </si>
  <si>
    <t>Egyéb kapott (járó) kamatok és kamatjellegű bevételek (B4082)</t>
  </si>
  <si>
    <t>Biztosító által fizetett kártérítés (B410)</t>
  </si>
  <si>
    <t>Egyéb működési bevételek (B411)</t>
  </si>
  <si>
    <t>ebből: kiadások visszatérítései (B411)</t>
  </si>
  <si>
    <t>Működési bevételek (B4)</t>
  </si>
  <si>
    <t>Egyéb működési célú átvett pénzeszközök (B65)</t>
  </si>
  <si>
    <t>Működési célú átvett pénzeszközök (B6)</t>
  </si>
  <si>
    <t>Költségvetési bevételek (B1-B7)</t>
  </si>
  <si>
    <t>Egyéb működési célú támogatások bevételei államháztartáson belülről (B16)</t>
  </si>
  <si>
    <t>Belföldi finanszírozás kiadásai (K91)</t>
  </si>
  <si>
    <t>Finanszírozási kiadások (K9)</t>
  </si>
  <si>
    <t>Maradvány igénybevétele (B813)</t>
  </si>
  <si>
    <t>Belföldi finanszírozás bevételei (B81)</t>
  </si>
  <si>
    <t>Finanszírozási bevételek (B8)</t>
  </si>
  <si>
    <t>BOLHÓ KÖZSÉG ÖNKORMÁNYZATA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</si>
  <si>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</si>
  <si>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</si>
  <si>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</si>
  <si>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</si>
  <si>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</si>
  <si>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</si>
  <si>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</si>
  <si>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</si>
  <si>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</si>
  <si>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</si>
  <si>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(K3)</t>
  </si>
  <si>
    <t>Költségvetési kiadások (K1-K8)</t>
  </si>
  <si>
    <t>K I A D Á S O K</t>
  </si>
  <si>
    <t>B E V É T E L E K</t>
  </si>
  <si>
    <t>Működési célú előzetesen felszámított áfa (K351)</t>
  </si>
  <si>
    <t>Kiadások összesen (K1-K9)</t>
  </si>
  <si>
    <t>Átlagos statisztikai állományi létszám</t>
  </si>
  <si>
    <t>Munkaadókat terhelő járulékok és szochó (K2)</t>
  </si>
  <si>
    <t>Felhalmozási célú támogatások államháztartáson belülről  (B2)</t>
  </si>
  <si>
    <t>ebből: áll. jeleggel végzett iparűzési tev. után fizetett helyi ipa (B351)</t>
  </si>
  <si>
    <t>ebből: belföldi gépj.-ek adójának a helyi önkorm.-ot megillető része (B354)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</si>
  <si>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</si>
  <si>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</si>
  <si>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</si>
  <si>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</si>
  <si>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</si>
  <si>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D) KÖVETELÉSEK  (=D/I+D/II+D/III)</t>
  </si>
  <si>
    <t>BOLHÓI KÖZÖS ÖNKORMÁNYZATI HIVATAL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</si>
  <si>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</si>
  <si>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</si>
  <si>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</si>
  <si>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</si>
  <si>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</si>
  <si>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</si>
  <si>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</si>
  <si>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</si>
  <si>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</si>
  <si>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</si>
  <si>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</si>
  <si>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</si>
  <si>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</si>
  <si>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</si>
  <si>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</si>
  <si>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</si>
  <si>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</si>
  <si>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</si>
  <si>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FORRÁSOK ÖSSZESEN (=G+H+I+J)</t>
  </si>
  <si>
    <t>ebből: egyéb szolgáltatások ellenértéke (B402)</t>
  </si>
  <si>
    <t>018030 Támog. célú finansz. műv.</t>
  </si>
  <si>
    <t>900020 Önk.-ok funkc. nem sorolható bevét. áht.-n kívülről</t>
  </si>
  <si>
    <t>Bevételek összesen (B1-B8)</t>
  </si>
  <si>
    <t>011130 Igazg. tevékenys.</t>
  </si>
  <si>
    <t>ebből: nonprofit gazdasági társaságok (K512)</t>
  </si>
  <si>
    <t>Felújítási célú, előzetesen felszámított áfa (K74)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</si>
  <si>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</si>
  <si>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</si>
  <si>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</si>
  <si>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Ingatlanok beszerzése, létesítése (K62)</t>
  </si>
  <si>
    <t>Beruházások (K6)</t>
  </si>
  <si>
    <t>Felújítások (K7)</t>
  </si>
  <si>
    <t>Elvonások és befizetések  (K502)</t>
  </si>
  <si>
    <t>Ellátottak pénzbeli juttatásai (K4)</t>
  </si>
  <si>
    <t>Egyéb nem intézményi ellátások (K48)</t>
  </si>
  <si>
    <t>Kiküldetések, reklám- és propagandakiadások  (K34)</t>
  </si>
  <si>
    <t>Személyi juttatások  (K1)</t>
  </si>
  <si>
    <t>Foglalkoztatottak egyéb személyi juttatásai (K1113)</t>
  </si>
  <si>
    <t>Foglalkoztatottak személyi juttatásai (=01+…+13) (K11)</t>
  </si>
  <si>
    <t>Készletbeszerzés (=28+29+30) (K31)</t>
  </si>
  <si>
    <t>Kommunikációs szolgáltatások (=32+33) (K32)</t>
  </si>
  <si>
    <t>Vásárolt élelmezés (K332)</t>
  </si>
  <si>
    <t>Egyéb dologi kiadások (K355)</t>
  </si>
  <si>
    <t>ebből: egyéb civil szervezetek (K508)</t>
  </si>
  <si>
    <t>ebből: háztartások (K508)</t>
  </si>
  <si>
    <t>Tartalékok (K513)</t>
  </si>
  <si>
    <t>Felújítási célú előzetesen felszámított általános forgalmi adó (K74)</t>
  </si>
  <si>
    <t>Felújítások (=199+...+202) (K7)</t>
  </si>
  <si>
    <t>ebből: fejezeti kezelésű előirányzatok EU-s programokra és azok hazai társfinanszírozása (B16)</t>
  </si>
  <si>
    <t>Működési célú támogatások államháztartáson belülről (=07+...+10+21+32) (B1)</t>
  </si>
  <si>
    <t>ebből: termőföld bérbeadásából származó jövedelem utáni személyi jövedelemadó (B311)</t>
  </si>
  <si>
    <t>ebből: állandó jelleggel végzett iparűzési tevékenység után fizetett helyi iparűzési adó (B351)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</si>
  <si>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</si>
  <si>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</si>
  <si>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egyéb települési adók (B36)</t>
  </si>
  <si>
    <t>ebből: önkormányzat által beszedett talajterhelési díj (B36)</t>
  </si>
  <si>
    <t>ebből: háztartások (B64)</t>
  </si>
  <si>
    <t>Bolhó Község Önkormányzata és a Bolhói Közös Önkormányzati Hivatal                                   2019. évi felhalmozási kiadásai</t>
  </si>
  <si>
    <t>Belföldi finanszírozás kiadásai (=06+19+…+25+28) (K91)</t>
  </si>
  <si>
    <t>Finanszírozási kiadások (=29+37+38+39) (K9)</t>
  </si>
  <si>
    <t>Maradvány igénybevétele (=12+13) (B813)</t>
  </si>
  <si>
    <t>Belföldi finanszírozás bevételei (=04+11+14+…+19+22) (B81)</t>
  </si>
  <si>
    <t>Finanszírozási bevételek (=23+29+30+31) (B8)</t>
  </si>
  <si>
    <t>.066020</t>
  </si>
  <si>
    <t>.072111</t>
  </si>
  <si>
    <t>.072112</t>
  </si>
  <si>
    <t>.082044</t>
  </si>
  <si>
    <t xml:space="preserve">.082092 </t>
  </si>
  <si>
    <t xml:space="preserve">.011130 </t>
  </si>
  <si>
    <t xml:space="preserve">.013320 </t>
  </si>
  <si>
    <t xml:space="preserve">.018010 </t>
  </si>
  <si>
    <t xml:space="preserve">.018030 </t>
  </si>
  <si>
    <t>.041237</t>
  </si>
  <si>
    <t xml:space="preserve">.045160 </t>
  </si>
  <si>
    <t xml:space="preserve">.051030 </t>
  </si>
  <si>
    <t xml:space="preserve">.064010 </t>
  </si>
  <si>
    <t xml:space="preserve">.066010 </t>
  </si>
  <si>
    <t>Különféle befizetések és egyéb dologi kiadások  (K35)</t>
  </si>
  <si>
    <t>Belföldi finanszírozás kiadásai  (K91)</t>
  </si>
  <si>
    <t>Felújítási célú  áfa (K74)</t>
  </si>
  <si>
    <t>Egyéb működési célú támogatások áht-n kívülre (K512)</t>
  </si>
  <si>
    <t>Választott tisztségvis. jutt. (K121)</t>
  </si>
  <si>
    <t>Egyéb kommunik. szolg. (K322)</t>
  </si>
  <si>
    <t>Informatikai szolg. ig.bevét. (K321)</t>
  </si>
  <si>
    <t>Szakmai anyagok besz. (K311)</t>
  </si>
  <si>
    <t>Egyéb nem intézm. ellát.  (K48)</t>
  </si>
  <si>
    <t>ebből: települési támog. (K48)</t>
  </si>
  <si>
    <t>Ellátottak pénzbeli jutt. (K4)</t>
  </si>
  <si>
    <t>A helyi önkorm.-ok előző évi elszám. szárm. kiadások (K5021)</t>
  </si>
  <si>
    <t>Egyéb műk. célú kiadások  (K5)</t>
  </si>
  <si>
    <t>Ingatlanok beszerz., létesítése (K62)</t>
  </si>
  <si>
    <t>Áht-n belüli megelőlegezések visszafizetése (K914)</t>
  </si>
  <si>
    <t>Átlagos stat. állományi létszám</t>
  </si>
  <si>
    <t>Beruházási célú  áfa (K67)</t>
  </si>
  <si>
    <t>Egyéb műk. célú támog. áht-n belülre (K506)</t>
  </si>
  <si>
    <t>Műk. c. visszatérítendő támog. nyújtása áht-n kívülre (K508)</t>
  </si>
  <si>
    <t>Foglalkoztatottak személyi juttatásai  (K11)</t>
  </si>
  <si>
    <t>ebből: szochó (K2)</t>
  </si>
  <si>
    <t>Készletbeszerzés  (K31)</t>
  </si>
  <si>
    <t>Kommunikációs szolg. (K32)</t>
  </si>
  <si>
    <t>Karbantartási, kisjavítási szolg. (K334)</t>
  </si>
  <si>
    <t>Üzemeltetési anyagok beszerz. (K312)</t>
  </si>
  <si>
    <t>Üzemeltetési any. beszerz. (K312)</t>
  </si>
  <si>
    <t>Működési c. áfa (K351)</t>
  </si>
  <si>
    <t>Egyéb tárgyi eszk. beszerzése (K64)</t>
  </si>
  <si>
    <t>Egyéb műk. c. tám. áht-n kívülre (K512)</t>
  </si>
  <si>
    <t>ebből: társulások (K506)</t>
  </si>
  <si>
    <t>ebből: társulások  (K506)</t>
  </si>
  <si>
    <t>.011130</t>
  </si>
  <si>
    <t>.018030</t>
  </si>
  <si>
    <t xml:space="preserve">.041237 </t>
  </si>
  <si>
    <t xml:space="preserve">.066020 </t>
  </si>
  <si>
    <t>Települési önkormányzatok szociális feladatainak támog. (B113)</t>
  </si>
  <si>
    <t>Települési önk. kulturális feladatainak támog. (B114)</t>
  </si>
  <si>
    <t>Működési célú költségvetési tám. és kiegészítő támogatások (B115)</t>
  </si>
  <si>
    <t>Önkorm. műk.i támog.-ai (B11)</t>
  </si>
  <si>
    <t>Egyéb műk.i célú támog. bevételei áht-n belülről (B16)</t>
  </si>
  <si>
    <t>Egyéb felhalmozási célú támogatások bevételei áht-n belülről (B25)</t>
  </si>
  <si>
    <t>Felhalmozási célú támogatások áht.-n belülről (B2)</t>
  </si>
  <si>
    <t>Magánszemélyek jövedelemadói  (B311)</t>
  </si>
  <si>
    <t>ebből: termőföld bérbeadásából származó jövedelem utáni szja (B311)</t>
  </si>
  <si>
    <t>Jövedelemadók (B31)</t>
  </si>
  <si>
    <t>Értékesítési és forgalmi adók  (B351)</t>
  </si>
  <si>
    <t>ebből: állandó jelleggel végzett iparűzési tev. után fizetett IPA (B351)</t>
  </si>
  <si>
    <t>Termékek és szolgáltatások adói   (B35)</t>
  </si>
  <si>
    <t>ebből: szabálysértési és a közlekedési szabályszegések után kiszabott bírság helyi önkorm. megillető része (B36)</t>
  </si>
  <si>
    <t>Közhatalmi bevételek  (B3)</t>
  </si>
  <si>
    <t>Szolgáltatások ellenértéke  (B402)</t>
  </si>
  <si>
    <t>Egyéb kapott (járó) kamatok és kamatjellegű bevét. (B4082)</t>
  </si>
  <si>
    <t>Kamatbevételek és más nyereségjellegű bevételek  (B408)</t>
  </si>
  <si>
    <t>Egyéb működési bevételek  (B411)</t>
  </si>
  <si>
    <t>Működési bevételek  (B4)</t>
  </si>
  <si>
    <t>Működési célú visszatérítendő támogatások, kölcsönök visszatérülése áht.-n kívülről (B64)</t>
  </si>
  <si>
    <t>Működési célú átvett pénzeszközök  (B6)</t>
  </si>
  <si>
    <t>Költségvetési bevételek  (B1-B7)</t>
  </si>
  <si>
    <t>Belföldi finanszírozás bevételei  (B81)</t>
  </si>
  <si>
    <t>Finanszírozási bevételek  (B8)</t>
  </si>
  <si>
    <t>ebből: fejezeti kezelésű e.i.  (B16)</t>
  </si>
  <si>
    <t>ebből: egyéb fej. kez. E.i.-ok (B16)</t>
  </si>
  <si>
    <t>A/I/2 Szellemi termékek</t>
  </si>
  <si>
    <t>A/I Immateriális javak (=A/I/1+A/I/2+A/I/3)</t>
  </si>
  <si>
    <t>A/II/1 Ingatlanok és a kapcsolódó vagyoni értékű jogok</t>
  </si>
  <si>
    <t>A/II/4 Beruházások, felújítások</t>
  </si>
  <si>
    <t>A/III/1 Tartós részesedések (=A/III/1a+…+A/III/1e)</t>
  </si>
  <si>
    <t>A/III/1e - ebből: egyéb tartós részesedések</t>
  </si>
  <si>
    <t>A/III Befektetett pénzügyi eszközök (=A/III/1+A/III/2+A/III/3)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</si>
  <si>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</si>
  <si>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</si>
  <si>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</si>
  <si>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</si>
  <si>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</si>
  <si>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</si>
  <si>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</si>
  <si>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</si>
  <si>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</si>
  <si>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D/II/3d - ebből: költségvetési évet követően esedékes követelések vagyoni típusú adókra</t>
  </si>
  <si>
    <t>D/II/3f - ebből: költségvetési évet követően esedékes követelések egyéb közhatalmi bevételekre</t>
  </si>
  <si>
    <t>D/II Költségvetési évet követően esedékes követelések (=D/II/1+…+D/II/8)</t>
  </si>
  <si>
    <t>D/III/1f - ebből: túlfizetések, téves és visszajáró kifizetések</t>
  </si>
  <si>
    <t>D/III/4 Forgótőke elszámolása</t>
  </si>
  <si>
    <t>D/II/3e - ebből: ktgv.-i évet követően esedékes követelések termékek és szolgáltatások adóira</t>
  </si>
  <si>
    <t>D/I/6 Költségvetési évben esedékes követelések működési célú átvett pénzeszközre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</si>
  <si>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</si>
  <si>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</si>
  <si>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</si>
  <si>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</si>
  <si>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</si>
  <si>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</si>
  <si>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</si>
  <si>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</si>
  <si>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</si>
  <si>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ebből: központi kezelésű előirányzatok (B16)</t>
  </si>
  <si>
    <t>Működési célú támogatások államháztartáson belülről  (B1)</t>
  </si>
  <si>
    <t>011130  Igazgatás</t>
  </si>
  <si>
    <t>018030 Támog. c. finansz. műv.</t>
  </si>
  <si>
    <t>Céljuttatás, projektprémium (K1103)</t>
  </si>
  <si>
    <t>Foglalkoztatottak egyéb személyi juttatásai (&gt;=14) (K1113)</t>
  </si>
  <si>
    <t>Egyéb elvonások, befizetések (K5023)</t>
  </si>
  <si>
    <t>Törvény szerinti illetmények, m.bérek (K1101)</t>
  </si>
  <si>
    <t>Szolgáltatási kiadások  (K33)</t>
  </si>
  <si>
    <t>Kiküldetések (K34)</t>
  </si>
  <si>
    <t>Működési célú áfa (K351)</t>
  </si>
  <si>
    <t>Elvonások és befizetések ) (K502)</t>
  </si>
  <si>
    <t>Egyéb működési célú kiadások(K5)</t>
  </si>
  <si>
    <t>ebből: egyéb fej. kezelésű e.i.-ok (B16)</t>
  </si>
  <si>
    <t>Maradvány igénybevétele(B813)</t>
  </si>
  <si>
    <t>Kamatbev. és más nyer.jell. bev. (B408)</t>
  </si>
  <si>
    <t>M.végzésre irányuló egyéb jogvi. nem saját foglalkoztatottnak fiz. juttatások (K122)</t>
  </si>
  <si>
    <t>M.végzésre irányuló egyéb jogv.n nem saját fogl. fizetett juttatások (K122)</t>
  </si>
  <si>
    <t>Költségvetési kiadások  (K1-K8)</t>
  </si>
  <si>
    <t>Eredeti e.i.</t>
  </si>
  <si>
    <t>Módosított e.i.</t>
  </si>
  <si>
    <t>Egyéb műk. c. támogatások áht.-n belülre - helyi önkorm.-oknak (K506)</t>
  </si>
  <si>
    <t>Működési célú visszatérítendő támogatások, kölcsönök nyújtása államháztartáson kívülre  (K508)</t>
  </si>
  <si>
    <t>Egyéb működési célú kiadások  (K5)</t>
  </si>
  <si>
    <t>Családi támogatások (K42)</t>
  </si>
  <si>
    <t>Dologi kiadások  (K3)</t>
  </si>
  <si>
    <t>Elvonások és befizetések (K502)</t>
  </si>
  <si>
    <t>Egyéb felhalmozási célú támogatások bevételei államháztartáson belülről  (B25)</t>
  </si>
  <si>
    <t>Jövedelemadók  (B31)</t>
  </si>
  <si>
    <t>Vagyoni tipusú adók  (B34)</t>
  </si>
  <si>
    <t>Gépjárműadók  (B354)</t>
  </si>
  <si>
    <t>Egyéb áruhasználati és szolgáltatási adók  (B355)</t>
  </si>
  <si>
    <t>Termékek és szolgáltatások adói  (B35)</t>
  </si>
  <si>
    <t>Kamatbevételek és más nyereségjellegű bevételek (B408)</t>
  </si>
  <si>
    <t>Működési célú visszatérítendő támogatások, kölcsönök visszatérülése áht-n kívülről  (B64)</t>
  </si>
  <si>
    <t>Műk. célú visszatérítendő támogatások, kölcsönök nyújtása áht.-n kívülre  (K508)</t>
  </si>
  <si>
    <t>M E G N E V E Z É S</t>
  </si>
  <si>
    <t>Tel. önk.-ok szo., gyermekjóléti  és gyerm.étkeztetési feladatainak támog. (B113)</t>
  </si>
  <si>
    <t>Műk. c. visszatérítendő támogatások, kölcsönök visszatérülése áht-n kívülről (B64)</t>
  </si>
  <si>
    <t>Konszolidá-lás</t>
  </si>
  <si>
    <t>Bolhó, Kossuth L. u. 12. sz. alatti ingatlan megvásárlása</t>
  </si>
  <si>
    <t>Bolhó belterület 172., 224. hrsz-ú ingatlanok vásárlása</t>
  </si>
  <si>
    <t>Bolhó zártkert 1289., 1290. hrsz-ú ingatlanok vásárlása</t>
  </si>
  <si>
    <t>Burgonyaültető gép.</t>
  </si>
  <si>
    <t>Betonkeverő, aggregátor, bozótvágó heveder.</t>
  </si>
  <si>
    <t>Burgonyaszedő gép.</t>
  </si>
  <si>
    <t>Gémes zúzó (traktor-gépbeszerzés pályázat).</t>
  </si>
  <si>
    <t xml:space="preserve">MTZ Traktor (VP6-7.2.1-7.4.1.2-16. Erő- és m.gépek beszerz. </t>
  </si>
  <si>
    <t>Bozótvágó, fűnyíró,rönkhasító,fűnyírótraktor, motorfűrész.</t>
  </si>
  <si>
    <t>Sörpad garnitúra, rendezvénysátor</t>
  </si>
  <si>
    <t>Nettó kiadás</t>
  </si>
  <si>
    <t>Bruttó kiadás</t>
  </si>
  <si>
    <t>Hivatal felújítás pályázat (VP)</t>
  </si>
  <si>
    <t>Művelődési központ felújítása</t>
  </si>
  <si>
    <t xml:space="preserve">Önkormányzati (irányító szervi) konszolidált beszámoló - B1-B7. költségvetési bevételek  </t>
  </si>
  <si>
    <t>Önkormányzati (irányító szervi) konszolidált beszámoló -  B8. Finanszírozási bevételek</t>
  </si>
  <si>
    <t>Önkormányzati (irányító szervi) konszolidált beszámoló - K1-K8. Költségvetési kiadások</t>
  </si>
  <si>
    <t>Önkormányzati (irányító szervi) konszolidált beszámoló - K9. Finanszírozási kiadások</t>
  </si>
  <si>
    <t>ebből: helyi önkorm. és költségvetési szerveik (K506)</t>
  </si>
  <si>
    <t>Össze-sen</t>
  </si>
  <si>
    <t>Egyéb működési célú támogatások bevételei áht.-n belülről (B16)</t>
  </si>
  <si>
    <t>Teljesített KIADÁSOK kormányzati funciónként</t>
  </si>
  <si>
    <t>Teljesített BEVÉTELEK kormányzati funkciónként</t>
  </si>
  <si>
    <t>016010 Válasz-tások-hoz kapcs. tevékeny-ségek</t>
  </si>
  <si>
    <t>016010 Választá-sokhoz kapcsolódó tevékeny-ségek</t>
  </si>
  <si>
    <t xml:space="preserve"> Beszámoló a B1. - B7. költségvetési bevételek előirányzatának teljesítéséről</t>
  </si>
  <si>
    <t>Beszámoló a B8. Finanszírozási bevételek előirányzatának teljesítéséről</t>
  </si>
  <si>
    <t>Beszámoló K1-K8. Költségvetési kiadások előirányzatának teljesítéséről</t>
  </si>
  <si>
    <t>3. sz. melléklet</t>
  </si>
  <si>
    <t>BOLHÓ KÖZSÉG ÖNKORMÁNYZATÁNAK Maradványkimutatása</t>
  </si>
  <si>
    <t>BOLHÓI KÖZÖS ÖNKORMÁNYZATI HIVATAL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</si>
</sst>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0.00"/>
  </numFmts>
  <fonts count="27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0.5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b/>
      <sz val="8"/>
      <name val="Arial CE"/>
      <charset val="238"/>
    </font>
    <font>
      <b/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 CE"/>
      <charset val="238"/>
    </font>
    <font>
      <b/>
      <i/>
      <sz val="10"/>
      <name val="Arial CE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8" fillId="0" borderId="0" xfId="0" applyFont="1"/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Alignment="1">
      <alignment horizontal="center" vertical="top" wrapText="1"/>
    </xf>
    <xf numFmtId="3" fontId="6" fillId="3" borderId="2" xfId="0" applyNumberFormat="1" applyFont="1" applyFill="1" applyBorder="1" applyAlignment="1">
      <alignment horizontal="center" vertical="top" wrapText="1"/>
    </xf>
    <xf numFmtId="0" fontId="12" fillId="0" borderId="2" xfId="0" applyFont="1" applyBorder="1"/>
    <xf numFmtId="3" fontId="14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3" borderId="1" xfId="0" applyFont="1" applyFill="1" applyBorder="1"/>
    <xf numFmtId="0" fontId="8" fillId="3" borderId="5" xfId="0" applyFont="1" applyFill="1" applyBorder="1"/>
    <xf numFmtId="0" fontId="0" fillId="0" borderId="1" xfId="0" applyBorder="1"/>
    <xf numFmtId="0" fontId="0" fillId="0" borderId="5" xfId="0" applyBorder="1"/>
    <xf numFmtId="0" fontId="0" fillId="0" borderId="18" xfId="0" applyBorder="1"/>
    <xf numFmtId="3" fontId="6" fillId="0" borderId="14" xfId="0" applyNumberFormat="1" applyFont="1" applyBorder="1" applyAlignment="1">
      <alignment horizontal="right" vertical="top" wrapText="1"/>
    </xf>
    <xf numFmtId="0" fontId="0" fillId="0" borderId="19" xfId="0" applyBorder="1"/>
    <xf numFmtId="0" fontId="8" fillId="0" borderId="1" xfId="0" applyFont="1" applyBorder="1"/>
    <xf numFmtId="0" fontId="8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0" fontId="12" fillId="0" borderId="0" xfId="0" applyFont="1" applyBorder="1"/>
    <xf numFmtId="0" fontId="12" fillId="0" borderId="5" xfId="0" applyFont="1" applyBorder="1"/>
    <xf numFmtId="0" fontId="13" fillId="0" borderId="0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19" fillId="0" borderId="0" xfId="0" applyFont="1"/>
    <xf numFmtId="164" fontId="0" fillId="0" borderId="0" xfId="0" applyNumberFormat="1"/>
    <xf numFmtId="0" fontId="2" fillId="2" borderId="5" xfId="0" applyFont="1" applyFill="1" applyBorder="1" applyAlignment="1">
      <alignment horizontal="center" vertical="top" wrapText="1"/>
    </xf>
    <xf numFmtId="0" fontId="0" fillId="0" borderId="0" xfId="0"/>
    <xf numFmtId="3" fontId="5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3" fontId="7" fillId="0" borderId="14" xfId="0" applyNumberFormat="1" applyFont="1" applyBorder="1" applyAlignment="1">
      <alignment horizontal="right" vertical="top" wrapText="1"/>
    </xf>
    <xf numFmtId="3" fontId="7" fillId="0" borderId="19" xfId="0" applyNumberFormat="1" applyFont="1" applyBorder="1" applyAlignment="1">
      <alignment horizontal="right" vertical="top" wrapText="1"/>
    </xf>
    <xf numFmtId="0" fontId="9" fillId="0" borderId="14" xfId="0" applyFont="1" applyFill="1" applyBorder="1" applyAlignment="1">
      <alignment horizontal="left" vertical="top" wrapText="1"/>
    </xf>
    <xf numFmtId="3" fontId="0" fillId="0" borderId="2" xfId="0" applyNumberFormat="1" applyBorder="1"/>
    <xf numFmtId="0" fontId="6" fillId="0" borderId="22" xfId="0" applyFont="1" applyBorder="1" applyAlignment="1">
      <alignment horizontal="left" vertical="top" wrapText="1"/>
    </xf>
    <xf numFmtId="3" fontId="7" fillId="0" borderId="6" xfId="0" applyNumberFormat="1" applyFont="1" applyBorder="1" applyAlignment="1">
      <alignment horizontal="right" vertical="top" wrapText="1"/>
    </xf>
    <xf numFmtId="3" fontId="7" fillId="0" borderId="21" xfId="0" applyNumberFormat="1" applyFont="1" applyBorder="1" applyAlignment="1">
      <alignment horizontal="right" vertical="top" wrapText="1"/>
    </xf>
    <xf numFmtId="3" fontId="11" fillId="0" borderId="14" xfId="0" applyNumberFormat="1" applyFont="1" applyBorder="1" applyAlignment="1">
      <alignment horizontal="right" vertical="top" wrapText="1"/>
    </xf>
    <xf numFmtId="3" fontId="11" fillId="0" borderId="19" xfId="0" applyNumberFormat="1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0" xfId="0" applyFont="1" applyBorder="1" applyAlignment="1">
      <alignment wrapText="1"/>
    </xf>
    <xf numFmtId="0" fontId="13" fillId="2" borderId="5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3" fontId="2" fillId="0" borderId="14" xfId="0" applyNumberFormat="1" applyFont="1" applyBorder="1" applyAlignment="1">
      <alignment horizontal="right" vertical="top" wrapText="1"/>
    </xf>
    <xf numFmtId="0" fontId="2" fillId="0" borderId="22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3" fontId="2" fillId="0" borderId="19" xfId="0" applyNumberFormat="1" applyFont="1" applyBorder="1" applyAlignment="1">
      <alignment horizontal="right" vertical="top" wrapText="1"/>
    </xf>
    <xf numFmtId="0" fontId="0" fillId="0" borderId="0" xfId="0" applyFill="1" applyBorder="1"/>
    <xf numFmtId="0" fontId="8" fillId="0" borderId="0" xfId="0" applyFont="1" applyBorder="1" applyAlignment="1"/>
    <xf numFmtId="3" fontId="6" fillId="0" borderId="6" xfId="0" applyNumberFormat="1" applyFont="1" applyBorder="1" applyAlignment="1">
      <alignment horizontal="right" vertical="top" wrapText="1"/>
    </xf>
    <xf numFmtId="0" fontId="18" fillId="0" borderId="0" xfId="0" applyFont="1" applyBorder="1"/>
    <xf numFmtId="0" fontId="18" fillId="0" borderId="5" xfId="0" applyFont="1" applyBorder="1"/>
    <xf numFmtId="0" fontId="12" fillId="0" borderId="21" xfId="0" applyFont="1" applyBorder="1"/>
    <xf numFmtId="0" fontId="4" fillId="2" borderId="1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2" xfId="0" applyBorder="1"/>
    <xf numFmtId="0" fontId="11" fillId="2" borderId="10" xfId="0" applyFont="1" applyFill="1" applyBorder="1" applyAlignment="1">
      <alignment vertical="top" wrapText="1"/>
    </xf>
    <xf numFmtId="3" fontId="2" fillId="0" borderId="23" xfId="0" applyNumberFormat="1" applyFont="1" applyBorder="1" applyAlignment="1">
      <alignment horizontal="right" vertical="top" wrapText="1"/>
    </xf>
    <xf numFmtId="3" fontId="13" fillId="0" borderId="24" xfId="0" applyNumberFormat="1" applyFont="1" applyBorder="1" applyAlignment="1">
      <alignment horizontal="right" vertical="top" wrapText="1"/>
    </xf>
    <xf numFmtId="3" fontId="14" fillId="0" borderId="24" xfId="0" applyNumberFormat="1" applyFont="1" applyBorder="1" applyAlignment="1">
      <alignment horizontal="right" vertical="top" wrapText="1"/>
    </xf>
    <xf numFmtId="3" fontId="14" fillId="0" borderId="25" xfId="0" applyNumberFormat="1" applyFont="1" applyBorder="1" applyAlignment="1">
      <alignment horizontal="right" vertical="top" wrapText="1"/>
    </xf>
    <xf numFmtId="0" fontId="2" fillId="0" borderId="26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13" fillId="0" borderId="27" xfId="0" applyNumberFormat="1" applyFont="1" applyBorder="1" applyAlignment="1">
      <alignment horizontal="right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3" fontId="6" fillId="0" borderId="23" xfId="0" applyNumberFormat="1" applyFont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2" fillId="0" borderId="18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left" vertical="top" wrapText="1"/>
    </xf>
    <xf numFmtId="3" fontId="20" fillId="0" borderId="14" xfId="0" applyNumberFormat="1" applyFont="1" applyBorder="1" applyAlignment="1">
      <alignment horizontal="right" vertical="top" wrapText="1"/>
    </xf>
    <xf numFmtId="3" fontId="20" fillId="0" borderId="19" xfId="0" applyNumberFormat="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3" fontId="6" fillId="3" borderId="5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right" vertical="top" wrapText="1"/>
    </xf>
    <xf numFmtId="0" fontId="20" fillId="0" borderId="14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right" vertical="top" wrapText="1"/>
    </xf>
    <xf numFmtId="3" fontId="24" fillId="0" borderId="5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horizontal="left"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3" fontId="8" fillId="0" borderId="14" xfId="0" applyNumberFormat="1" applyFont="1" applyBorder="1"/>
    <xf numFmtId="0" fontId="8" fillId="0" borderId="14" xfId="0" applyFont="1" applyBorder="1"/>
    <xf numFmtId="3" fontId="8" fillId="0" borderId="19" xfId="0" applyNumberFormat="1" applyFont="1" applyBorder="1"/>
    <xf numFmtId="164" fontId="0" fillId="0" borderId="2" xfId="0" applyNumberFormat="1" applyBorder="1"/>
    <xf numFmtId="40" fontId="0" fillId="0" borderId="2" xfId="0" applyNumberFormat="1" applyBorder="1"/>
    <xf numFmtId="3" fontId="0" fillId="0" borderId="2" xfId="0" applyNumberFormat="1" applyBorder="1" applyAlignment="1">
      <alignment horizontal="right"/>
    </xf>
    <xf numFmtId="3" fontId="8" fillId="0" borderId="2" xfId="0" applyNumberFormat="1" applyFont="1" applyBorder="1"/>
    <xf numFmtId="3" fontId="17" fillId="0" borderId="2" xfId="0" applyNumberFormat="1" applyFont="1" applyBorder="1" applyAlignment="1">
      <alignment horizontal="right"/>
    </xf>
    <xf numFmtId="0" fontId="25" fillId="0" borderId="2" xfId="0" applyFont="1" applyBorder="1"/>
    <xf numFmtId="0" fontId="0" fillId="0" borderId="8" xfId="0" applyBorder="1"/>
    <xf numFmtId="0" fontId="0" fillId="0" borderId="13" xfId="0" applyBorder="1"/>
    <xf numFmtId="0" fontId="25" fillId="0" borderId="5" xfId="0" applyFont="1" applyBorder="1"/>
    <xf numFmtId="0" fontId="15" fillId="0" borderId="1" xfId="0" applyFont="1" applyBorder="1" applyAlignment="1">
      <alignment vertical="top" wrapText="1"/>
    </xf>
    <xf numFmtId="164" fontId="0" fillId="0" borderId="5" xfId="0" applyNumberFormat="1" applyBorder="1"/>
    <xf numFmtId="40" fontId="0" fillId="0" borderId="5" xfId="0" applyNumberFormat="1" applyBorder="1"/>
    <xf numFmtId="0" fontId="16" fillId="0" borderId="1" xfId="0" applyFont="1" applyBorder="1" applyAlignment="1">
      <alignment vertical="top" wrapText="1"/>
    </xf>
    <xf numFmtId="0" fontId="8" fillId="0" borderId="18" xfId="0" applyFont="1" applyBorder="1"/>
    <xf numFmtId="3" fontId="10" fillId="0" borderId="14" xfId="0" applyNumberFormat="1" applyFont="1" applyBorder="1"/>
    <xf numFmtId="40" fontId="0" fillId="0" borderId="19" xfId="0" applyNumberFormat="1" applyBorder="1"/>
    <xf numFmtId="0" fontId="26" fillId="2" borderId="16" xfId="0" applyFont="1" applyFill="1" applyBorder="1" applyAlignment="1">
      <alignment horizontal="center" vertical="top" wrapText="1"/>
    </xf>
    <xf numFmtId="0" fontId="26" fillId="2" borderId="17" xfId="0" applyFont="1" applyFill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28" xfId="0" applyFont="1" applyBorder="1" applyAlignment="1">
      <alignment horizontal="center" vertical="top" wrapText="1"/>
    </xf>
    <xf numFmtId="3" fontId="2" fillId="0" borderId="29" xfId="0" applyNumberFormat="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0" borderId="16" xfId="0" applyBorder="1"/>
    <xf numFmtId="0" fontId="0" fillId="0" borderId="17" xfId="0" applyBorder="1"/>
    <xf numFmtId="0" fontId="11" fillId="3" borderId="14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8" fillId="3" borderId="16" xfId="0" applyFont="1" applyFill="1" applyBorder="1"/>
    <xf numFmtId="0" fontId="8" fillId="3" borderId="17" xfId="0" applyFont="1" applyFill="1" applyBorder="1"/>
    <xf numFmtId="0" fontId="11" fillId="2" borderId="15" xfId="0" applyFont="1" applyFill="1" applyBorder="1" applyAlignment="1">
      <alignment horizontal="center" vertical="top" wrapText="1"/>
    </xf>
    <xf numFmtId="0" fontId="8" fillId="0" borderId="16" xfId="0" applyFont="1" applyBorder="1"/>
    <xf numFmtId="0" fontId="8" fillId="0" borderId="17" xfId="0" applyFont="1" applyBorder="1"/>
    <xf numFmtId="0" fontId="11" fillId="0" borderId="15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~1/AppData/Local/Temp/Eves%20koltsegvetesi%20beszamolo_400202_2019_05_23_11_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H~1/AppData/Local/Temp/Eves%20koltsegvetesi%20beszamolo_400202_2019_05_23_12_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B"/>
      <sheetName val="11 C"/>
      <sheetName val="11 I"/>
      <sheetName val="11 J"/>
      <sheetName val="11 K"/>
      <sheetName val="11 L"/>
      <sheetName val="12 A"/>
      <sheetName val="13 A"/>
      <sheetName val="15 A"/>
      <sheetName val="16 A"/>
      <sheetName val="17 A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01 - K1-K8. Költségvetési kiadások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B"/>
      <sheetName val="11 C"/>
      <sheetName val="11 I"/>
      <sheetName val="11 J"/>
      <sheetName val="11 K"/>
      <sheetName val="11 L"/>
      <sheetName val="12 A"/>
      <sheetName val="13 A"/>
      <sheetName val="15 A"/>
      <sheetName val="16 A"/>
      <sheetName val="17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02 - Beszámoló a B1. - B7.  költségvetési bevételek előirányzatának teljesítéséről</v>
          </cell>
        </row>
      </sheetData>
      <sheetData sheetId="5" refreshError="1">
        <row r="1">
          <cell r="A1" t="str">
            <v>03 - K9. Finanszírozási kiadások</v>
          </cell>
        </row>
      </sheetData>
      <sheetData sheetId="6" refreshError="1"/>
      <sheetData sheetId="7" refreshError="1"/>
      <sheetData sheetId="8" refreshError="1"/>
      <sheetData sheetId="9" refreshError="1">
        <row r="4">
          <cell r="B4" t="str">
            <v>01        Alaptevékenység költségvetési bevételei</v>
          </cell>
        </row>
        <row r="5">
          <cell r="B5" t="str">
            <v>02        Alaptevékenység költségvetési kiadásai</v>
          </cell>
        </row>
        <row r="6">
          <cell r="B6" t="str">
            <v>I          Alaptevékenység költségvetési egyenlege (=01-02)</v>
          </cell>
        </row>
        <row r="7">
          <cell r="B7" t="str">
            <v>03        Alaptevékenység finanszírozási bevételei</v>
          </cell>
        </row>
        <row r="8">
          <cell r="B8" t="str">
            <v>04        Alaptevékenység finanszírozási kiadásai</v>
          </cell>
        </row>
        <row r="9">
          <cell r="B9" t="str">
            <v>II         Alaptevékenység finanszírozási egyenlege (=03-04)</v>
          </cell>
        </row>
        <row r="10">
          <cell r="B10" t="str">
            <v>A)        Alaptevékenység maradványa (=±I±II)</v>
          </cell>
        </row>
        <row r="11">
          <cell r="B11" t="str">
            <v>C)        Összes maradvány (=A+B)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view="pageLayout" topLeftCell="B34" zoomScaleNormal="100" workbookViewId="0">
      <selection activeCell="B148" sqref="B148"/>
    </sheetView>
  </sheetViews>
  <sheetFormatPr defaultRowHeight="12.75" x14ac:dyDescent="0.2"/>
  <cols>
    <col min="1" max="1" width="8.140625" hidden="1" customWidth="1"/>
    <col min="2" max="2" width="69.28515625" customWidth="1"/>
    <col min="3" max="3" width="20.42578125" customWidth="1"/>
    <col min="4" max="4" width="13.28515625" customWidth="1"/>
    <col min="5" max="5" width="16.85546875" customWidth="1"/>
  </cols>
  <sheetData>
    <row r="1" spans="1:5" ht="19.5" customHeight="1" x14ac:dyDescent="0.2">
      <c r="A1" s="169" t="s">
        <v>413</v>
      </c>
      <c r="B1" s="170"/>
      <c r="C1" s="170"/>
      <c r="D1" s="170"/>
      <c r="E1" s="171"/>
    </row>
    <row r="2" spans="1:5" ht="30.75" customHeight="1" x14ac:dyDescent="0.2">
      <c r="A2" s="50"/>
      <c r="B2" s="101" t="s">
        <v>0</v>
      </c>
      <c r="C2" s="101" t="s">
        <v>1</v>
      </c>
      <c r="D2" s="101" t="s">
        <v>398</v>
      </c>
      <c r="E2" s="51" t="s">
        <v>3</v>
      </c>
    </row>
    <row r="3" spans="1:5" ht="14.25" customHeight="1" x14ac:dyDescent="0.2">
      <c r="A3" s="66"/>
      <c r="B3" s="26" t="s">
        <v>83</v>
      </c>
      <c r="C3" s="27">
        <v>69434604</v>
      </c>
      <c r="D3" s="64">
        <v>0</v>
      </c>
      <c r="E3" s="27">
        <v>69434604</v>
      </c>
    </row>
    <row r="4" spans="1:5" ht="12" customHeight="1" x14ac:dyDescent="0.2">
      <c r="A4" s="66"/>
      <c r="B4" s="26" t="s">
        <v>396</v>
      </c>
      <c r="C4" s="27">
        <v>15024280</v>
      </c>
      <c r="D4" s="64">
        <v>0</v>
      </c>
      <c r="E4" s="27">
        <v>15024280</v>
      </c>
    </row>
    <row r="5" spans="1:5" ht="13.5" customHeight="1" x14ac:dyDescent="0.2">
      <c r="A5" s="66"/>
      <c r="B5" s="26" t="s">
        <v>85</v>
      </c>
      <c r="C5" s="27">
        <v>1800000</v>
      </c>
      <c r="D5" s="64">
        <v>0</v>
      </c>
      <c r="E5" s="27">
        <v>1800000</v>
      </c>
    </row>
    <row r="6" spans="1:5" ht="15" customHeight="1" x14ac:dyDescent="0.2">
      <c r="A6" s="66"/>
      <c r="B6" s="26" t="s">
        <v>86</v>
      </c>
      <c r="C6" s="27">
        <v>8780460</v>
      </c>
      <c r="D6" s="64">
        <v>0</v>
      </c>
      <c r="E6" s="27">
        <v>8780460</v>
      </c>
    </row>
    <row r="7" spans="1:5" s="59" customFormat="1" ht="13.5" customHeight="1" x14ac:dyDescent="0.2">
      <c r="A7" s="66"/>
      <c r="B7" s="26" t="s">
        <v>132</v>
      </c>
      <c r="C7" s="27">
        <v>54720</v>
      </c>
      <c r="D7" s="64">
        <v>0</v>
      </c>
      <c r="E7" s="27">
        <v>54720</v>
      </c>
    </row>
    <row r="8" spans="1:5" ht="13.5" customHeight="1" x14ac:dyDescent="0.2">
      <c r="A8" s="66"/>
      <c r="B8" s="131" t="s">
        <v>133</v>
      </c>
      <c r="C8" s="132">
        <f>SUM(C3:C7)</f>
        <v>95094064</v>
      </c>
      <c r="D8" s="64">
        <v>0</v>
      </c>
      <c r="E8" s="132">
        <f>SUM(E3:E7)</f>
        <v>95094064</v>
      </c>
    </row>
    <row r="9" spans="1:5" x14ac:dyDescent="0.2">
      <c r="A9" s="66"/>
      <c r="B9" s="131" t="s">
        <v>153</v>
      </c>
      <c r="C9" s="132">
        <f>SUM(C10:C14)</f>
        <v>62494871</v>
      </c>
      <c r="D9" s="64">
        <v>0</v>
      </c>
      <c r="E9" s="132">
        <f>SUM(E10:E14)</f>
        <v>62494871</v>
      </c>
    </row>
    <row r="10" spans="1:5" ht="15" customHeight="1" x14ac:dyDescent="0.2">
      <c r="A10" s="66"/>
      <c r="B10" s="26" t="s">
        <v>359</v>
      </c>
      <c r="C10" s="64">
        <v>3119626</v>
      </c>
      <c r="D10" s="64">
        <v>0</v>
      </c>
      <c r="E10" s="64">
        <v>3119626</v>
      </c>
    </row>
    <row r="11" spans="1:5" ht="15" customHeight="1" x14ac:dyDescent="0.2">
      <c r="A11" s="66"/>
      <c r="B11" s="26" t="s">
        <v>87</v>
      </c>
      <c r="C11" s="64">
        <v>21357129</v>
      </c>
      <c r="D11" s="64">
        <v>0</v>
      </c>
      <c r="E11" s="64">
        <v>21357129</v>
      </c>
    </row>
    <row r="12" spans="1:5" x14ac:dyDescent="0.2">
      <c r="A12" s="66"/>
      <c r="B12" s="26" t="s">
        <v>88</v>
      </c>
      <c r="C12" s="64">
        <v>35737886</v>
      </c>
      <c r="D12" s="64">
        <v>0</v>
      </c>
      <c r="E12" s="64">
        <v>35737886</v>
      </c>
    </row>
    <row r="13" spans="1:5" ht="14.25" customHeight="1" x14ac:dyDescent="0.2">
      <c r="A13" s="66"/>
      <c r="B13" s="26" t="s">
        <v>119</v>
      </c>
      <c r="C13" s="64">
        <v>2007200</v>
      </c>
      <c r="D13" s="64">
        <v>0</v>
      </c>
      <c r="E13" s="64">
        <v>2007200</v>
      </c>
    </row>
    <row r="14" spans="1:5" ht="15.75" customHeight="1" x14ac:dyDescent="0.2">
      <c r="A14" s="66"/>
      <c r="B14" s="26" t="s">
        <v>134</v>
      </c>
      <c r="C14" s="64">
        <v>273030</v>
      </c>
      <c r="D14" s="64">
        <v>0</v>
      </c>
      <c r="E14" s="64">
        <v>273030</v>
      </c>
    </row>
    <row r="15" spans="1:5" x14ac:dyDescent="0.2">
      <c r="A15" s="68"/>
      <c r="B15" s="28" t="s">
        <v>135</v>
      </c>
      <c r="C15" s="65">
        <f>SUM(C8+C9)</f>
        <v>157588935</v>
      </c>
      <c r="D15" s="65">
        <v>0</v>
      </c>
      <c r="E15" s="65">
        <f>SUM(E8+E9)</f>
        <v>157588935</v>
      </c>
    </row>
    <row r="16" spans="1:5" s="15" customFormat="1" ht="15.75" customHeight="1" x14ac:dyDescent="0.2">
      <c r="A16" s="70"/>
      <c r="B16" s="131" t="s">
        <v>120</v>
      </c>
      <c r="C16" s="132">
        <v>12697166</v>
      </c>
      <c r="D16" s="27">
        <v>0</v>
      </c>
      <c r="E16" s="132">
        <v>12697166</v>
      </c>
    </row>
    <row r="17" spans="1:5" ht="15" customHeight="1" x14ac:dyDescent="0.2">
      <c r="A17" s="66"/>
      <c r="B17" s="131" t="s">
        <v>136</v>
      </c>
      <c r="C17" s="132">
        <v>37447379</v>
      </c>
      <c r="D17" s="64">
        <v>0</v>
      </c>
      <c r="E17" s="132">
        <v>37447379</v>
      </c>
    </row>
    <row r="18" spans="1:5" s="59" customFormat="1" x14ac:dyDescent="0.2">
      <c r="A18" s="70"/>
      <c r="B18" s="26" t="s">
        <v>137</v>
      </c>
      <c r="C18" s="64">
        <v>8248144</v>
      </c>
      <c r="D18" s="64">
        <v>0</v>
      </c>
      <c r="E18" s="64">
        <v>8248144</v>
      </c>
    </row>
    <row r="19" spans="1:5" x14ac:dyDescent="0.2">
      <c r="A19" s="66"/>
      <c r="B19" s="26" t="s">
        <v>89</v>
      </c>
      <c r="C19" s="64">
        <v>29199235</v>
      </c>
      <c r="D19" s="64">
        <v>0</v>
      </c>
      <c r="E19" s="64">
        <v>29199235</v>
      </c>
    </row>
    <row r="20" spans="1:5" x14ac:dyDescent="0.2">
      <c r="A20" s="68"/>
      <c r="B20" s="28" t="s">
        <v>178</v>
      </c>
      <c r="C20" s="65">
        <f>SUM(C16+C17)</f>
        <v>50144545</v>
      </c>
      <c r="D20" s="65">
        <v>0</v>
      </c>
      <c r="E20" s="65">
        <f>SUM(E16+E17)</f>
        <v>50144545</v>
      </c>
    </row>
    <row r="21" spans="1:5" s="63" customFormat="1" x14ac:dyDescent="0.2">
      <c r="A21" s="68"/>
      <c r="B21" s="26" t="s">
        <v>307</v>
      </c>
      <c r="C21" s="27">
        <v>50691</v>
      </c>
      <c r="D21" s="27">
        <v>0</v>
      </c>
      <c r="E21" s="27">
        <v>50691</v>
      </c>
    </row>
    <row r="22" spans="1:5" s="63" customFormat="1" x14ac:dyDescent="0.2">
      <c r="A22" s="68"/>
      <c r="B22" s="26" t="s">
        <v>308</v>
      </c>
      <c r="C22" s="27">
        <v>50691</v>
      </c>
      <c r="D22" s="27">
        <v>0</v>
      </c>
      <c r="E22" s="27">
        <v>50691</v>
      </c>
    </row>
    <row r="23" spans="1:5" s="63" customFormat="1" x14ac:dyDescent="0.2">
      <c r="A23" s="68"/>
      <c r="B23" s="131" t="s">
        <v>387</v>
      </c>
      <c r="C23" s="132">
        <v>50691</v>
      </c>
      <c r="D23" s="27">
        <v>0</v>
      </c>
      <c r="E23" s="132">
        <v>50691</v>
      </c>
    </row>
    <row r="24" spans="1:5" x14ac:dyDescent="0.2">
      <c r="A24" s="66"/>
      <c r="B24" s="131" t="s">
        <v>138</v>
      </c>
      <c r="C24" s="132">
        <v>4082551</v>
      </c>
      <c r="D24" s="64">
        <v>0</v>
      </c>
      <c r="E24" s="132">
        <v>4082551</v>
      </c>
    </row>
    <row r="25" spans="1:5" ht="14.25" customHeight="1" x14ac:dyDescent="0.2">
      <c r="A25" s="66"/>
      <c r="B25" s="26" t="s">
        <v>90</v>
      </c>
      <c r="C25" s="132">
        <v>4082551</v>
      </c>
      <c r="D25" s="64">
        <v>0</v>
      </c>
      <c r="E25" s="132">
        <v>4082551</v>
      </c>
    </row>
    <row r="26" spans="1:5" ht="12.75" customHeight="1" x14ac:dyDescent="0.2">
      <c r="A26" s="66"/>
      <c r="B26" s="26" t="s">
        <v>139</v>
      </c>
      <c r="C26" s="64">
        <v>10372079</v>
      </c>
      <c r="D26" s="64">
        <v>0</v>
      </c>
      <c r="E26" s="64">
        <v>10372079</v>
      </c>
    </row>
    <row r="27" spans="1:5" x14ac:dyDescent="0.2">
      <c r="A27" s="66"/>
      <c r="B27" s="26" t="s">
        <v>179</v>
      </c>
      <c r="C27" s="64">
        <v>10372079</v>
      </c>
      <c r="D27" s="64">
        <v>0</v>
      </c>
      <c r="E27" s="64">
        <v>10372079</v>
      </c>
    </row>
    <row r="28" spans="1:5" x14ac:dyDescent="0.2">
      <c r="A28" s="66"/>
      <c r="B28" s="26" t="s">
        <v>140</v>
      </c>
      <c r="C28" s="64">
        <v>1018149</v>
      </c>
      <c r="D28" s="64">
        <v>0</v>
      </c>
      <c r="E28" s="64">
        <v>1018149</v>
      </c>
    </row>
    <row r="29" spans="1:5" x14ac:dyDescent="0.2">
      <c r="A29" s="66"/>
      <c r="B29" s="26" t="s">
        <v>180</v>
      </c>
      <c r="C29" s="64">
        <v>1018149</v>
      </c>
      <c r="D29" s="64">
        <v>0</v>
      </c>
      <c r="E29" s="64">
        <v>1018149</v>
      </c>
    </row>
    <row r="30" spans="1:5" x14ac:dyDescent="0.2">
      <c r="A30" s="66"/>
      <c r="B30" s="131" t="s">
        <v>141</v>
      </c>
      <c r="C30" s="132">
        <f>SUM(C29+C26)</f>
        <v>11390228</v>
      </c>
      <c r="D30" s="64">
        <v>0</v>
      </c>
      <c r="E30" s="132">
        <f>SUM(E29+E26)</f>
        <v>11390228</v>
      </c>
    </row>
    <row r="31" spans="1:5" x14ac:dyDescent="0.2">
      <c r="A31" s="66"/>
      <c r="B31" s="131" t="s">
        <v>142</v>
      </c>
      <c r="C31" s="132">
        <v>300550</v>
      </c>
      <c r="D31" s="64">
        <v>0</v>
      </c>
      <c r="E31" s="132">
        <v>300550</v>
      </c>
    </row>
    <row r="32" spans="1:5" x14ac:dyDescent="0.2">
      <c r="A32" s="68"/>
      <c r="B32" s="28" t="s">
        <v>143</v>
      </c>
      <c r="C32" s="65">
        <f>SUM(C23+C24+C26+C28+C31)</f>
        <v>15824020</v>
      </c>
      <c r="D32" s="65">
        <v>0</v>
      </c>
      <c r="E32" s="65">
        <f>SUM(E23+E24+E26+E28+E31)</f>
        <v>15824020</v>
      </c>
    </row>
    <row r="33" spans="1:5" x14ac:dyDescent="0.2">
      <c r="A33" s="66"/>
      <c r="B33" s="26" t="s">
        <v>92</v>
      </c>
      <c r="C33" s="64">
        <v>1532160</v>
      </c>
      <c r="D33" s="64">
        <v>0</v>
      </c>
      <c r="E33" s="64">
        <v>1532160</v>
      </c>
    </row>
    <row r="34" spans="1:5" x14ac:dyDescent="0.2">
      <c r="A34" s="66"/>
      <c r="B34" s="26" t="s">
        <v>144</v>
      </c>
      <c r="C34" s="64">
        <v>2128549</v>
      </c>
      <c r="D34" s="64">
        <v>0</v>
      </c>
      <c r="E34" s="64">
        <v>2128549</v>
      </c>
    </row>
    <row r="35" spans="1:5" s="63" customFormat="1" ht="16.5" thickBot="1" x14ac:dyDescent="0.25">
      <c r="A35" s="71"/>
      <c r="B35" s="172" t="s">
        <v>413</v>
      </c>
      <c r="C35" s="172"/>
      <c r="D35" s="172"/>
      <c r="E35" s="173"/>
    </row>
    <row r="36" spans="1:5" s="63" customFormat="1" ht="30" x14ac:dyDescent="0.2">
      <c r="A36" s="2"/>
      <c r="B36" s="137" t="s">
        <v>0</v>
      </c>
      <c r="C36" s="138" t="s">
        <v>1</v>
      </c>
      <c r="D36" s="138" t="s">
        <v>2</v>
      </c>
      <c r="E36" s="139" t="s">
        <v>3</v>
      </c>
    </row>
    <row r="37" spans="1:5" x14ac:dyDescent="0.2">
      <c r="A37" s="2"/>
      <c r="B37" s="42" t="s">
        <v>93</v>
      </c>
      <c r="C37" s="64">
        <v>797302</v>
      </c>
      <c r="D37" s="64">
        <v>0</v>
      </c>
      <c r="E37" s="64">
        <v>797302</v>
      </c>
    </row>
    <row r="38" spans="1:5" x14ac:dyDescent="0.2">
      <c r="A38" s="2"/>
      <c r="B38" s="42" t="s">
        <v>207</v>
      </c>
      <c r="C38" s="64">
        <v>1331247</v>
      </c>
      <c r="D38" s="64">
        <v>0</v>
      </c>
      <c r="E38" s="64">
        <v>1331247</v>
      </c>
    </row>
    <row r="39" spans="1:5" x14ac:dyDescent="0.2">
      <c r="A39" s="2"/>
      <c r="B39" s="42" t="s">
        <v>145</v>
      </c>
      <c r="C39" s="64">
        <v>15823</v>
      </c>
      <c r="D39" s="64">
        <v>0</v>
      </c>
      <c r="E39" s="64">
        <v>15823</v>
      </c>
    </row>
    <row r="40" spans="1:5" s="59" customFormat="1" x14ac:dyDescent="0.2">
      <c r="A40" s="2"/>
      <c r="B40" s="42" t="s">
        <v>146</v>
      </c>
      <c r="C40" s="64">
        <v>67735</v>
      </c>
      <c r="D40" s="64">
        <v>0</v>
      </c>
      <c r="E40" s="64">
        <v>67735</v>
      </c>
    </row>
    <row r="41" spans="1:5" x14ac:dyDescent="0.2">
      <c r="A41" s="2"/>
      <c r="B41" s="42" t="s">
        <v>147</v>
      </c>
      <c r="C41" s="64">
        <v>679541</v>
      </c>
      <c r="D41" s="64">
        <v>0</v>
      </c>
      <c r="E41" s="64">
        <v>679541</v>
      </c>
    </row>
    <row r="42" spans="1:5" x14ac:dyDescent="0.2">
      <c r="A42" s="3"/>
      <c r="B42" s="49" t="s">
        <v>149</v>
      </c>
      <c r="C42" s="65">
        <f>SUM(C41+C40+C39+C34+C33)</f>
        <v>4423808</v>
      </c>
      <c r="D42" s="65">
        <v>0</v>
      </c>
      <c r="E42" s="65">
        <f>SUM(E41+E40+E39+E34+E33)</f>
        <v>4423808</v>
      </c>
    </row>
    <row r="43" spans="1:5" s="63" customFormat="1" ht="12.75" customHeight="1" x14ac:dyDescent="0.2">
      <c r="A43" s="3"/>
      <c r="B43" s="136" t="s">
        <v>397</v>
      </c>
      <c r="C43" s="132">
        <v>20000</v>
      </c>
      <c r="D43" s="27">
        <v>0</v>
      </c>
      <c r="E43" s="132">
        <v>20000</v>
      </c>
    </row>
    <row r="44" spans="1:5" s="63" customFormat="1" x14ac:dyDescent="0.2">
      <c r="A44" s="3"/>
      <c r="B44" s="42" t="s">
        <v>244</v>
      </c>
      <c r="C44" s="27">
        <v>20000</v>
      </c>
      <c r="D44" s="27">
        <v>0</v>
      </c>
      <c r="E44" s="27">
        <v>20000</v>
      </c>
    </row>
    <row r="45" spans="1:5" x14ac:dyDescent="0.2">
      <c r="A45" s="2"/>
      <c r="B45" s="42" t="s">
        <v>150</v>
      </c>
      <c r="C45" s="64">
        <v>1827735</v>
      </c>
      <c r="D45" s="64">
        <v>0</v>
      </c>
      <c r="E45" s="64">
        <v>1827735</v>
      </c>
    </row>
    <row r="46" spans="1:5" x14ac:dyDescent="0.2">
      <c r="A46" s="2"/>
      <c r="B46" s="136" t="s">
        <v>95</v>
      </c>
      <c r="C46" s="132">
        <v>1827735</v>
      </c>
      <c r="D46" s="64">
        <v>0</v>
      </c>
      <c r="E46" s="132">
        <v>1827735</v>
      </c>
    </row>
    <row r="47" spans="1:5" x14ac:dyDescent="0.2">
      <c r="A47" s="3"/>
      <c r="B47" s="49" t="s">
        <v>151</v>
      </c>
      <c r="C47" s="29">
        <f>SUM(C45+C43)</f>
        <v>1847735</v>
      </c>
      <c r="D47" s="65">
        <v>0</v>
      </c>
      <c r="E47" s="29">
        <f>SUM(E45+E43)</f>
        <v>1847735</v>
      </c>
    </row>
    <row r="48" spans="1:5" ht="13.5" thickBot="1" x14ac:dyDescent="0.25">
      <c r="A48" s="3"/>
      <c r="B48" s="43" t="s">
        <v>152</v>
      </c>
      <c r="C48" s="72">
        <f>SUM(C47+C42+C32+C20+C15)</f>
        <v>229829043</v>
      </c>
      <c r="D48" s="72">
        <v>0</v>
      </c>
      <c r="E48" s="73">
        <v>229829043</v>
      </c>
    </row>
    <row r="49" spans="1:5" ht="18" customHeight="1" thickBot="1" x14ac:dyDescent="0.25"/>
    <row r="50" spans="1:5" ht="17.25" customHeight="1" x14ac:dyDescent="0.2">
      <c r="A50" s="169" t="s">
        <v>414</v>
      </c>
      <c r="B50" s="170"/>
      <c r="C50" s="170"/>
      <c r="D50" s="170"/>
      <c r="E50" s="171"/>
    </row>
    <row r="51" spans="1:5" ht="30" x14ac:dyDescent="0.2">
      <c r="A51" s="50"/>
      <c r="B51" s="101" t="s">
        <v>0</v>
      </c>
      <c r="C51" s="101" t="s">
        <v>1</v>
      </c>
      <c r="D51" s="101" t="s">
        <v>2</v>
      </c>
      <c r="E51" s="51" t="s">
        <v>3</v>
      </c>
    </row>
    <row r="52" spans="1:5" ht="15.75" customHeight="1" x14ac:dyDescent="0.2">
      <c r="A52" s="66"/>
      <c r="B52" s="26" t="s">
        <v>98</v>
      </c>
      <c r="C52" s="64">
        <v>31330357</v>
      </c>
      <c r="D52" s="64">
        <v>0</v>
      </c>
      <c r="E52" s="64">
        <v>31330357</v>
      </c>
    </row>
    <row r="53" spans="1:5" x14ac:dyDescent="0.2">
      <c r="A53" s="66"/>
      <c r="B53" s="26" t="s">
        <v>156</v>
      </c>
      <c r="C53" s="64">
        <v>31330357</v>
      </c>
      <c r="D53" s="64">
        <v>0</v>
      </c>
      <c r="E53" s="64">
        <v>31330357</v>
      </c>
    </row>
    <row r="54" spans="1:5" ht="13.5" customHeight="1" x14ac:dyDescent="0.2">
      <c r="A54" s="66"/>
      <c r="B54" s="26" t="s">
        <v>99</v>
      </c>
      <c r="C54" s="64">
        <v>3404624</v>
      </c>
      <c r="D54" s="64">
        <v>0</v>
      </c>
      <c r="E54" s="64">
        <v>3404624</v>
      </c>
    </row>
    <row r="55" spans="1:5" x14ac:dyDescent="0.2">
      <c r="A55" s="66"/>
      <c r="B55" s="26" t="s">
        <v>100</v>
      </c>
      <c r="C55" s="64">
        <v>53975201</v>
      </c>
      <c r="D55" s="64">
        <v>0</v>
      </c>
      <c r="E55" s="64">
        <v>53975201</v>
      </c>
    </row>
    <row r="56" spans="1:5" x14ac:dyDescent="0.2">
      <c r="A56" s="66"/>
      <c r="B56" s="26" t="s">
        <v>157</v>
      </c>
      <c r="C56" s="64">
        <f>SUM(C53:C55)</f>
        <v>88710182</v>
      </c>
      <c r="D56" s="64">
        <v>0</v>
      </c>
      <c r="E56" s="64">
        <f>SUM(E53:E55)</f>
        <v>88710182</v>
      </c>
    </row>
    <row r="57" spans="1:5" x14ac:dyDescent="0.2">
      <c r="A57" s="68"/>
      <c r="B57" s="28" t="s">
        <v>158</v>
      </c>
      <c r="C57" s="64">
        <v>88710182</v>
      </c>
      <c r="D57" s="65">
        <v>0</v>
      </c>
      <c r="E57" s="64">
        <v>88710182</v>
      </c>
    </row>
    <row r="58" spans="1:5" ht="15.75" customHeight="1" thickBot="1" x14ac:dyDescent="0.25">
      <c r="A58" s="37"/>
      <c r="B58" s="140" t="s">
        <v>101</v>
      </c>
      <c r="C58" s="141">
        <f>SUM(C57+C48)</f>
        <v>318539225</v>
      </c>
      <c r="D58" s="142">
        <v>0</v>
      </c>
      <c r="E58" s="143">
        <v>318539225</v>
      </c>
    </row>
    <row r="63" spans="1:5" s="15" customFormat="1" x14ac:dyDescent="0.2"/>
    <row r="66" spans="1:5" s="15" customFormat="1" x14ac:dyDescent="0.2"/>
    <row r="67" spans="1:5" s="15" customFormat="1" x14ac:dyDescent="0.2"/>
    <row r="68" spans="1:5" ht="13.5" thickBot="1" x14ac:dyDescent="0.25"/>
    <row r="69" spans="1:5" ht="17.25" customHeight="1" x14ac:dyDescent="0.2">
      <c r="A69" s="169" t="s">
        <v>415</v>
      </c>
      <c r="B69" s="170"/>
      <c r="C69" s="170"/>
      <c r="D69" s="170"/>
      <c r="E69" s="171"/>
    </row>
    <row r="70" spans="1:5" ht="30" x14ac:dyDescent="0.2">
      <c r="A70" s="50"/>
      <c r="B70" s="101" t="s">
        <v>0</v>
      </c>
      <c r="C70" s="101" t="s">
        <v>1</v>
      </c>
      <c r="D70" s="101" t="s">
        <v>2</v>
      </c>
      <c r="E70" s="51" t="s">
        <v>3</v>
      </c>
    </row>
    <row r="71" spans="1:5" x14ac:dyDescent="0.2">
      <c r="A71" s="66" t="s">
        <v>4</v>
      </c>
      <c r="B71" s="26" t="s">
        <v>5</v>
      </c>
      <c r="C71" s="75">
        <v>61756329</v>
      </c>
      <c r="D71" s="64">
        <v>0</v>
      </c>
      <c r="E71" s="75">
        <v>61756329</v>
      </c>
    </row>
    <row r="72" spans="1:5" s="63" customFormat="1" x14ac:dyDescent="0.2">
      <c r="A72" s="66"/>
      <c r="B72" s="26" t="s">
        <v>363</v>
      </c>
      <c r="C72" s="75">
        <v>602700</v>
      </c>
      <c r="D72" s="64"/>
      <c r="E72" s="75">
        <v>602700</v>
      </c>
    </row>
    <row r="73" spans="1:5" x14ac:dyDescent="0.2">
      <c r="A73" s="70" t="s">
        <v>115</v>
      </c>
      <c r="B73" s="26" t="s">
        <v>121</v>
      </c>
      <c r="C73" s="75">
        <v>3016000</v>
      </c>
      <c r="D73" s="64">
        <v>0</v>
      </c>
      <c r="E73" s="75">
        <v>3016000</v>
      </c>
    </row>
    <row r="74" spans="1:5" x14ac:dyDescent="0.2">
      <c r="A74" s="66" t="s">
        <v>6</v>
      </c>
      <c r="B74" s="26" t="s">
        <v>7</v>
      </c>
      <c r="C74" s="75">
        <v>2461000</v>
      </c>
      <c r="D74" s="64">
        <v>0</v>
      </c>
      <c r="E74" s="75">
        <v>2461000</v>
      </c>
    </row>
    <row r="75" spans="1:5" x14ac:dyDescent="0.2">
      <c r="A75" s="66" t="s">
        <v>8</v>
      </c>
      <c r="B75" s="26" t="s">
        <v>9</v>
      </c>
      <c r="C75" s="75">
        <v>472182</v>
      </c>
      <c r="D75" s="64">
        <v>0</v>
      </c>
      <c r="E75" s="75">
        <v>472182</v>
      </c>
    </row>
    <row r="76" spans="1:5" x14ac:dyDescent="0.2">
      <c r="A76" s="66" t="s">
        <v>10</v>
      </c>
      <c r="B76" s="26" t="s">
        <v>225</v>
      </c>
      <c r="C76" s="64">
        <v>925000</v>
      </c>
      <c r="D76" s="64">
        <v>0</v>
      </c>
      <c r="E76" s="64">
        <v>925000</v>
      </c>
    </row>
    <row r="77" spans="1:5" ht="15.75" customHeight="1" x14ac:dyDescent="0.2">
      <c r="A77" s="66" t="s">
        <v>11</v>
      </c>
      <c r="B77" s="131" t="s">
        <v>160</v>
      </c>
      <c r="C77" s="132">
        <f>SUM(C71:C76)</f>
        <v>69233211</v>
      </c>
      <c r="D77" s="64">
        <v>0</v>
      </c>
      <c r="E77" s="132">
        <f>SUM(E71:E76)</f>
        <v>69233211</v>
      </c>
    </row>
    <row r="78" spans="1:5" x14ac:dyDescent="0.2">
      <c r="A78" s="66" t="s">
        <v>12</v>
      </c>
      <c r="B78" s="26" t="s">
        <v>13</v>
      </c>
      <c r="C78" s="64">
        <v>8587937</v>
      </c>
      <c r="D78" s="64">
        <v>0</v>
      </c>
      <c r="E78" s="64">
        <v>8587937</v>
      </c>
    </row>
    <row r="79" spans="1:5" ht="14.25" customHeight="1" x14ac:dyDescent="0.2">
      <c r="A79" s="66" t="s">
        <v>14</v>
      </c>
      <c r="B79" s="26" t="s">
        <v>375</v>
      </c>
      <c r="C79" s="64">
        <v>1300000</v>
      </c>
      <c r="D79" s="64">
        <v>0</v>
      </c>
      <c r="E79" s="64">
        <v>1300000</v>
      </c>
    </row>
    <row r="80" spans="1:5" x14ac:dyDescent="0.2">
      <c r="A80" s="66" t="s">
        <v>16</v>
      </c>
      <c r="B80" s="26" t="s">
        <v>17</v>
      </c>
      <c r="C80" s="64">
        <v>2413975</v>
      </c>
      <c r="D80" s="64">
        <v>0</v>
      </c>
      <c r="E80" s="64">
        <v>2413975</v>
      </c>
    </row>
    <row r="81" spans="1:5" ht="15" customHeight="1" x14ac:dyDescent="0.2">
      <c r="A81" s="66" t="s">
        <v>18</v>
      </c>
      <c r="B81" s="131" t="s">
        <v>161</v>
      </c>
      <c r="C81" s="132">
        <f>SUM(C78:C80)</f>
        <v>12301912</v>
      </c>
      <c r="D81" s="64">
        <v>0</v>
      </c>
      <c r="E81" s="132">
        <f>SUM(E78:E80)</f>
        <v>12301912</v>
      </c>
    </row>
    <row r="82" spans="1:5" ht="13.5" customHeight="1" x14ac:dyDescent="0.2">
      <c r="A82" s="68" t="s">
        <v>19</v>
      </c>
      <c r="B82" s="28" t="s">
        <v>224</v>
      </c>
      <c r="C82" s="29">
        <f>SUM(C81,C77)</f>
        <v>81535123</v>
      </c>
      <c r="D82" s="65">
        <v>0</v>
      </c>
      <c r="E82" s="29">
        <f>SUM(E81,E77)</f>
        <v>81535123</v>
      </c>
    </row>
    <row r="83" spans="1:5" ht="15.75" customHeight="1" x14ac:dyDescent="0.2">
      <c r="A83" s="68" t="s">
        <v>20</v>
      </c>
      <c r="B83" s="28" t="s">
        <v>163</v>
      </c>
      <c r="C83" s="29">
        <v>13386196</v>
      </c>
      <c r="D83" s="65">
        <v>0</v>
      </c>
      <c r="E83" s="29">
        <v>13386196</v>
      </c>
    </row>
    <row r="84" spans="1:5" x14ac:dyDescent="0.2">
      <c r="A84" s="66" t="s">
        <v>21</v>
      </c>
      <c r="B84" s="26" t="s">
        <v>22</v>
      </c>
      <c r="C84" s="64">
        <v>13376683</v>
      </c>
      <c r="D84" s="64">
        <v>0</v>
      </c>
      <c r="E84" s="64">
        <v>13376683</v>
      </c>
    </row>
    <row r="85" spans="1:5" x14ac:dyDescent="0.2">
      <c r="A85" s="66" t="s">
        <v>24</v>
      </c>
      <c r="B85" s="26" t="s">
        <v>25</v>
      </c>
      <c r="C85" s="64">
        <v>9513</v>
      </c>
      <c r="D85" s="64">
        <v>0</v>
      </c>
      <c r="E85" s="64">
        <v>9513</v>
      </c>
    </row>
    <row r="86" spans="1:5" x14ac:dyDescent="0.2">
      <c r="A86" s="66" t="s">
        <v>27</v>
      </c>
      <c r="B86" s="26" t="s">
        <v>28</v>
      </c>
      <c r="C86" s="27">
        <v>140660</v>
      </c>
      <c r="D86" s="64">
        <v>0</v>
      </c>
      <c r="E86" s="27">
        <v>140660</v>
      </c>
    </row>
    <row r="87" spans="1:5" x14ac:dyDescent="0.2">
      <c r="A87" s="66" t="s">
        <v>29</v>
      </c>
      <c r="B87" s="26" t="s">
        <v>30</v>
      </c>
      <c r="C87" s="64">
        <v>8897264</v>
      </c>
      <c r="D87" s="64">
        <v>0</v>
      </c>
      <c r="E87" s="64">
        <v>8897264</v>
      </c>
    </row>
    <row r="88" spans="1:5" ht="15" customHeight="1" x14ac:dyDescent="0.2">
      <c r="A88" s="66" t="s">
        <v>31</v>
      </c>
      <c r="B88" s="131" t="s">
        <v>164</v>
      </c>
      <c r="C88" s="132">
        <f>SUM(C86:C87)</f>
        <v>9037924</v>
      </c>
      <c r="D88" s="64">
        <v>0</v>
      </c>
      <c r="E88" s="132">
        <f>SUM(E86:E87)</f>
        <v>9037924</v>
      </c>
    </row>
    <row r="89" spans="1:5" x14ac:dyDescent="0.2">
      <c r="A89" s="66" t="s">
        <v>32</v>
      </c>
      <c r="B89" s="26" t="s">
        <v>33</v>
      </c>
      <c r="C89" s="64">
        <v>530574</v>
      </c>
      <c r="D89" s="64">
        <v>0</v>
      </c>
      <c r="E89" s="64">
        <v>530574</v>
      </c>
    </row>
    <row r="90" spans="1:5" ht="13.5" customHeight="1" x14ac:dyDescent="0.2">
      <c r="A90" s="66" t="s">
        <v>34</v>
      </c>
      <c r="B90" s="26" t="s">
        <v>35</v>
      </c>
      <c r="C90" s="64">
        <v>374649</v>
      </c>
      <c r="D90" s="64">
        <v>0</v>
      </c>
      <c r="E90" s="64">
        <v>374649</v>
      </c>
    </row>
    <row r="91" spans="1:5" ht="12.75" customHeight="1" x14ac:dyDescent="0.2">
      <c r="A91" s="66" t="s">
        <v>36</v>
      </c>
      <c r="B91" s="131" t="s">
        <v>165</v>
      </c>
      <c r="C91" s="132">
        <f>SUM(C89:C90)</f>
        <v>905223</v>
      </c>
      <c r="D91" s="132">
        <v>0</v>
      </c>
      <c r="E91" s="132">
        <f>SUM(E89:E90)</f>
        <v>905223</v>
      </c>
    </row>
    <row r="92" spans="1:5" x14ac:dyDescent="0.2">
      <c r="A92" s="66" t="s">
        <v>37</v>
      </c>
      <c r="B92" s="26" t="s">
        <v>38</v>
      </c>
      <c r="C92" s="64">
        <v>3576223</v>
      </c>
      <c r="D92" s="64">
        <v>0</v>
      </c>
      <c r="E92" s="64">
        <v>3576223</v>
      </c>
    </row>
    <row r="93" spans="1:5" s="63" customFormat="1" x14ac:dyDescent="0.2">
      <c r="A93" s="66"/>
      <c r="B93" s="26" t="s">
        <v>229</v>
      </c>
      <c r="C93" s="64">
        <v>1502520</v>
      </c>
      <c r="D93" s="64"/>
      <c r="E93" s="64">
        <v>1502520</v>
      </c>
    </row>
    <row r="94" spans="1:5" ht="12" customHeight="1" x14ac:dyDescent="0.2">
      <c r="A94" s="66" t="s">
        <v>39</v>
      </c>
      <c r="B94" s="26" t="s">
        <v>40</v>
      </c>
      <c r="C94" s="64">
        <v>563157</v>
      </c>
      <c r="D94" s="64">
        <v>0</v>
      </c>
      <c r="E94" s="64">
        <v>563157</v>
      </c>
    </row>
    <row r="95" spans="1:5" x14ac:dyDescent="0.2">
      <c r="A95" s="66" t="s">
        <v>42</v>
      </c>
      <c r="B95" s="26" t="s">
        <v>43</v>
      </c>
      <c r="C95" s="64">
        <v>920431</v>
      </c>
      <c r="D95" s="64">
        <v>0</v>
      </c>
      <c r="E95" s="64">
        <v>920431</v>
      </c>
    </row>
    <row r="96" spans="1:5" x14ac:dyDescent="0.2">
      <c r="A96" s="66" t="s">
        <v>44</v>
      </c>
      <c r="B96" s="26" t="s">
        <v>45</v>
      </c>
      <c r="C96" s="64">
        <v>7582777</v>
      </c>
      <c r="D96" s="64">
        <v>0</v>
      </c>
      <c r="E96" s="64">
        <v>7582777</v>
      </c>
    </row>
    <row r="97" spans="1:5" x14ac:dyDescent="0.2">
      <c r="A97" s="66" t="s">
        <v>46</v>
      </c>
      <c r="B97" s="26" t="s">
        <v>47</v>
      </c>
      <c r="C97" s="64">
        <v>8593</v>
      </c>
      <c r="D97" s="64">
        <v>0</v>
      </c>
      <c r="E97" s="64">
        <v>8593</v>
      </c>
    </row>
    <row r="98" spans="1:5" ht="12" customHeight="1" x14ac:dyDescent="0.2">
      <c r="A98" s="66" t="s">
        <v>48</v>
      </c>
      <c r="B98" s="131" t="s">
        <v>167</v>
      </c>
      <c r="C98" s="132">
        <f>SUM(C92:C96)</f>
        <v>14145108</v>
      </c>
      <c r="D98" s="132">
        <v>0</v>
      </c>
      <c r="E98" s="132">
        <f>SUM(E92:E96)</f>
        <v>14145108</v>
      </c>
    </row>
    <row r="99" spans="1:5" x14ac:dyDescent="0.2">
      <c r="A99" s="66" t="s">
        <v>49</v>
      </c>
      <c r="B99" s="26" t="s">
        <v>50</v>
      </c>
      <c r="C99" s="64">
        <v>101905</v>
      </c>
      <c r="D99" s="64">
        <v>0</v>
      </c>
      <c r="E99" s="64">
        <v>101905</v>
      </c>
    </row>
    <row r="100" spans="1:5" x14ac:dyDescent="0.2">
      <c r="A100" s="66" t="s">
        <v>51</v>
      </c>
      <c r="B100" s="26" t="s">
        <v>52</v>
      </c>
      <c r="C100" s="64">
        <v>101905</v>
      </c>
      <c r="D100" s="64">
        <v>0</v>
      </c>
      <c r="E100" s="64">
        <v>101905</v>
      </c>
    </row>
    <row r="101" spans="1:5" ht="13.5" thickBot="1" x14ac:dyDescent="0.25">
      <c r="A101" s="71" t="s">
        <v>53</v>
      </c>
      <c r="B101" s="134" t="s">
        <v>223</v>
      </c>
      <c r="C101" s="135">
        <v>101905</v>
      </c>
      <c r="D101" s="135">
        <v>0</v>
      </c>
      <c r="E101" s="135">
        <v>101905</v>
      </c>
    </row>
    <row r="102" spans="1:5" s="63" customFormat="1" ht="20.25" customHeight="1" x14ac:dyDescent="0.2">
      <c r="A102" s="2"/>
      <c r="B102" s="174" t="s">
        <v>415</v>
      </c>
      <c r="C102" s="175"/>
      <c r="D102" s="175"/>
      <c r="E102" s="176"/>
    </row>
    <row r="103" spans="1:5" s="63" customFormat="1" ht="33" customHeight="1" x14ac:dyDescent="0.2">
      <c r="A103" s="2"/>
      <c r="B103" s="50" t="s">
        <v>0</v>
      </c>
      <c r="C103" s="101" t="s">
        <v>1</v>
      </c>
      <c r="D103" s="101" t="s">
        <v>398</v>
      </c>
      <c r="E103" s="51" t="s">
        <v>3</v>
      </c>
    </row>
    <row r="104" spans="1:5" ht="14.25" customHeight="1" x14ac:dyDescent="0.2">
      <c r="A104" s="2" t="s">
        <v>54</v>
      </c>
      <c r="B104" s="42" t="s">
        <v>55</v>
      </c>
      <c r="C104" s="64">
        <v>4494778</v>
      </c>
      <c r="D104" s="64">
        <v>0</v>
      </c>
      <c r="E104" s="64">
        <v>4494778</v>
      </c>
    </row>
    <row r="105" spans="1:5" s="63" customFormat="1" ht="14.25" customHeight="1" x14ac:dyDescent="0.2">
      <c r="A105" s="2"/>
      <c r="B105" s="42" t="s">
        <v>230</v>
      </c>
      <c r="C105" s="64">
        <v>267893</v>
      </c>
      <c r="D105" s="64">
        <v>0</v>
      </c>
      <c r="E105" s="64">
        <v>267893</v>
      </c>
    </row>
    <row r="106" spans="1:5" ht="13.5" customHeight="1" x14ac:dyDescent="0.2">
      <c r="A106" s="2" t="s">
        <v>56</v>
      </c>
      <c r="B106" s="136" t="s">
        <v>169</v>
      </c>
      <c r="C106" s="132">
        <f>SUM(C104:C105)</f>
        <v>4762671</v>
      </c>
      <c r="D106" s="64">
        <v>0</v>
      </c>
      <c r="E106" s="132">
        <f>SUM(E104:E105)</f>
        <v>4762671</v>
      </c>
    </row>
    <row r="107" spans="1:5" ht="17.25" customHeight="1" x14ac:dyDescent="0.2">
      <c r="A107" s="3" t="s">
        <v>57</v>
      </c>
      <c r="B107" s="49" t="s">
        <v>170</v>
      </c>
      <c r="C107" s="65">
        <f>SUM(C106+C101+C98+C91+C88)</f>
        <v>28952831</v>
      </c>
      <c r="D107" s="65">
        <v>0</v>
      </c>
      <c r="E107" s="65">
        <f>SUM(E106+E101+E98+E91+E88)</f>
        <v>28952831</v>
      </c>
    </row>
    <row r="108" spans="1:5" x14ac:dyDescent="0.2">
      <c r="A108" s="2" t="s">
        <v>58</v>
      </c>
      <c r="B108" s="136" t="s">
        <v>222</v>
      </c>
      <c r="C108" s="132">
        <v>13714154</v>
      </c>
      <c r="D108" s="64">
        <v>0</v>
      </c>
      <c r="E108" s="132">
        <v>13714154</v>
      </c>
    </row>
    <row r="109" spans="1:5" x14ac:dyDescent="0.2">
      <c r="A109" s="2" t="s">
        <v>59</v>
      </c>
      <c r="B109" s="42" t="s">
        <v>60</v>
      </c>
      <c r="C109" s="64">
        <v>13714154</v>
      </c>
      <c r="D109" s="64">
        <v>0</v>
      </c>
      <c r="E109" s="64">
        <v>13714154</v>
      </c>
    </row>
    <row r="110" spans="1:5" ht="15.75" customHeight="1" x14ac:dyDescent="0.2">
      <c r="A110" s="3" t="s">
        <v>61</v>
      </c>
      <c r="B110" s="49" t="s">
        <v>221</v>
      </c>
      <c r="C110" s="65">
        <v>13714154</v>
      </c>
      <c r="D110" s="65">
        <v>0</v>
      </c>
      <c r="E110" s="65">
        <v>13714154</v>
      </c>
    </row>
    <row r="111" spans="1:5" ht="14.25" customHeight="1" x14ac:dyDescent="0.2">
      <c r="A111" s="2" t="s">
        <v>62</v>
      </c>
      <c r="B111" s="42" t="s">
        <v>63</v>
      </c>
      <c r="C111" s="64">
        <v>1852689</v>
      </c>
      <c r="D111" s="64">
        <v>0</v>
      </c>
      <c r="E111" s="64">
        <v>1852689</v>
      </c>
    </row>
    <row r="112" spans="1:5" x14ac:dyDescent="0.2">
      <c r="A112" s="2" t="s">
        <v>64</v>
      </c>
      <c r="B112" s="136" t="s">
        <v>220</v>
      </c>
      <c r="C112" s="132">
        <v>1852689</v>
      </c>
      <c r="D112" s="64">
        <v>0</v>
      </c>
      <c r="E112" s="132">
        <v>1852689</v>
      </c>
    </row>
    <row r="113" spans="1:5" x14ac:dyDescent="0.2">
      <c r="A113" s="2" t="s">
        <v>65</v>
      </c>
      <c r="B113" s="136" t="s">
        <v>214</v>
      </c>
      <c r="C113" s="132">
        <v>7622774</v>
      </c>
      <c r="D113" s="64">
        <v>0</v>
      </c>
      <c r="E113" s="132">
        <v>7622774</v>
      </c>
    </row>
    <row r="114" spans="1:5" x14ac:dyDescent="0.2">
      <c r="A114" s="2" t="s">
        <v>66</v>
      </c>
      <c r="B114" s="42" t="s">
        <v>67</v>
      </c>
      <c r="C114" s="64">
        <v>383564</v>
      </c>
      <c r="D114" s="64">
        <v>0</v>
      </c>
      <c r="E114" s="64">
        <v>383564</v>
      </c>
    </row>
    <row r="115" spans="1:5" x14ac:dyDescent="0.2">
      <c r="A115" s="2" t="s">
        <v>68</v>
      </c>
      <c r="B115" s="42" t="s">
        <v>69</v>
      </c>
      <c r="C115" s="64">
        <v>7239210</v>
      </c>
      <c r="D115" s="64">
        <v>0</v>
      </c>
      <c r="E115" s="64">
        <v>7239210</v>
      </c>
    </row>
    <row r="116" spans="1:5" s="63" customFormat="1" ht="13.5" customHeight="1" x14ac:dyDescent="0.2">
      <c r="A116" s="2"/>
      <c r="B116" s="136" t="s">
        <v>394</v>
      </c>
      <c r="C116" s="132">
        <v>4014090</v>
      </c>
      <c r="D116" s="64">
        <v>0</v>
      </c>
      <c r="E116" s="132">
        <v>4014090</v>
      </c>
    </row>
    <row r="117" spans="1:5" s="63" customFormat="1" x14ac:dyDescent="0.2">
      <c r="A117" s="2"/>
      <c r="B117" s="42" t="s">
        <v>231</v>
      </c>
      <c r="C117" s="27">
        <v>3984090</v>
      </c>
      <c r="D117" s="64">
        <v>0</v>
      </c>
      <c r="E117" s="27">
        <v>3984090</v>
      </c>
    </row>
    <row r="118" spans="1:5" s="63" customFormat="1" x14ac:dyDescent="0.2">
      <c r="A118" s="2"/>
      <c r="B118" s="42" t="s">
        <v>232</v>
      </c>
      <c r="C118" s="27">
        <v>30000</v>
      </c>
      <c r="D118" s="64">
        <v>0</v>
      </c>
      <c r="E118" s="27">
        <v>30000</v>
      </c>
    </row>
    <row r="119" spans="1:5" x14ac:dyDescent="0.2">
      <c r="A119" s="2" t="s">
        <v>70</v>
      </c>
      <c r="B119" s="136" t="s">
        <v>215</v>
      </c>
      <c r="C119" s="132">
        <v>3861680</v>
      </c>
      <c r="D119" s="64">
        <v>0</v>
      </c>
      <c r="E119" s="132">
        <v>3861680</v>
      </c>
    </row>
    <row r="120" spans="1:5" x14ac:dyDescent="0.2">
      <c r="A120" s="2" t="s">
        <v>71</v>
      </c>
      <c r="B120" s="42" t="s">
        <v>72</v>
      </c>
      <c r="C120" s="64">
        <v>722280</v>
      </c>
      <c r="D120" s="64">
        <v>0</v>
      </c>
      <c r="E120" s="64">
        <v>722280</v>
      </c>
    </row>
    <row r="121" spans="1:5" x14ac:dyDescent="0.2">
      <c r="A121" s="2" t="s">
        <v>73</v>
      </c>
      <c r="B121" s="42" t="s">
        <v>212</v>
      </c>
      <c r="C121" s="64">
        <v>0</v>
      </c>
      <c r="D121" s="64">
        <v>0</v>
      </c>
      <c r="E121" s="64">
        <v>0</v>
      </c>
    </row>
    <row r="122" spans="1:5" x14ac:dyDescent="0.2">
      <c r="A122" s="2" t="s">
        <v>74</v>
      </c>
      <c r="B122" s="42" t="s">
        <v>75</v>
      </c>
      <c r="C122" s="64">
        <v>3139400</v>
      </c>
      <c r="D122" s="64">
        <v>0</v>
      </c>
      <c r="E122" s="64">
        <v>3139400</v>
      </c>
    </row>
    <row r="123" spans="1:5" ht="17.25" customHeight="1" x14ac:dyDescent="0.2">
      <c r="A123" s="3" t="s">
        <v>76</v>
      </c>
      <c r="B123" s="49" t="s">
        <v>216</v>
      </c>
      <c r="C123" s="65">
        <f>SUM(C119+C116+C113+C112)</f>
        <v>17351233</v>
      </c>
      <c r="D123" s="65">
        <v>0</v>
      </c>
      <c r="E123" s="65">
        <f>SUM(E119+E116+E113+E112)</f>
        <v>17351233</v>
      </c>
    </row>
    <row r="124" spans="1:5" s="15" customFormat="1" x14ac:dyDescent="0.2">
      <c r="A124" s="4" t="s">
        <v>106</v>
      </c>
      <c r="B124" s="42" t="s">
        <v>123</v>
      </c>
      <c r="C124" s="27">
        <v>0</v>
      </c>
      <c r="D124" s="27">
        <v>0</v>
      </c>
      <c r="E124" s="27">
        <v>0</v>
      </c>
    </row>
    <row r="125" spans="1:5" s="15" customFormat="1" x14ac:dyDescent="0.2">
      <c r="A125" s="4" t="s">
        <v>122</v>
      </c>
      <c r="B125" s="42" t="s">
        <v>217</v>
      </c>
      <c r="C125" s="27">
        <v>625000</v>
      </c>
      <c r="D125" s="27">
        <v>0</v>
      </c>
      <c r="E125" s="27">
        <v>625000</v>
      </c>
    </row>
    <row r="126" spans="1:5" s="15" customFormat="1" x14ac:dyDescent="0.2">
      <c r="A126" s="4">
        <v>194</v>
      </c>
      <c r="B126" s="42" t="s">
        <v>124</v>
      </c>
      <c r="C126" s="27">
        <v>100000</v>
      </c>
      <c r="D126" s="27">
        <v>0</v>
      </c>
      <c r="E126" s="27">
        <v>100000</v>
      </c>
    </row>
    <row r="127" spans="1:5" s="15" customFormat="1" x14ac:dyDescent="0.2">
      <c r="A127" s="4" t="s">
        <v>125</v>
      </c>
      <c r="B127" s="42" t="s">
        <v>126</v>
      </c>
      <c r="C127" s="27">
        <v>0</v>
      </c>
      <c r="D127" s="27">
        <v>0</v>
      </c>
      <c r="E127" s="27">
        <v>0</v>
      </c>
    </row>
    <row r="128" spans="1:5" x14ac:dyDescent="0.2">
      <c r="A128" s="2" t="s">
        <v>77</v>
      </c>
      <c r="B128" s="42" t="s">
        <v>78</v>
      </c>
      <c r="C128" s="64">
        <v>14133693</v>
      </c>
      <c r="D128" s="64">
        <v>0</v>
      </c>
      <c r="E128" s="64">
        <v>14133693</v>
      </c>
    </row>
    <row r="129" spans="1:5" x14ac:dyDescent="0.2">
      <c r="A129" s="2" t="s">
        <v>79</v>
      </c>
      <c r="B129" s="42" t="s">
        <v>80</v>
      </c>
      <c r="C129" s="64">
        <v>3816097</v>
      </c>
      <c r="D129" s="64">
        <v>0</v>
      </c>
      <c r="E129" s="64">
        <v>3816097</v>
      </c>
    </row>
    <row r="130" spans="1:5" x14ac:dyDescent="0.2">
      <c r="A130" s="3" t="s">
        <v>81</v>
      </c>
      <c r="B130" s="49" t="s">
        <v>218</v>
      </c>
      <c r="C130" s="65">
        <f>SUM(C129+C128+C125)</f>
        <v>18574790</v>
      </c>
      <c r="D130" s="27">
        <v>0</v>
      </c>
      <c r="E130" s="65">
        <f>SUM(E129+E128+E125)</f>
        <v>18574790</v>
      </c>
    </row>
    <row r="131" spans="1:5" s="15" customFormat="1" x14ac:dyDescent="0.2">
      <c r="A131" s="4" t="s">
        <v>127</v>
      </c>
      <c r="B131" s="42" t="s">
        <v>128</v>
      </c>
      <c r="C131" s="27">
        <v>19051252</v>
      </c>
      <c r="D131" s="27">
        <v>0</v>
      </c>
      <c r="E131" s="27">
        <v>19051252</v>
      </c>
    </row>
    <row r="132" spans="1:5" s="63" customFormat="1" x14ac:dyDescent="0.2">
      <c r="A132" s="4"/>
      <c r="B132" s="42" t="s">
        <v>213</v>
      </c>
      <c r="C132" s="27">
        <v>5133038</v>
      </c>
      <c r="D132" s="27">
        <v>0</v>
      </c>
      <c r="E132" s="27">
        <v>5133038</v>
      </c>
    </row>
    <row r="133" spans="1:5" s="15" customFormat="1" x14ac:dyDescent="0.2">
      <c r="A133" s="3" t="s">
        <v>94</v>
      </c>
      <c r="B133" s="49" t="s">
        <v>219</v>
      </c>
      <c r="C133" s="65">
        <f>SUM(C131:C132)</f>
        <v>24184290</v>
      </c>
      <c r="D133" s="65">
        <v>0</v>
      </c>
      <c r="E133" s="65">
        <f>SUM(E131:E132)</f>
        <v>24184290</v>
      </c>
    </row>
    <row r="134" spans="1:5" ht="18.75" customHeight="1" thickBot="1" x14ac:dyDescent="0.25">
      <c r="A134" s="3" t="s">
        <v>82</v>
      </c>
      <c r="B134" s="76" t="s">
        <v>171</v>
      </c>
      <c r="C134" s="77">
        <f>C83+C82+C107+C110+C123+C130+C133+D134</f>
        <v>197698617</v>
      </c>
      <c r="D134" s="77">
        <v>0</v>
      </c>
      <c r="E134" s="78">
        <v>197698617</v>
      </c>
    </row>
    <row r="135" spans="1:5" ht="16.5" customHeight="1" x14ac:dyDescent="0.2">
      <c r="A135" s="169" t="s">
        <v>416</v>
      </c>
      <c r="B135" s="170"/>
      <c r="C135" s="170"/>
      <c r="D135" s="170"/>
      <c r="E135" s="171"/>
    </row>
    <row r="136" spans="1:5" ht="30" x14ac:dyDescent="0.2">
      <c r="A136" s="50"/>
      <c r="B136" s="101" t="s">
        <v>0</v>
      </c>
      <c r="C136" s="101" t="s">
        <v>1</v>
      </c>
      <c r="D136" s="101" t="s">
        <v>2</v>
      </c>
      <c r="E136" s="51" t="s">
        <v>3</v>
      </c>
    </row>
    <row r="137" spans="1:5" x14ac:dyDescent="0.2">
      <c r="A137" s="66" t="s">
        <v>20</v>
      </c>
      <c r="B137" s="26" t="s">
        <v>96</v>
      </c>
      <c r="C137" s="64">
        <v>3397346</v>
      </c>
      <c r="D137" s="64">
        <v>0</v>
      </c>
      <c r="E137" s="67"/>
    </row>
    <row r="138" spans="1:5" x14ac:dyDescent="0.2">
      <c r="A138" s="66" t="s">
        <v>21</v>
      </c>
      <c r="B138" s="26" t="s">
        <v>97</v>
      </c>
      <c r="C138" s="64">
        <v>53975201</v>
      </c>
      <c r="D138" s="64">
        <v>53975201</v>
      </c>
      <c r="E138" s="67"/>
    </row>
    <row r="139" spans="1:5" x14ac:dyDescent="0.2">
      <c r="A139" s="66" t="s">
        <v>27</v>
      </c>
      <c r="B139" s="26" t="s">
        <v>154</v>
      </c>
      <c r="C139" s="64">
        <f>SUM(C137:C138)</f>
        <v>57372547</v>
      </c>
      <c r="D139" s="64">
        <v>53975201</v>
      </c>
      <c r="E139" s="67"/>
    </row>
    <row r="140" spans="1:5" x14ac:dyDescent="0.2">
      <c r="A140" s="68" t="s">
        <v>39</v>
      </c>
      <c r="B140" s="28" t="s">
        <v>155</v>
      </c>
      <c r="C140" s="65">
        <v>57372547</v>
      </c>
      <c r="D140" s="64">
        <v>53975201</v>
      </c>
      <c r="E140" s="69"/>
    </row>
    <row r="141" spans="1:5" ht="16.5" thickBot="1" x14ac:dyDescent="0.3">
      <c r="A141" s="37"/>
      <c r="B141" s="74" t="s">
        <v>102</v>
      </c>
      <c r="C141" s="79">
        <f>SUM(+C134)</f>
        <v>197698617</v>
      </c>
      <c r="D141" s="79">
        <v>53975201</v>
      </c>
      <c r="E141" s="80">
        <f>SUM(E134,E140)</f>
        <v>197698617</v>
      </c>
    </row>
  </sheetData>
  <mergeCells count="6">
    <mergeCell ref="A1:E1"/>
    <mergeCell ref="A50:E50"/>
    <mergeCell ref="A69:E69"/>
    <mergeCell ref="A135:E135"/>
    <mergeCell ref="B35:E35"/>
    <mergeCell ref="B102:E102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
&amp;"Arial CE,Félkövér dőlt"1.melléklet&amp;"Arial CE,Normál" 7./2020.(VII.16..)ÖR&amp;C&amp;"Arial CE,Félkövér"Bolhó Község Önkormányzata és a Bolhói Közös Önkormányzati Hivatal 2019.évi gazdálkodásának összevont bevételei és kiadásai teljesítése &amp;R
adatok Ft-ban</oddHeader>
    <oddFooter>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5"/>
  <sheetViews>
    <sheetView view="pageLayout" topLeftCell="A160" zoomScaleNormal="100" workbookViewId="0">
      <selection activeCell="A130" sqref="A130:F135"/>
    </sheetView>
  </sheetViews>
  <sheetFormatPr defaultRowHeight="12.75" x14ac:dyDescent="0.2"/>
  <cols>
    <col min="1" max="1" width="0.140625" customWidth="1"/>
    <col min="2" max="2" width="83.140625" customWidth="1"/>
    <col min="3" max="3" width="13.28515625" customWidth="1"/>
    <col min="4" max="4" width="13.85546875" customWidth="1"/>
    <col min="5" max="5" width="12.42578125" customWidth="1"/>
    <col min="6" max="6" width="13.5703125" hidden="1" customWidth="1"/>
  </cols>
  <sheetData>
    <row r="1" spans="1:6" ht="18.75" customHeight="1" x14ac:dyDescent="0.2">
      <c r="A1" s="183" t="str">
        <f>'[1]01'!A1</f>
        <v>01 - K1-K8. Költségvetési kiadások</v>
      </c>
      <c r="B1" s="184"/>
      <c r="C1" s="184"/>
      <c r="D1" s="184"/>
      <c r="E1" s="184"/>
      <c r="F1" s="185"/>
    </row>
    <row r="2" spans="1:6" ht="26.25" customHeight="1" x14ac:dyDescent="0.2">
      <c r="A2" s="50"/>
      <c r="B2" s="25"/>
      <c r="C2" s="25" t="s">
        <v>103</v>
      </c>
      <c r="D2" s="25" t="s">
        <v>104</v>
      </c>
      <c r="E2" s="25" t="s">
        <v>105</v>
      </c>
      <c r="F2" s="62"/>
    </row>
    <row r="3" spans="1:6" x14ac:dyDescent="0.2">
      <c r="A3" s="70"/>
      <c r="B3" s="26" t="s">
        <v>5</v>
      </c>
      <c r="C3" s="27">
        <v>24511490</v>
      </c>
      <c r="D3" s="27">
        <v>25176319</v>
      </c>
      <c r="E3" s="27">
        <v>25176319</v>
      </c>
      <c r="F3" s="52"/>
    </row>
    <row r="4" spans="1:6" x14ac:dyDescent="0.2">
      <c r="A4" s="70"/>
      <c r="B4" s="26" t="s">
        <v>7</v>
      </c>
      <c r="C4" s="27">
        <v>149010</v>
      </c>
      <c r="D4" s="27">
        <v>148699</v>
      </c>
      <c r="E4" s="27">
        <v>148699</v>
      </c>
      <c r="F4" s="52"/>
    </row>
    <row r="5" spans="1:6" x14ac:dyDescent="0.2">
      <c r="A5" s="70"/>
      <c r="B5" s="131" t="s">
        <v>160</v>
      </c>
      <c r="C5" s="132">
        <v>24660500</v>
      </c>
      <c r="D5" s="132">
        <v>25325018</v>
      </c>
      <c r="E5" s="132">
        <v>25325018</v>
      </c>
      <c r="F5" s="52"/>
    </row>
    <row r="6" spans="1:6" x14ac:dyDescent="0.2">
      <c r="A6" s="70"/>
      <c r="B6" s="26" t="s">
        <v>13</v>
      </c>
      <c r="C6" s="27">
        <v>8611830</v>
      </c>
      <c r="D6" s="27">
        <v>8587937</v>
      </c>
      <c r="E6" s="27">
        <v>8587937</v>
      </c>
      <c r="F6" s="52"/>
    </row>
    <row r="7" spans="1:6" ht="14.25" customHeight="1" x14ac:dyDescent="0.2">
      <c r="A7" s="70"/>
      <c r="B7" s="26" t="s">
        <v>15</v>
      </c>
      <c r="C7" s="27">
        <v>360000</v>
      </c>
      <c r="D7" s="27">
        <v>300000</v>
      </c>
      <c r="E7" s="27">
        <v>300000</v>
      </c>
      <c r="F7" s="52"/>
    </row>
    <row r="8" spans="1:6" ht="13.5" customHeight="1" x14ac:dyDescent="0.2">
      <c r="A8" s="70"/>
      <c r="B8" s="131" t="s">
        <v>161</v>
      </c>
      <c r="C8" s="132">
        <v>8971830</v>
      </c>
      <c r="D8" s="132">
        <v>8887937</v>
      </c>
      <c r="E8" s="132">
        <v>8887937</v>
      </c>
      <c r="F8" s="52"/>
    </row>
    <row r="9" spans="1:6" x14ac:dyDescent="0.2">
      <c r="A9" s="70"/>
      <c r="B9" s="28" t="s">
        <v>162</v>
      </c>
      <c r="C9" s="29">
        <v>33632330</v>
      </c>
      <c r="D9" s="29">
        <v>34212955</v>
      </c>
      <c r="E9" s="29">
        <v>34212955</v>
      </c>
      <c r="F9" s="52"/>
    </row>
    <row r="10" spans="1:6" ht="16.5" customHeight="1" x14ac:dyDescent="0.2">
      <c r="A10" s="70"/>
      <c r="B10" s="28" t="s">
        <v>163</v>
      </c>
      <c r="C10" s="29">
        <v>4303336</v>
      </c>
      <c r="D10" s="29">
        <v>4541446</v>
      </c>
      <c r="E10" s="29">
        <v>4541446</v>
      </c>
      <c r="F10" s="52"/>
    </row>
    <row r="11" spans="1:6" ht="15.75" customHeight="1" x14ac:dyDescent="0.2">
      <c r="A11" s="70"/>
      <c r="B11" s="26" t="s">
        <v>22</v>
      </c>
      <c r="C11" s="27">
        <v>0</v>
      </c>
      <c r="D11" s="27">
        <v>0</v>
      </c>
      <c r="E11" s="27">
        <v>4531933</v>
      </c>
      <c r="F11" s="52"/>
    </row>
    <row r="12" spans="1:6" ht="15" customHeight="1" x14ac:dyDescent="0.2">
      <c r="A12" s="70"/>
      <c r="B12" s="26" t="s">
        <v>25</v>
      </c>
      <c r="C12" s="27">
        <v>0</v>
      </c>
      <c r="D12" s="27">
        <v>0</v>
      </c>
      <c r="E12" s="27">
        <v>9513</v>
      </c>
      <c r="F12" s="52"/>
    </row>
    <row r="13" spans="1:6" ht="12.75" customHeight="1" x14ac:dyDescent="0.2">
      <c r="A13" s="70"/>
      <c r="B13" s="26" t="s">
        <v>28</v>
      </c>
      <c r="C13" s="27">
        <v>100000</v>
      </c>
      <c r="D13" s="27">
        <v>140660</v>
      </c>
      <c r="E13" s="27">
        <v>140660</v>
      </c>
      <c r="F13" s="52"/>
    </row>
    <row r="14" spans="1:6" ht="15" customHeight="1" x14ac:dyDescent="0.2">
      <c r="A14" s="68"/>
      <c r="B14" s="26" t="s">
        <v>30</v>
      </c>
      <c r="C14" s="27">
        <v>9886319</v>
      </c>
      <c r="D14" s="27">
        <v>8144591</v>
      </c>
      <c r="E14" s="27">
        <v>8144591</v>
      </c>
      <c r="F14" s="53"/>
    </row>
    <row r="15" spans="1:6" ht="14.25" customHeight="1" x14ac:dyDescent="0.2">
      <c r="A15" s="70"/>
      <c r="B15" s="131" t="s">
        <v>164</v>
      </c>
      <c r="C15" s="132">
        <v>9986319</v>
      </c>
      <c r="D15" s="132">
        <v>8285251</v>
      </c>
      <c r="E15" s="132">
        <v>8285251</v>
      </c>
      <c r="F15" s="52"/>
    </row>
    <row r="16" spans="1:6" ht="12" customHeight="1" x14ac:dyDescent="0.2">
      <c r="A16" s="70"/>
      <c r="B16" s="26" t="s">
        <v>33</v>
      </c>
      <c r="C16" s="27">
        <v>0</v>
      </c>
      <c r="D16" s="27">
        <v>23088</v>
      </c>
      <c r="E16" s="27">
        <v>23088</v>
      </c>
      <c r="F16" s="52"/>
    </row>
    <row r="17" spans="1:6" x14ac:dyDescent="0.2">
      <c r="A17" s="70"/>
      <c r="B17" s="26" t="s">
        <v>35</v>
      </c>
      <c r="C17" s="27">
        <v>300000</v>
      </c>
      <c r="D17" s="27">
        <v>330857</v>
      </c>
      <c r="E17" s="27">
        <v>330857</v>
      </c>
      <c r="F17" s="52"/>
    </row>
    <row r="18" spans="1:6" ht="14.25" customHeight="1" x14ac:dyDescent="0.2">
      <c r="A18" s="70"/>
      <c r="B18" s="131" t="s">
        <v>165</v>
      </c>
      <c r="C18" s="132">
        <v>300000</v>
      </c>
      <c r="D18" s="132">
        <v>353945</v>
      </c>
      <c r="E18" s="132">
        <v>353945</v>
      </c>
      <c r="F18" s="52"/>
    </row>
    <row r="19" spans="1:6" ht="13.5" customHeight="1" x14ac:dyDescent="0.2">
      <c r="A19" s="68"/>
      <c r="B19" s="26" t="s">
        <v>38</v>
      </c>
      <c r="C19" s="27">
        <v>2300000</v>
      </c>
      <c r="D19" s="27">
        <v>3046543</v>
      </c>
      <c r="E19" s="27">
        <v>3046543</v>
      </c>
      <c r="F19" s="53"/>
    </row>
    <row r="20" spans="1:6" ht="14.25" customHeight="1" x14ac:dyDescent="0.2">
      <c r="A20" s="70"/>
      <c r="B20" s="26" t="s">
        <v>229</v>
      </c>
      <c r="C20" s="27">
        <v>0</v>
      </c>
      <c r="D20" s="27">
        <v>1502520</v>
      </c>
      <c r="E20" s="27">
        <v>1502520</v>
      </c>
      <c r="F20" s="52"/>
    </row>
    <row r="21" spans="1:6" x14ac:dyDescent="0.2">
      <c r="A21" s="70"/>
      <c r="B21" s="26" t="s">
        <v>40</v>
      </c>
      <c r="C21" s="27">
        <v>1570000</v>
      </c>
      <c r="D21" s="27">
        <v>513757</v>
      </c>
      <c r="E21" s="27">
        <v>513757</v>
      </c>
      <c r="F21" s="52"/>
    </row>
    <row r="22" spans="1:6" ht="12.75" customHeight="1" x14ac:dyDescent="0.2">
      <c r="A22" s="70"/>
      <c r="B22" s="26" t="s">
        <v>43</v>
      </c>
      <c r="C22" s="27">
        <v>700000</v>
      </c>
      <c r="D22" s="27">
        <v>920431</v>
      </c>
      <c r="E22" s="27">
        <v>920431</v>
      </c>
      <c r="F22" s="52"/>
    </row>
    <row r="23" spans="1:6" x14ac:dyDescent="0.2">
      <c r="A23" s="70"/>
      <c r="B23" s="26" t="s">
        <v>166</v>
      </c>
      <c r="C23" s="27">
        <v>5250000</v>
      </c>
      <c r="D23" s="27">
        <v>6166578</v>
      </c>
      <c r="E23" s="27">
        <v>6166578</v>
      </c>
      <c r="F23" s="52"/>
    </row>
    <row r="24" spans="1:6" x14ac:dyDescent="0.2">
      <c r="A24" s="70"/>
      <c r="B24" s="26" t="s">
        <v>47</v>
      </c>
      <c r="C24" s="27">
        <v>0</v>
      </c>
      <c r="D24" s="27">
        <v>0</v>
      </c>
      <c r="E24" s="27">
        <v>8593</v>
      </c>
      <c r="F24" s="52"/>
    </row>
    <row r="25" spans="1:6" x14ac:dyDescent="0.2">
      <c r="A25" s="70"/>
      <c r="B25" s="131" t="s">
        <v>167</v>
      </c>
      <c r="C25" s="132">
        <v>9820000</v>
      </c>
      <c r="D25" s="132">
        <v>12149829</v>
      </c>
      <c r="E25" s="132">
        <v>12149829</v>
      </c>
      <c r="F25" s="52"/>
    </row>
    <row r="26" spans="1:6" x14ac:dyDescent="0.2">
      <c r="A26" s="70"/>
      <c r="B26" s="26" t="s">
        <v>50</v>
      </c>
      <c r="C26" s="27">
        <v>100000</v>
      </c>
      <c r="D26" s="27">
        <v>0</v>
      </c>
      <c r="E26" s="27">
        <v>0</v>
      </c>
      <c r="F26" s="52"/>
    </row>
    <row r="27" spans="1:6" ht="14.25" customHeight="1" x14ac:dyDescent="0.2">
      <c r="A27" s="70"/>
      <c r="B27" s="131" t="s">
        <v>168</v>
      </c>
      <c r="C27" s="132">
        <v>100000</v>
      </c>
      <c r="D27" s="132">
        <v>0</v>
      </c>
      <c r="E27" s="132">
        <v>0</v>
      </c>
      <c r="F27" s="52"/>
    </row>
    <row r="28" spans="1:6" ht="15" customHeight="1" x14ac:dyDescent="0.2">
      <c r="A28" s="68"/>
      <c r="B28" s="26" t="s">
        <v>55</v>
      </c>
      <c r="C28" s="27">
        <v>4313900</v>
      </c>
      <c r="D28" s="27">
        <v>3882894</v>
      </c>
      <c r="E28" s="27">
        <v>3882894</v>
      </c>
      <c r="F28" s="53"/>
    </row>
    <row r="29" spans="1:6" ht="12" customHeight="1" x14ac:dyDescent="0.2">
      <c r="A29" s="70"/>
      <c r="B29" s="26" t="s">
        <v>230</v>
      </c>
      <c r="C29" s="27">
        <v>0</v>
      </c>
      <c r="D29" s="27">
        <v>170213</v>
      </c>
      <c r="E29" s="27">
        <v>170213</v>
      </c>
      <c r="F29" s="52"/>
    </row>
    <row r="30" spans="1:6" ht="15" customHeight="1" x14ac:dyDescent="0.2">
      <c r="A30" s="70"/>
      <c r="B30" s="131" t="s">
        <v>169</v>
      </c>
      <c r="C30" s="132">
        <v>4313900</v>
      </c>
      <c r="D30" s="132">
        <v>4053107</v>
      </c>
      <c r="E30" s="132">
        <v>4053107</v>
      </c>
      <c r="F30" s="52"/>
    </row>
    <row r="31" spans="1:6" ht="15.75" customHeight="1" thickBot="1" x14ac:dyDescent="0.25">
      <c r="A31" s="120"/>
      <c r="B31" s="100" t="s">
        <v>384</v>
      </c>
      <c r="C31" s="38">
        <v>24520219</v>
      </c>
      <c r="D31" s="38">
        <v>24842132</v>
      </c>
      <c r="E31" s="38">
        <v>24842132</v>
      </c>
      <c r="F31" s="90"/>
    </row>
    <row r="32" spans="1:6" ht="12.75" customHeight="1" thickBot="1" x14ac:dyDescent="0.25">
      <c r="A32" s="47"/>
      <c r="B32" s="163"/>
      <c r="C32" s="164"/>
      <c r="D32" s="164"/>
      <c r="E32" s="164"/>
      <c r="F32" s="162"/>
    </row>
    <row r="33" spans="1:6" s="59" customFormat="1" ht="19.5" customHeight="1" x14ac:dyDescent="0.2">
      <c r="A33" s="4"/>
      <c r="B33" s="188" t="s">
        <v>108</v>
      </c>
      <c r="C33" s="189"/>
      <c r="D33" s="189"/>
      <c r="E33" s="190"/>
      <c r="F33" s="5"/>
    </row>
    <row r="34" spans="1:6" s="19" customFormat="1" ht="24.75" customHeight="1" x14ac:dyDescent="0.2">
      <c r="A34" s="4"/>
      <c r="B34" s="48" t="s">
        <v>395</v>
      </c>
      <c r="C34" s="25" t="s">
        <v>103</v>
      </c>
      <c r="D34" s="25" t="s">
        <v>104</v>
      </c>
      <c r="E34" s="62" t="s">
        <v>105</v>
      </c>
      <c r="F34" s="5"/>
    </row>
    <row r="35" spans="1:6" ht="14.25" customHeight="1" x14ac:dyDescent="0.2">
      <c r="A35" s="4"/>
      <c r="B35" s="42" t="s">
        <v>383</v>
      </c>
      <c r="C35" s="27">
        <v>0</v>
      </c>
      <c r="D35" s="27">
        <v>933500</v>
      </c>
      <c r="E35" s="52">
        <v>0</v>
      </c>
      <c r="F35" s="5"/>
    </row>
    <row r="36" spans="1:6" ht="13.5" customHeight="1" x14ac:dyDescent="0.2">
      <c r="A36" s="4"/>
      <c r="B36" s="42" t="s">
        <v>222</v>
      </c>
      <c r="C36" s="27">
        <v>13483000</v>
      </c>
      <c r="D36" s="27">
        <v>13714154</v>
      </c>
      <c r="E36" s="52">
        <v>13714154</v>
      </c>
      <c r="F36" s="5"/>
    </row>
    <row r="37" spans="1:6" ht="13.5" customHeight="1" x14ac:dyDescent="0.2">
      <c r="A37" s="4"/>
      <c r="B37" s="42" t="s">
        <v>60</v>
      </c>
      <c r="C37" s="27">
        <v>0</v>
      </c>
      <c r="D37" s="27">
        <v>0</v>
      </c>
      <c r="E37" s="52">
        <v>13714154</v>
      </c>
      <c r="F37" s="5"/>
    </row>
    <row r="38" spans="1:6" ht="17.25" customHeight="1" x14ac:dyDescent="0.2">
      <c r="A38" s="4"/>
      <c r="B38" s="49" t="s">
        <v>221</v>
      </c>
      <c r="C38" s="29">
        <v>13483000</v>
      </c>
      <c r="D38" s="29">
        <v>14647654</v>
      </c>
      <c r="E38" s="53">
        <v>13714154</v>
      </c>
      <c r="F38" s="5"/>
    </row>
    <row r="39" spans="1:6" x14ac:dyDescent="0.2">
      <c r="A39" s="4"/>
      <c r="B39" s="42" t="s">
        <v>63</v>
      </c>
      <c r="C39" s="27">
        <v>0</v>
      </c>
      <c r="D39" s="27">
        <v>1841415</v>
      </c>
      <c r="E39" s="52">
        <v>1841415</v>
      </c>
      <c r="F39" s="5"/>
    </row>
    <row r="40" spans="1:6" ht="15.75" customHeight="1" x14ac:dyDescent="0.2">
      <c r="A40" s="3"/>
      <c r="B40" s="136" t="s">
        <v>385</v>
      </c>
      <c r="C40" s="132">
        <v>0</v>
      </c>
      <c r="D40" s="132">
        <v>1841415</v>
      </c>
      <c r="E40" s="133">
        <v>1841415</v>
      </c>
      <c r="F40" s="7"/>
    </row>
    <row r="41" spans="1:6" ht="16.5" customHeight="1" x14ac:dyDescent="0.2">
      <c r="A41" s="4"/>
      <c r="B41" s="136" t="s">
        <v>214</v>
      </c>
      <c r="C41" s="132">
        <v>11315688</v>
      </c>
      <c r="D41" s="132">
        <v>7515210</v>
      </c>
      <c r="E41" s="133">
        <v>7515210</v>
      </c>
      <c r="F41" s="5"/>
    </row>
    <row r="42" spans="1:6" x14ac:dyDescent="0.2">
      <c r="A42" s="4"/>
      <c r="B42" s="42" t="s">
        <v>67</v>
      </c>
      <c r="C42" s="27">
        <v>0</v>
      </c>
      <c r="D42" s="27">
        <v>0</v>
      </c>
      <c r="E42" s="52">
        <v>276000</v>
      </c>
      <c r="F42" s="5"/>
    </row>
    <row r="43" spans="1:6" x14ac:dyDescent="0.2">
      <c r="A43" s="3"/>
      <c r="B43" s="42" t="s">
        <v>69</v>
      </c>
      <c r="C43" s="27">
        <v>0</v>
      </c>
      <c r="D43" s="27">
        <v>0</v>
      </c>
      <c r="E43" s="52">
        <v>7239210</v>
      </c>
      <c r="F43" s="7"/>
    </row>
    <row r="44" spans="1:6" ht="16.5" customHeight="1" x14ac:dyDescent="0.2">
      <c r="A44" s="3"/>
      <c r="B44" s="136" t="s">
        <v>381</v>
      </c>
      <c r="C44" s="132">
        <v>0</v>
      </c>
      <c r="D44" s="132">
        <v>4014090</v>
      </c>
      <c r="E44" s="133">
        <v>4014090</v>
      </c>
      <c r="F44" s="7"/>
    </row>
    <row r="45" spans="1:6" x14ac:dyDescent="0.2">
      <c r="B45" s="42" t="s">
        <v>231</v>
      </c>
      <c r="C45" s="27">
        <v>0</v>
      </c>
      <c r="D45" s="27">
        <v>0</v>
      </c>
      <c r="E45" s="52">
        <v>3984090</v>
      </c>
    </row>
    <row r="46" spans="1:6" x14ac:dyDescent="0.2">
      <c r="A46" s="20"/>
      <c r="B46" s="42" t="s">
        <v>232</v>
      </c>
      <c r="C46" s="27">
        <v>0</v>
      </c>
      <c r="D46" s="27">
        <v>0</v>
      </c>
      <c r="E46" s="52">
        <v>30000</v>
      </c>
      <c r="F46" s="20"/>
    </row>
    <row r="47" spans="1:6" ht="15" customHeight="1" x14ac:dyDescent="0.2">
      <c r="A47" s="4"/>
      <c r="B47" s="136" t="s">
        <v>215</v>
      </c>
      <c r="C47" s="132">
        <v>865000</v>
      </c>
      <c r="D47" s="132">
        <v>3861680</v>
      </c>
      <c r="E47" s="133">
        <v>3861680</v>
      </c>
      <c r="F47" s="5"/>
    </row>
    <row r="48" spans="1:6" x14ac:dyDescent="0.2">
      <c r="A48" s="4"/>
      <c r="B48" s="42" t="s">
        <v>72</v>
      </c>
      <c r="C48" s="27">
        <v>0</v>
      </c>
      <c r="D48" s="27">
        <v>0</v>
      </c>
      <c r="E48" s="52">
        <v>722280</v>
      </c>
      <c r="F48" s="5"/>
    </row>
    <row r="49" spans="1:6" x14ac:dyDescent="0.2">
      <c r="A49" s="4"/>
      <c r="B49" s="42" t="s">
        <v>75</v>
      </c>
      <c r="C49" s="27">
        <v>0</v>
      </c>
      <c r="D49" s="27">
        <v>0</v>
      </c>
      <c r="E49" s="52">
        <v>3139400</v>
      </c>
      <c r="F49" s="5"/>
    </row>
    <row r="50" spans="1:6" x14ac:dyDescent="0.2">
      <c r="A50" s="4"/>
      <c r="B50" s="136" t="s">
        <v>233</v>
      </c>
      <c r="C50" s="132">
        <v>1988284</v>
      </c>
      <c r="D50" s="132">
        <v>70197485</v>
      </c>
      <c r="E50" s="133">
        <v>0</v>
      </c>
      <c r="F50" s="5"/>
    </row>
    <row r="51" spans="1:6" ht="16.5" customHeight="1" x14ac:dyDescent="0.2">
      <c r="A51" s="3"/>
      <c r="B51" s="49" t="s">
        <v>382</v>
      </c>
      <c r="C51" s="29">
        <v>14168972</v>
      </c>
      <c r="D51" s="29">
        <v>87429880</v>
      </c>
      <c r="E51" s="53">
        <v>17232395</v>
      </c>
      <c r="F51" s="7"/>
    </row>
    <row r="52" spans="1:6" ht="14.25" customHeight="1" x14ac:dyDescent="0.2">
      <c r="B52" s="136" t="s">
        <v>217</v>
      </c>
      <c r="C52" s="132">
        <v>0</v>
      </c>
      <c r="D52" s="132">
        <v>625000</v>
      </c>
      <c r="E52" s="133">
        <v>625000</v>
      </c>
    </row>
    <row r="53" spans="1:6" x14ac:dyDescent="0.2">
      <c r="A53" s="18"/>
      <c r="B53" s="42" t="s">
        <v>124</v>
      </c>
      <c r="C53" s="27">
        <v>0</v>
      </c>
      <c r="D53" s="27">
        <v>0</v>
      </c>
      <c r="E53" s="52">
        <v>100000</v>
      </c>
      <c r="F53" s="18"/>
    </row>
    <row r="54" spans="1:6" x14ac:dyDescent="0.2">
      <c r="B54" s="136" t="s">
        <v>78</v>
      </c>
      <c r="C54" s="132">
        <v>9861341</v>
      </c>
      <c r="D54" s="132">
        <v>14133693</v>
      </c>
      <c r="E54" s="133">
        <v>14133693</v>
      </c>
    </row>
    <row r="55" spans="1:6" s="17" customFormat="1" x14ac:dyDescent="0.2">
      <c r="A55" s="18"/>
      <c r="B55" s="136" t="s">
        <v>80</v>
      </c>
      <c r="C55" s="132">
        <v>2662562</v>
      </c>
      <c r="D55" s="132">
        <v>3816097</v>
      </c>
      <c r="E55" s="133">
        <v>3816097</v>
      </c>
      <c r="F55" s="18"/>
    </row>
    <row r="56" spans="1:6" s="17" customFormat="1" ht="16.5" customHeight="1" x14ac:dyDescent="0.2">
      <c r="A56" s="18"/>
      <c r="B56" s="49" t="s">
        <v>218</v>
      </c>
      <c r="C56" s="29">
        <v>12523903</v>
      </c>
      <c r="D56" s="29">
        <v>18574790</v>
      </c>
      <c r="E56" s="53">
        <v>18574790</v>
      </c>
      <c r="F56" s="18"/>
    </row>
    <row r="57" spans="1:6" s="17" customFormat="1" x14ac:dyDescent="0.2">
      <c r="B57" s="136" t="s">
        <v>128</v>
      </c>
      <c r="C57" s="132">
        <v>16235384</v>
      </c>
      <c r="D57" s="132">
        <v>19051252</v>
      </c>
      <c r="E57" s="133">
        <v>19051252</v>
      </c>
    </row>
    <row r="58" spans="1:6" s="17" customFormat="1" x14ac:dyDescent="0.2">
      <c r="B58" s="136" t="s">
        <v>234</v>
      </c>
      <c r="C58" s="132">
        <v>4383554</v>
      </c>
      <c r="D58" s="132">
        <v>5133129</v>
      </c>
      <c r="E58" s="133">
        <v>5133038</v>
      </c>
    </row>
    <row r="59" spans="1:6" s="17" customFormat="1" ht="15" customHeight="1" x14ac:dyDescent="0.2">
      <c r="B59" s="49" t="s">
        <v>219</v>
      </c>
      <c r="C59" s="29">
        <v>20618938</v>
      </c>
      <c r="D59" s="29">
        <v>24184381</v>
      </c>
      <c r="E59" s="53">
        <v>24184290</v>
      </c>
    </row>
    <row r="60" spans="1:6" ht="23.25" customHeight="1" thickBot="1" x14ac:dyDescent="0.25">
      <c r="B60" s="121" t="s">
        <v>171</v>
      </c>
      <c r="C60" s="122">
        <v>123250698</v>
      </c>
      <c r="D60" s="122">
        <v>208433238</v>
      </c>
      <c r="E60" s="123">
        <v>137302162</v>
      </c>
    </row>
    <row r="62" spans="1:6" ht="11.25" customHeight="1" x14ac:dyDescent="0.2">
      <c r="A62" s="20"/>
      <c r="B62" s="20"/>
      <c r="C62" s="20"/>
      <c r="D62" s="20"/>
      <c r="E62" s="20"/>
      <c r="F62" s="20"/>
    </row>
    <row r="63" spans="1:6" ht="13.5" thickBot="1" x14ac:dyDescent="0.25">
      <c r="A63" s="4"/>
      <c r="B63" s="1"/>
      <c r="C63" s="5"/>
      <c r="D63" s="5"/>
      <c r="E63" s="5"/>
      <c r="F63" s="5"/>
    </row>
    <row r="64" spans="1:6" s="18" customFormat="1" ht="19.5" customHeight="1" x14ac:dyDescent="0.2">
      <c r="A64" s="177" t="str">
        <f>'[2]02'!$A$1</f>
        <v>02 - Beszámoló a B1. - B7.  költségvetési bevételek előirányzatának teljesítéséről</v>
      </c>
      <c r="B64" s="186"/>
      <c r="C64" s="186"/>
      <c r="D64" s="186"/>
      <c r="E64" s="186"/>
      <c r="F64" s="187"/>
    </row>
    <row r="65" spans="1:6" ht="25.5" x14ac:dyDescent="0.2">
      <c r="A65" s="124"/>
      <c r="B65" s="48" t="s">
        <v>395</v>
      </c>
      <c r="C65" s="21" t="s">
        <v>103</v>
      </c>
      <c r="D65" s="21" t="s">
        <v>104</v>
      </c>
      <c r="E65" s="21" t="s">
        <v>105</v>
      </c>
      <c r="F65" s="125"/>
    </row>
    <row r="66" spans="1:6" x14ac:dyDescent="0.2">
      <c r="A66" s="68"/>
      <c r="B66" s="26" t="s">
        <v>83</v>
      </c>
      <c r="C66" s="27">
        <v>67909307</v>
      </c>
      <c r="D66" s="27">
        <v>69434604</v>
      </c>
      <c r="E66" s="27">
        <v>69434604</v>
      </c>
      <c r="F66" s="53"/>
    </row>
    <row r="67" spans="1:6" ht="13.5" customHeight="1" x14ac:dyDescent="0.2">
      <c r="A67" s="70"/>
      <c r="B67" s="26" t="s">
        <v>84</v>
      </c>
      <c r="C67" s="27">
        <v>15224350</v>
      </c>
      <c r="D67" s="27">
        <v>15024280</v>
      </c>
      <c r="E67" s="27">
        <v>15024280</v>
      </c>
      <c r="F67" s="52"/>
    </row>
    <row r="68" spans="1:6" x14ac:dyDescent="0.2">
      <c r="A68" s="70"/>
      <c r="B68" s="26" t="s">
        <v>85</v>
      </c>
      <c r="C68" s="27">
        <v>1800000</v>
      </c>
      <c r="D68" s="27">
        <v>1800000</v>
      </c>
      <c r="E68" s="27">
        <v>1800000</v>
      </c>
      <c r="F68" s="52"/>
    </row>
    <row r="69" spans="1:6" ht="13.5" customHeight="1" x14ac:dyDescent="0.2">
      <c r="A69" s="70"/>
      <c r="B69" s="26" t="s">
        <v>86</v>
      </c>
      <c r="C69" s="27">
        <v>0</v>
      </c>
      <c r="D69" s="27">
        <v>8780460</v>
      </c>
      <c r="E69" s="27">
        <v>8780460</v>
      </c>
      <c r="F69" s="52"/>
    </row>
    <row r="70" spans="1:6" x14ac:dyDescent="0.2">
      <c r="A70" s="70"/>
      <c r="B70" s="26" t="s">
        <v>132</v>
      </c>
      <c r="C70" s="27">
        <v>0</v>
      </c>
      <c r="D70" s="27">
        <v>54720</v>
      </c>
      <c r="E70" s="27">
        <v>54720</v>
      </c>
      <c r="F70" s="52"/>
    </row>
    <row r="71" spans="1:6" x14ac:dyDescent="0.2">
      <c r="A71" s="70"/>
      <c r="B71" s="131" t="s">
        <v>133</v>
      </c>
      <c r="C71" s="132">
        <v>84933657</v>
      </c>
      <c r="D71" s="132">
        <v>95094064</v>
      </c>
      <c r="E71" s="132">
        <v>95094064</v>
      </c>
      <c r="F71" s="52"/>
    </row>
    <row r="72" spans="1:6" ht="15.75" customHeight="1" x14ac:dyDescent="0.2">
      <c r="A72" s="70"/>
      <c r="B72" s="131" t="s">
        <v>153</v>
      </c>
      <c r="C72" s="132">
        <v>34263352</v>
      </c>
      <c r="D72" s="132">
        <v>57526090</v>
      </c>
      <c r="E72" s="132">
        <v>56592590</v>
      </c>
      <c r="F72" s="52"/>
    </row>
    <row r="73" spans="1:6" x14ac:dyDescent="0.2">
      <c r="A73" s="70"/>
      <c r="B73" s="26" t="s">
        <v>236</v>
      </c>
      <c r="C73" s="27">
        <v>0</v>
      </c>
      <c r="D73" s="27">
        <v>0</v>
      </c>
      <c r="E73" s="27">
        <v>19661660</v>
      </c>
      <c r="F73" s="52"/>
    </row>
    <row r="74" spans="1:6" x14ac:dyDescent="0.2">
      <c r="A74" s="70"/>
      <c r="B74" s="26" t="s">
        <v>87</v>
      </c>
      <c r="C74" s="27">
        <v>0</v>
      </c>
      <c r="D74" s="27">
        <v>0</v>
      </c>
      <c r="E74" s="27">
        <v>9121</v>
      </c>
      <c r="F74" s="52"/>
    </row>
    <row r="75" spans="1:6" x14ac:dyDescent="0.2">
      <c r="A75" s="70"/>
      <c r="B75" s="26" t="s">
        <v>88</v>
      </c>
      <c r="C75" s="27">
        <v>0</v>
      </c>
      <c r="D75" s="27">
        <v>0</v>
      </c>
      <c r="E75" s="27">
        <v>34641579</v>
      </c>
      <c r="F75" s="52"/>
    </row>
    <row r="76" spans="1:6" x14ac:dyDescent="0.2">
      <c r="A76" s="70"/>
      <c r="B76" s="26" t="s">
        <v>119</v>
      </c>
      <c r="C76" s="27">
        <v>0</v>
      </c>
      <c r="D76" s="27">
        <v>0</v>
      </c>
      <c r="E76" s="27">
        <v>2007200</v>
      </c>
      <c r="F76" s="52"/>
    </row>
    <row r="77" spans="1:6" x14ac:dyDescent="0.2">
      <c r="A77" s="70"/>
      <c r="B77" s="26" t="s">
        <v>134</v>
      </c>
      <c r="C77" s="27">
        <v>0</v>
      </c>
      <c r="D77" s="27">
        <v>0</v>
      </c>
      <c r="E77" s="27">
        <v>273030</v>
      </c>
      <c r="F77" s="52"/>
    </row>
    <row r="78" spans="1:6" ht="21" customHeight="1" x14ac:dyDescent="0.2">
      <c r="A78" s="70"/>
      <c r="B78" s="28" t="s">
        <v>135</v>
      </c>
      <c r="C78" s="29">
        <v>119197009</v>
      </c>
      <c r="D78" s="29">
        <v>152620154</v>
      </c>
      <c r="E78" s="29">
        <v>151686654</v>
      </c>
      <c r="F78" s="52"/>
    </row>
    <row r="79" spans="1:6" x14ac:dyDescent="0.2">
      <c r="A79" s="70"/>
      <c r="B79" s="131" t="s">
        <v>120</v>
      </c>
      <c r="C79" s="132">
        <v>0</v>
      </c>
      <c r="D79" s="132">
        <v>12697166</v>
      </c>
      <c r="E79" s="132">
        <v>12697166</v>
      </c>
      <c r="F79" s="52"/>
    </row>
    <row r="80" spans="1:6" ht="15.75" customHeight="1" x14ac:dyDescent="0.2">
      <c r="A80" s="70"/>
      <c r="B80" s="131" t="s">
        <v>386</v>
      </c>
      <c r="C80" s="132">
        <v>13916362</v>
      </c>
      <c r="D80" s="132">
        <v>37447379</v>
      </c>
      <c r="E80" s="132">
        <v>37447379</v>
      </c>
      <c r="F80" s="52"/>
    </row>
    <row r="81" spans="1:6" ht="15" customHeight="1" x14ac:dyDescent="0.2">
      <c r="A81" s="70"/>
      <c r="B81" s="26" t="s">
        <v>137</v>
      </c>
      <c r="C81" s="27">
        <v>0</v>
      </c>
      <c r="D81" s="27">
        <v>0</v>
      </c>
      <c r="E81" s="27">
        <v>8248144</v>
      </c>
      <c r="F81" s="52"/>
    </row>
    <row r="82" spans="1:6" x14ac:dyDescent="0.2">
      <c r="A82" s="70"/>
      <c r="B82" s="26" t="s">
        <v>89</v>
      </c>
      <c r="C82" s="27">
        <v>0</v>
      </c>
      <c r="D82" s="27">
        <v>0</v>
      </c>
      <c r="E82" s="27">
        <v>29199235</v>
      </c>
      <c r="F82" s="52"/>
    </row>
    <row r="83" spans="1:6" ht="21.75" customHeight="1" x14ac:dyDescent="0.2">
      <c r="A83" s="70"/>
      <c r="B83" s="28" t="s">
        <v>178</v>
      </c>
      <c r="C83" s="29">
        <v>13916362</v>
      </c>
      <c r="D83" s="29">
        <v>50144545</v>
      </c>
      <c r="E83" s="29">
        <v>50144545</v>
      </c>
      <c r="F83" s="52"/>
    </row>
    <row r="84" spans="1:6" ht="13.5" customHeight="1" x14ac:dyDescent="0.2">
      <c r="A84" s="70"/>
      <c r="B84" s="26" t="s">
        <v>307</v>
      </c>
      <c r="C84" s="27">
        <v>0</v>
      </c>
      <c r="D84" s="27">
        <v>50691</v>
      </c>
      <c r="E84" s="27">
        <v>50691</v>
      </c>
      <c r="F84" s="52"/>
    </row>
    <row r="85" spans="1:6" x14ac:dyDescent="0.2">
      <c r="A85" s="70"/>
      <c r="B85" s="26" t="s">
        <v>238</v>
      </c>
      <c r="C85" s="27">
        <v>0</v>
      </c>
      <c r="D85" s="27">
        <v>0</v>
      </c>
      <c r="E85" s="27">
        <v>50691</v>
      </c>
      <c r="F85" s="52"/>
    </row>
    <row r="86" spans="1:6" ht="16.5" customHeight="1" x14ac:dyDescent="0.2">
      <c r="A86" s="70"/>
      <c r="B86" s="131" t="s">
        <v>387</v>
      </c>
      <c r="C86" s="132">
        <v>0</v>
      </c>
      <c r="D86" s="132">
        <v>50691</v>
      </c>
      <c r="E86" s="132">
        <v>50691</v>
      </c>
      <c r="F86" s="52"/>
    </row>
    <row r="87" spans="1:6" ht="17.25" customHeight="1" x14ac:dyDescent="0.2">
      <c r="A87" s="70"/>
      <c r="B87" s="131" t="s">
        <v>388</v>
      </c>
      <c r="C87" s="132">
        <v>3581802</v>
      </c>
      <c r="D87" s="132">
        <v>7563879</v>
      </c>
      <c r="E87" s="132">
        <v>4082551</v>
      </c>
      <c r="F87" s="52"/>
    </row>
    <row r="88" spans="1:6" ht="15.75" customHeight="1" x14ac:dyDescent="0.2">
      <c r="A88" s="70"/>
      <c r="B88" s="26" t="s">
        <v>90</v>
      </c>
      <c r="C88" s="27">
        <v>0</v>
      </c>
      <c r="D88" s="27">
        <v>0</v>
      </c>
      <c r="E88" s="27">
        <v>4082551</v>
      </c>
      <c r="F88" s="52"/>
    </row>
    <row r="89" spans="1:6" x14ac:dyDescent="0.2">
      <c r="A89" s="70"/>
      <c r="B89" s="26" t="s">
        <v>139</v>
      </c>
      <c r="C89" s="27">
        <v>5882731</v>
      </c>
      <c r="D89" s="27">
        <v>10375827</v>
      </c>
      <c r="E89" s="27">
        <v>10372079</v>
      </c>
      <c r="F89" s="52"/>
    </row>
    <row r="90" spans="1:6" ht="13.5" customHeight="1" x14ac:dyDescent="0.2">
      <c r="A90" s="68"/>
      <c r="B90" s="26" t="s">
        <v>239</v>
      </c>
      <c r="C90" s="27">
        <v>0</v>
      </c>
      <c r="D90" s="27">
        <v>0</v>
      </c>
      <c r="E90" s="27">
        <v>10372079</v>
      </c>
      <c r="F90" s="53"/>
    </row>
    <row r="91" spans="1:6" x14ac:dyDescent="0.2">
      <c r="A91" s="70"/>
      <c r="B91" s="26" t="s">
        <v>389</v>
      </c>
      <c r="C91" s="27">
        <v>888078</v>
      </c>
      <c r="D91" s="27">
        <v>1310813</v>
      </c>
      <c r="E91" s="27">
        <v>1018149</v>
      </c>
      <c r="F91" s="52"/>
    </row>
    <row r="92" spans="1:6" x14ac:dyDescent="0.2">
      <c r="A92" s="70"/>
      <c r="B92" s="26" t="s">
        <v>91</v>
      </c>
      <c r="C92" s="27">
        <v>0</v>
      </c>
      <c r="D92" s="27">
        <v>0</v>
      </c>
      <c r="E92" s="27">
        <v>1018149</v>
      </c>
      <c r="F92" s="52"/>
    </row>
    <row r="93" spans="1:6" ht="12.75" customHeight="1" x14ac:dyDescent="0.2">
      <c r="A93" s="70"/>
      <c r="B93" s="26" t="s">
        <v>390</v>
      </c>
      <c r="C93" s="27">
        <v>0</v>
      </c>
      <c r="D93" s="27">
        <v>249236</v>
      </c>
      <c r="E93" s="27">
        <v>0</v>
      </c>
      <c r="F93" s="52"/>
    </row>
    <row r="94" spans="1:6" ht="15" customHeight="1" thickBot="1" x14ac:dyDescent="0.25">
      <c r="A94" s="120"/>
      <c r="B94" s="134" t="s">
        <v>391</v>
      </c>
      <c r="C94" s="135">
        <v>6770809</v>
      </c>
      <c r="D94" s="135">
        <v>11935876</v>
      </c>
      <c r="E94" s="135">
        <v>11390228</v>
      </c>
      <c r="F94" s="90"/>
    </row>
    <row r="95" spans="1:6" ht="13.5" thickBot="1" x14ac:dyDescent="0.25">
      <c r="A95" s="165"/>
      <c r="B95" s="163"/>
      <c r="C95" s="164"/>
      <c r="D95" s="164"/>
      <c r="E95" s="164"/>
      <c r="F95" s="166"/>
    </row>
    <row r="96" spans="1:6" s="59" customFormat="1" ht="18.75" customHeight="1" x14ac:dyDescent="0.2">
      <c r="A96" s="126"/>
      <c r="B96" s="188" t="str">
        <f t="shared" ref="B96" si="0">$A$64</f>
        <v>02 - Beszámoló a B1. - B7.  költségvetési bevételek előirányzatának teljesítéséről</v>
      </c>
      <c r="C96" s="189"/>
      <c r="D96" s="189"/>
      <c r="E96" s="190"/>
      <c r="F96" s="128"/>
    </row>
    <row r="97" spans="1:6" s="19" customFormat="1" ht="25.5" x14ac:dyDescent="0.2">
      <c r="A97" s="126"/>
      <c r="B97" s="167"/>
      <c r="C97" s="21" t="s">
        <v>103</v>
      </c>
      <c r="D97" s="21" t="s">
        <v>104</v>
      </c>
      <c r="E97" s="168" t="s">
        <v>105</v>
      </c>
      <c r="F97" s="128"/>
    </row>
    <row r="98" spans="1:6" x14ac:dyDescent="0.2">
      <c r="A98" s="127"/>
      <c r="B98" s="136" t="s">
        <v>142</v>
      </c>
      <c r="C98" s="132">
        <v>46144</v>
      </c>
      <c r="D98" s="132">
        <v>235020</v>
      </c>
      <c r="E98" s="133">
        <v>300550</v>
      </c>
      <c r="F98" s="129"/>
    </row>
    <row r="99" spans="1:6" ht="25.5" x14ac:dyDescent="0.2">
      <c r="A99" s="126"/>
      <c r="B99" s="42" t="s">
        <v>240</v>
      </c>
      <c r="C99" s="27">
        <v>0</v>
      </c>
      <c r="D99" s="27">
        <v>0</v>
      </c>
      <c r="E99" s="52">
        <v>10000</v>
      </c>
      <c r="F99" s="128"/>
    </row>
    <row r="100" spans="1:6" x14ac:dyDescent="0.2">
      <c r="A100" s="126"/>
      <c r="B100" s="42" t="s">
        <v>241</v>
      </c>
      <c r="C100" s="27">
        <v>0</v>
      </c>
      <c r="D100" s="27">
        <v>0</v>
      </c>
      <c r="E100" s="52">
        <v>40000</v>
      </c>
      <c r="F100" s="128"/>
    </row>
    <row r="101" spans="1:6" x14ac:dyDescent="0.2">
      <c r="A101" s="126"/>
      <c r="B101" s="42" t="s">
        <v>242</v>
      </c>
      <c r="C101" s="27">
        <v>0</v>
      </c>
      <c r="D101" s="27">
        <v>0</v>
      </c>
      <c r="E101" s="52">
        <v>39506</v>
      </c>
      <c r="F101" s="128"/>
    </row>
    <row r="102" spans="1:6" x14ac:dyDescent="0.2">
      <c r="A102" s="126"/>
      <c r="B102" s="42" t="s">
        <v>243</v>
      </c>
      <c r="C102" s="27">
        <v>0</v>
      </c>
      <c r="D102" s="27">
        <v>0</v>
      </c>
      <c r="E102" s="52">
        <v>124618</v>
      </c>
      <c r="F102" s="128"/>
    </row>
    <row r="103" spans="1:6" ht="15.75" customHeight="1" x14ac:dyDescent="0.2">
      <c r="A103" s="126"/>
      <c r="B103" s="49" t="s">
        <v>143</v>
      </c>
      <c r="C103" s="29">
        <v>10398755</v>
      </c>
      <c r="D103" s="29">
        <v>19785466</v>
      </c>
      <c r="E103" s="53">
        <v>15824020</v>
      </c>
      <c r="F103" s="128"/>
    </row>
    <row r="104" spans="1:6" x14ac:dyDescent="0.2">
      <c r="A104" s="126"/>
      <c r="B104" s="42" t="s">
        <v>92</v>
      </c>
      <c r="C104" s="27">
        <v>1700000</v>
      </c>
      <c r="D104" s="27">
        <v>1700000</v>
      </c>
      <c r="E104" s="52">
        <v>1532160</v>
      </c>
      <c r="F104" s="128"/>
    </row>
    <row r="105" spans="1:6" x14ac:dyDescent="0.2">
      <c r="A105" s="126"/>
      <c r="B105" s="42" t="s">
        <v>144</v>
      </c>
      <c r="C105" s="27">
        <v>2585358</v>
      </c>
      <c r="D105" s="27">
        <v>4074312</v>
      </c>
      <c r="E105" s="52">
        <v>2053549</v>
      </c>
      <c r="F105" s="128"/>
    </row>
    <row r="106" spans="1:6" x14ac:dyDescent="0.2">
      <c r="A106" s="126"/>
      <c r="B106" s="42" t="s">
        <v>93</v>
      </c>
      <c r="C106" s="27">
        <v>0</v>
      </c>
      <c r="D106" s="27">
        <v>0</v>
      </c>
      <c r="E106" s="52">
        <v>797302</v>
      </c>
      <c r="F106" s="128"/>
    </row>
    <row r="107" spans="1:6" x14ac:dyDescent="0.2">
      <c r="A107" s="126"/>
      <c r="B107" s="42" t="s">
        <v>145</v>
      </c>
      <c r="C107" s="27">
        <v>1000</v>
      </c>
      <c r="D107" s="27">
        <v>14873</v>
      </c>
      <c r="E107" s="52">
        <v>14873</v>
      </c>
      <c r="F107" s="128"/>
    </row>
    <row r="108" spans="1:6" x14ac:dyDescent="0.2">
      <c r="A108" s="126"/>
      <c r="B108" s="42" t="s">
        <v>392</v>
      </c>
      <c r="C108" s="27">
        <v>1000</v>
      </c>
      <c r="D108" s="27">
        <v>14873</v>
      </c>
      <c r="E108" s="52">
        <v>14873</v>
      </c>
      <c r="F108" s="128"/>
    </row>
    <row r="109" spans="1:6" x14ac:dyDescent="0.2">
      <c r="A109" s="127"/>
      <c r="B109" s="42" t="s">
        <v>146</v>
      </c>
      <c r="C109" s="27">
        <v>0</v>
      </c>
      <c r="D109" s="27">
        <v>67735</v>
      </c>
      <c r="E109" s="52">
        <v>67735</v>
      </c>
      <c r="F109" s="129"/>
    </row>
    <row r="110" spans="1:6" x14ac:dyDescent="0.2">
      <c r="A110" s="4"/>
      <c r="B110" s="42" t="s">
        <v>147</v>
      </c>
      <c r="C110" s="27">
        <v>0</v>
      </c>
      <c r="D110" s="27">
        <v>507379</v>
      </c>
      <c r="E110" s="52">
        <v>507379</v>
      </c>
      <c r="F110" s="5"/>
    </row>
    <row r="111" spans="1:6" x14ac:dyDescent="0.2">
      <c r="A111" s="4"/>
      <c r="B111" s="42" t="s">
        <v>148</v>
      </c>
      <c r="C111" s="27">
        <v>0</v>
      </c>
      <c r="D111" s="27">
        <v>0</v>
      </c>
      <c r="E111" s="52">
        <v>55150</v>
      </c>
      <c r="F111" s="5"/>
    </row>
    <row r="112" spans="1:6" ht="15" customHeight="1" x14ac:dyDescent="0.2">
      <c r="A112" s="4"/>
      <c r="B112" s="49" t="s">
        <v>149</v>
      </c>
      <c r="C112" s="29">
        <v>4286358</v>
      </c>
      <c r="D112" s="29">
        <v>6364299</v>
      </c>
      <c r="E112" s="53">
        <v>4175696</v>
      </c>
      <c r="F112" s="5"/>
    </row>
    <row r="113" spans="1:6" s="15" customFormat="1" x14ac:dyDescent="0.2">
      <c r="A113" s="4"/>
      <c r="B113" s="42" t="s">
        <v>393</v>
      </c>
      <c r="C113" s="27">
        <v>0</v>
      </c>
      <c r="D113" s="27">
        <v>4004090</v>
      </c>
      <c r="E113" s="52">
        <v>20000</v>
      </c>
      <c r="F113" s="5"/>
    </row>
    <row r="114" spans="1:6" s="15" customFormat="1" x14ac:dyDescent="0.2">
      <c r="A114" s="4"/>
      <c r="B114" s="42" t="s">
        <v>244</v>
      </c>
      <c r="C114" s="27">
        <v>0</v>
      </c>
      <c r="D114" s="27">
        <v>0</v>
      </c>
      <c r="E114" s="52">
        <v>20000</v>
      </c>
      <c r="F114" s="5"/>
    </row>
    <row r="115" spans="1:6" s="15" customFormat="1" x14ac:dyDescent="0.2">
      <c r="A115" s="3"/>
      <c r="B115" s="42" t="s">
        <v>150</v>
      </c>
      <c r="C115" s="27">
        <v>0</v>
      </c>
      <c r="D115" s="27">
        <v>1827735</v>
      </c>
      <c r="E115" s="52">
        <v>1827735</v>
      </c>
      <c r="F115" s="7"/>
    </row>
    <row r="116" spans="1:6" s="15" customFormat="1" x14ac:dyDescent="0.2">
      <c r="A116" s="4"/>
      <c r="B116" s="42" t="s">
        <v>95</v>
      </c>
      <c r="C116" s="27">
        <v>0</v>
      </c>
      <c r="D116" s="27">
        <v>0</v>
      </c>
      <c r="E116" s="52">
        <v>1827735</v>
      </c>
      <c r="F116" s="5"/>
    </row>
    <row r="117" spans="1:6" s="15" customFormat="1" ht="15" customHeight="1" x14ac:dyDescent="0.2">
      <c r="A117" s="4"/>
      <c r="B117" s="49" t="s">
        <v>151</v>
      </c>
      <c r="C117" s="29">
        <v>0</v>
      </c>
      <c r="D117" s="29">
        <v>5831825</v>
      </c>
      <c r="E117" s="53">
        <v>1847735</v>
      </c>
      <c r="F117" s="5"/>
    </row>
    <row r="118" spans="1:6" s="15" customFormat="1" ht="19.5" customHeight="1" thickBot="1" x14ac:dyDescent="0.25">
      <c r="A118" s="3"/>
      <c r="B118" s="121" t="s">
        <v>152</v>
      </c>
      <c r="C118" s="122">
        <v>147798484</v>
      </c>
      <c r="D118" s="122">
        <v>234746289</v>
      </c>
      <c r="E118" s="123">
        <v>223678650</v>
      </c>
      <c r="F118" s="7"/>
    </row>
    <row r="119" spans="1:6" s="15" customFormat="1" x14ac:dyDescent="0.2">
      <c r="A119" s="3"/>
      <c r="B119" s="6"/>
      <c r="C119" s="7"/>
      <c r="D119" s="7"/>
      <c r="E119" s="7"/>
      <c r="F119" s="7"/>
    </row>
    <row r="120" spans="1:6" s="15" customFormat="1" x14ac:dyDescent="0.2">
      <c r="A120" s="3"/>
      <c r="B120" s="6"/>
      <c r="C120" s="7"/>
      <c r="D120" s="7"/>
      <c r="E120" s="7"/>
      <c r="F120" s="7"/>
    </row>
    <row r="121" spans="1:6" s="15" customFormat="1" x14ac:dyDescent="0.2">
      <c r="A121" s="3"/>
      <c r="B121" s="6"/>
      <c r="C121" s="7"/>
      <c r="D121" s="7"/>
      <c r="E121" s="7"/>
      <c r="F121" s="7"/>
    </row>
    <row r="122" spans="1:6" s="15" customFormat="1" x14ac:dyDescent="0.2">
      <c r="A122" s="3"/>
      <c r="B122" s="6"/>
      <c r="C122" s="7"/>
      <c r="D122" s="7"/>
      <c r="E122" s="7"/>
      <c r="F122" s="7"/>
    </row>
    <row r="123" spans="1:6" s="15" customFormat="1" x14ac:dyDescent="0.2">
      <c r="A123" s="3"/>
      <c r="B123" s="6"/>
      <c r="C123" s="7"/>
      <c r="D123" s="7"/>
      <c r="E123" s="7"/>
      <c r="F123" s="7"/>
    </row>
    <row r="124" spans="1:6" s="15" customFormat="1" x14ac:dyDescent="0.2">
      <c r="A124" s="3"/>
      <c r="B124" s="6"/>
      <c r="C124" s="7"/>
      <c r="D124" s="7"/>
      <c r="E124" s="7"/>
      <c r="F124" s="7"/>
    </row>
    <row r="125" spans="1:6" s="15" customFormat="1" x14ac:dyDescent="0.2">
      <c r="A125" s="3"/>
      <c r="B125" s="6"/>
      <c r="C125" s="7"/>
      <c r="D125" s="7"/>
      <c r="E125" s="7"/>
      <c r="F125" s="7"/>
    </row>
    <row r="126" spans="1:6" s="15" customFormat="1" x14ac:dyDescent="0.2">
      <c r="A126" s="3"/>
      <c r="B126" s="6"/>
      <c r="C126" s="7"/>
      <c r="D126" s="7"/>
      <c r="E126" s="7"/>
      <c r="F126" s="7"/>
    </row>
    <row r="127" spans="1:6" s="15" customFormat="1" x14ac:dyDescent="0.2">
      <c r="A127" s="3"/>
      <c r="B127" s="6"/>
      <c r="C127" s="7"/>
      <c r="D127" s="7"/>
      <c r="E127" s="7"/>
      <c r="F127" s="7"/>
    </row>
    <row r="128" spans="1:6" s="15" customFormat="1" x14ac:dyDescent="0.2">
      <c r="A128" s="3"/>
      <c r="B128" s="6"/>
      <c r="C128" s="7"/>
      <c r="D128" s="7"/>
      <c r="E128" s="7"/>
      <c r="F128" s="7"/>
    </row>
    <row r="129" spans="1:6" s="15" customFormat="1" ht="13.5" thickBot="1" x14ac:dyDescent="0.25">
      <c r="A129" s="3"/>
      <c r="B129" s="6"/>
      <c r="C129" s="7"/>
      <c r="D129" s="7"/>
      <c r="E129" s="7"/>
      <c r="F129" s="7"/>
    </row>
    <row r="130" spans="1:6" ht="19.5" customHeight="1" x14ac:dyDescent="0.2">
      <c r="A130" s="177" t="str">
        <f>'[2]03'!$A$1</f>
        <v>03 - K9. Finanszírozási kiadások</v>
      </c>
      <c r="B130" s="178"/>
      <c r="C130" s="178"/>
      <c r="D130" s="178"/>
      <c r="E130" s="178"/>
      <c r="F130" s="179"/>
    </row>
    <row r="131" spans="1:6" ht="27.75" customHeight="1" x14ac:dyDescent="0.2">
      <c r="A131" s="33"/>
      <c r="B131" s="30"/>
      <c r="C131" s="31" t="s">
        <v>103</v>
      </c>
      <c r="D131" s="31" t="s">
        <v>104</v>
      </c>
      <c r="E131" s="31" t="s">
        <v>105</v>
      </c>
      <c r="F131" s="34"/>
    </row>
    <row r="132" spans="1:6" x14ac:dyDescent="0.2">
      <c r="A132" s="35"/>
      <c r="B132" s="26" t="s">
        <v>96</v>
      </c>
      <c r="C132" s="27">
        <v>0</v>
      </c>
      <c r="D132" s="27">
        <v>3397346</v>
      </c>
      <c r="E132" s="27">
        <v>3397346</v>
      </c>
      <c r="F132" s="36"/>
    </row>
    <row r="133" spans="1:6" x14ac:dyDescent="0.2">
      <c r="A133" s="35"/>
      <c r="B133" s="26" t="s">
        <v>97</v>
      </c>
      <c r="C133" s="27">
        <v>53975201</v>
      </c>
      <c r="D133" s="27">
        <v>53975201</v>
      </c>
      <c r="E133" s="27">
        <v>53975201</v>
      </c>
      <c r="F133" s="36"/>
    </row>
    <row r="134" spans="1:6" x14ac:dyDescent="0.2">
      <c r="A134" s="35"/>
      <c r="B134" s="26" t="s">
        <v>246</v>
      </c>
      <c r="C134" s="27">
        <v>53975201</v>
      </c>
      <c r="D134" s="27">
        <v>57372547</v>
      </c>
      <c r="E134" s="27">
        <v>57372547</v>
      </c>
      <c r="F134" s="36"/>
    </row>
    <row r="135" spans="1:6" ht="18" customHeight="1" thickBot="1" x14ac:dyDescent="0.25">
      <c r="A135" s="37"/>
      <c r="B135" s="130" t="s">
        <v>247</v>
      </c>
      <c r="C135" s="122">
        <v>53975201</v>
      </c>
      <c r="D135" s="122">
        <v>57372547</v>
      </c>
      <c r="E135" s="122">
        <v>57372547</v>
      </c>
      <c r="F135" s="39"/>
    </row>
    <row r="138" spans="1:6" ht="13.5" thickBot="1" x14ac:dyDescent="0.25"/>
    <row r="139" spans="1:6" ht="18.75" customHeight="1" x14ac:dyDescent="0.2">
      <c r="B139" s="180" t="s">
        <v>107</v>
      </c>
      <c r="C139" s="181"/>
      <c r="D139" s="181"/>
      <c r="E139" s="181"/>
      <c r="F139" s="182"/>
    </row>
    <row r="140" spans="1:6" ht="25.5" x14ac:dyDescent="0.2">
      <c r="B140" s="40"/>
      <c r="C140" s="32" t="s">
        <v>103</v>
      </c>
      <c r="D140" s="32" t="s">
        <v>104</v>
      </c>
      <c r="E140" s="32" t="s">
        <v>105</v>
      </c>
      <c r="F140" s="41"/>
    </row>
    <row r="141" spans="1:6" x14ac:dyDescent="0.2">
      <c r="B141" s="42" t="s">
        <v>98</v>
      </c>
      <c r="C141" s="27">
        <v>29427415</v>
      </c>
      <c r="D141" s="27">
        <v>31059496</v>
      </c>
      <c r="E141" s="27">
        <v>31059496</v>
      </c>
      <c r="F141" s="36"/>
    </row>
    <row r="142" spans="1:6" x14ac:dyDescent="0.2">
      <c r="B142" s="42" t="s">
        <v>248</v>
      </c>
      <c r="C142" s="27">
        <v>29427415</v>
      </c>
      <c r="D142" s="27">
        <v>31059496</v>
      </c>
      <c r="E142" s="27">
        <v>31059496</v>
      </c>
      <c r="F142" s="36"/>
    </row>
    <row r="143" spans="1:6" x14ac:dyDescent="0.2">
      <c r="B143" s="42" t="s">
        <v>99</v>
      </c>
      <c r="C143" s="27">
        <v>0</v>
      </c>
      <c r="D143" s="27">
        <v>0</v>
      </c>
      <c r="E143" s="27">
        <v>3404624</v>
      </c>
      <c r="F143" s="36"/>
    </row>
    <row r="144" spans="1:6" x14ac:dyDescent="0.2">
      <c r="B144" s="42" t="s">
        <v>249</v>
      </c>
      <c r="C144" s="27">
        <v>29427415</v>
      </c>
      <c r="D144" s="27">
        <v>31059496</v>
      </c>
      <c r="E144" s="27">
        <v>34464120</v>
      </c>
      <c r="F144" s="36"/>
    </row>
    <row r="145" spans="2:6" ht="18.75" customHeight="1" thickBot="1" x14ac:dyDescent="0.25">
      <c r="B145" s="121" t="s">
        <v>250</v>
      </c>
      <c r="C145" s="122">
        <v>29427415</v>
      </c>
      <c r="D145" s="122">
        <v>31059496</v>
      </c>
      <c r="E145" s="122">
        <v>34464120</v>
      </c>
      <c r="F145" s="39"/>
    </row>
  </sheetData>
  <mergeCells count="6">
    <mergeCell ref="A130:F130"/>
    <mergeCell ref="B139:F139"/>
    <mergeCell ref="A1:F1"/>
    <mergeCell ref="A64:F64"/>
    <mergeCell ref="B33:E33"/>
    <mergeCell ref="B96:E96"/>
  </mergeCells>
  <phoneticPr fontId="12" type="noConversion"/>
  <pageMargins left="0.75" right="0.75" top="1" bottom="1" header="0.5" footer="0.5"/>
  <pageSetup paperSize="9" orientation="landscape" r:id="rId1"/>
  <headerFooter alignWithMargins="0">
    <oddHeader>&amp;L
&amp;"Arial CE,Félkövér dőlt"1/a.melléklet&amp;"Arial CE,Normál" 7/2020(VII.16..)ÖR&amp;C&amp;"Arial CE,Félkövér"&amp;12Bolhó Község Önkormányzata 2019. évi kiadásai és bevételei&amp;R
adatok Ft-ban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Layout" topLeftCell="B76" zoomScaleNormal="100" workbookViewId="0">
      <selection activeCell="B32" sqref="B32"/>
    </sheetView>
  </sheetViews>
  <sheetFormatPr defaultRowHeight="12.75" x14ac:dyDescent="0.2"/>
  <cols>
    <col min="1" max="1" width="3.85546875" hidden="1" customWidth="1"/>
    <col min="2" max="2" width="64.28515625" customWidth="1"/>
    <col min="3" max="3" width="12.7109375" customWidth="1"/>
    <col min="4" max="4" width="17.28515625" customWidth="1"/>
    <col min="5" max="5" width="21.7109375" customWidth="1"/>
    <col min="6" max="6" width="3" hidden="1" customWidth="1"/>
  </cols>
  <sheetData>
    <row r="1" spans="1:6" s="63" customFormat="1" ht="17.25" customHeight="1" x14ac:dyDescent="0.2">
      <c r="B1" s="169" t="s">
        <v>424</v>
      </c>
      <c r="C1" s="170"/>
      <c r="D1" s="170"/>
      <c r="E1" s="170"/>
      <c r="F1" s="171"/>
    </row>
    <row r="2" spans="1:6" s="63" customFormat="1" ht="33.75" customHeight="1" x14ac:dyDescent="0.2">
      <c r="B2" s="50" t="s">
        <v>0</v>
      </c>
      <c r="C2" s="82" t="s">
        <v>103</v>
      </c>
      <c r="D2" s="82" t="s">
        <v>104</v>
      </c>
      <c r="E2" s="82" t="s">
        <v>105</v>
      </c>
      <c r="F2" s="36"/>
    </row>
    <row r="3" spans="1:6" s="63" customFormat="1" ht="18" customHeight="1" x14ac:dyDescent="0.2">
      <c r="B3" s="42" t="s">
        <v>153</v>
      </c>
      <c r="C3" s="27">
        <v>6487491</v>
      </c>
      <c r="D3" s="27">
        <v>5902281</v>
      </c>
      <c r="E3" s="27">
        <v>5902281</v>
      </c>
      <c r="F3" s="36"/>
    </row>
    <row r="4" spans="1:6" s="63" customFormat="1" ht="18" customHeight="1" x14ac:dyDescent="0.2">
      <c r="B4" s="42" t="s">
        <v>359</v>
      </c>
      <c r="C4" s="27">
        <v>0</v>
      </c>
      <c r="D4" s="27">
        <v>0</v>
      </c>
      <c r="E4" s="27">
        <v>3119626</v>
      </c>
      <c r="F4" s="36"/>
    </row>
    <row r="5" spans="1:6" s="63" customFormat="1" ht="18" customHeight="1" x14ac:dyDescent="0.2">
      <c r="B5" s="42" t="s">
        <v>87</v>
      </c>
      <c r="C5" s="27">
        <v>0</v>
      </c>
      <c r="D5" s="27">
        <v>0</v>
      </c>
      <c r="E5" s="27">
        <v>1686348</v>
      </c>
      <c r="F5" s="36"/>
    </row>
    <row r="6" spans="1:6" s="63" customFormat="1" ht="18" customHeight="1" x14ac:dyDescent="0.2">
      <c r="B6" s="42" t="s">
        <v>88</v>
      </c>
      <c r="C6" s="27">
        <v>0</v>
      </c>
      <c r="D6" s="27">
        <v>0</v>
      </c>
      <c r="E6" s="27">
        <v>1096307</v>
      </c>
      <c r="F6" s="36"/>
    </row>
    <row r="7" spans="1:6" s="63" customFormat="1" ht="18" customHeight="1" x14ac:dyDescent="0.2">
      <c r="B7" s="49" t="s">
        <v>360</v>
      </c>
      <c r="C7" s="29">
        <v>6487491</v>
      </c>
      <c r="D7" s="29">
        <v>5902281</v>
      </c>
      <c r="E7" s="29">
        <v>5902281</v>
      </c>
      <c r="F7" s="36"/>
    </row>
    <row r="8" spans="1:6" s="63" customFormat="1" ht="18" customHeight="1" x14ac:dyDescent="0.2">
      <c r="B8" s="42" t="s">
        <v>144</v>
      </c>
      <c r="C8" s="27">
        <v>175000</v>
      </c>
      <c r="D8" s="27">
        <v>75000</v>
      </c>
      <c r="E8" s="27">
        <v>75000</v>
      </c>
      <c r="F8" s="36"/>
    </row>
    <row r="9" spans="1:6" s="63" customFormat="1" ht="18" customHeight="1" x14ac:dyDescent="0.2">
      <c r="B9" s="42" t="s">
        <v>145</v>
      </c>
      <c r="C9" s="27">
        <v>1000</v>
      </c>
      <c r="D9" s="27">
        <v>950</v>
      </c>
      <c r="E9" s="27">
        <v>950</v>
      </c>
      <c r="F9" s="36"/>
    </row>
    <row r="10" spans="1:6" s="63" customFormat="1" ht="18" customHeight="1" x14ac:dyDescent="0.2">
      <c r="B10" s="42" t="s">
        <v>317</v>
      </c>
      <c r="C10" s="27">
        <v>1000</v>
      </c>
      <c r="D10" s="27">
        <v>950</v>
      </c>
      <c r="E10" s="27">
        <v>950</v>
      </c>
      <c r="F10" s="36"/>
    </row>
    <row r="11" spans="1:6" s="63" customFormat="1" ht="18" customHeight="1" x14ac:dyDescent="0.2">
      <c r="B11" s="42" t="s">
        <v>318</v>
      </c>
      <c r="C11" s="27">
        <v>330677</v>
      </c>
      <c r="D11" s="27">
        <v>172162</v>
      </c>
      <c r="E11" s="27">
        <v>172162</v>
      </c>
      <c r="F11" s="36"/>
    </row>
    <row r="12" spans="1:6" s="63" customFormat="1" ht="18" customHeight="1" x14ac:dyDescent="0.2">
      <c r="B12" s="42" t="s">
        <v>148</v>
      </c>
      <c r="C12" s="27">
        <v>0</v>
      </c>
      <c r="D12" s="27">
        <v>0</v>
      </c>
      <c r="E12" s="27">
        <v>86213</v>
      </c>
      <c r="F12" s="36"/>
    </row>
    <row r="13" spans="1:6" s="63" customFormat="1" ht="18" customHeight="1" x14ac:dyDescent="0.2">
      <c r="B13" s="49" t="s">
        <v>149</v>
      </c>
      <c r="C13" s="29">
        <v>506677</v>
      </c>
      <c r="D13" s="29">
        <v>248112</v>
      </c>
      <c r="E13" s="29">
        <v>248112</v>
      </c>
      <c r="F13" s="36"/>
    </row>
    <row r="14" spans="1:6" s="63" customFormat="1" ht="18" customHeight="1" thickBot="1" x14ac:dyDescent="0.25">
      <c r="B14" s="43" t="s">
        <v>152</v>
      </c>
      <c r="C14" s="38">
        <v>6994168</v>
      </c>
      <c r="D14" s="38">
        <v>6150393</v>
      </c>
      <c r="E14" s="38">
        <v>6150393</v>
      </c>
      <c r="F14" s="39"/>
    </row>
    <row r="15" spans="1:6" s="63" customFormat="1" ht="13.5" customHeight="1" x14ac:dyDescent="0.2"/>
    <row r="16" spans="1:6" ht="42.75" customHeight="1" thickBot="1" x14ac:dyDescent="0.25">
      <c r="A16" s="3"/>
      <c r="B16" s="6"/>
      <c r="C16" s="7"/>
      <c r="D16" s="7"/>
      <c r="E16" s="7"/>
    </row>
    <row r="17" spans="1:5" ht="18" customHeight="1" x14ac:dyDescent="0.2">
      <c r="A17" s="169" t="s">
        <v>425</v>
      </c>
      <c r="B17" s="191"/>
      <c r="C17" s="191"/>
      <c r="D17" s="191"/>
      <c r="E17" s="192"/>
    </row>
    <row r="18" spans="1:5" ht="25.5" x14ac:dyDescent="0.2">
      <c r="A18" s="48"/>
      <c r="B18" s="25" t="s">
        <v>0</v>
      </c>
      <c r="C18" s="25" t="s">
        <v>103</v>
      </c>
      <c r="D18" s="25" t="s">
        <v>104</v>
      </c>
      <c r="E18" s="62" t="s">
        <v>105</v>
      </c>
    </row>
    <row r="19" spans="1:5" x14ac:dyDescent="0.2">
      <c r="A19" s="70"/>
      <c r="B19" s="26" t="s">
        <v>98</v>
      </c>
      <c r="C19" s="27">
        <v>39828</v>
      </c>
      <c r="D19" s="27">
        <v>270861</v>
      </c>
      <c r="E19" s="52">
        <v>270861</v>
      </c>
    </row>
    <row r="20" spans="1:5" x14ac:dyDescent="0.2">
      <c r="A20" s="70"/>
      <c r="B20" s="26" t="s">
        <v>156</v>
      </c>
      <c r="C20" s="27">
        <v>39828</v>
      </c>
      <c r="D20" s="27">
        <v>270861</v>
      </c>
      <c r="E20" s="52">
        <v>270861</v>
      </c>
    </row>
    <row r="21" spans="1:5" x14ac:dyDescent="0.2">
      <c r="A21" s="70"/>
      <c r="B21" s="26" t="s">
        <v>100</v>
      </c>
      <c r="C21" s="27">
        <v>53975201</v>
      </c>
      <c r="D21" s="27">
        <v>53975201</v>
      </c>
      <c r="E21" s="52">
        <v>53975201</v>
      </c>
    </row>
    <row r="22" spans="1:5" x14ac:dyDescent="0.2">
      <c r="A22" s="70"/>
      <c r="B22" s="26" t="s">
        <v>157</v>
      </c>
      <c r="C22" s="27">
        <v>54015029</v>
      </c>
      <c r="D22" s="27">
        <v>54246062</v>
      </c>
      <c r="E22" s="52">
        <v>54246062</v>
      </c>
    </row>
    <row r="23" spans="1:5" ht="13.5" customHeight="1" thickBot="1" x14ac:dyDescent="0.25">
      <c r="A23" s="99"/>
      <c r="B23" s="100" t="s">
        <v>158</v>
      </c>
      <c r="C23" s="38">
        <v>54015029</v>
      </c>
      <c r="D23" s="38">
        <v>54246062</v>
      </c>
      <c r="E23" s="54">
        <v>54246062</v>
      </c>
    </row>
    <row r="24" spans="1:5" ht="22.5" customHeight="1" thickBot="1" x14ac:dyDescent="0.25"/>
    <row r="25" spans="1:5" ht="18" customHeight="1" x14ac:dyDescent="0.2">
      <c r="A25" s="169" t="s">
        <v>426</v>
      </c>
      <c r="B25" s="170"/>
      <c r="C25" s="170"/>
      <c r="D25" s="170"/>
      <c r="E25" s="171"/>
    </row>
    <row r="26" spans="1:5" x14ac:dyDescent="0.2">
      <c r="A26" s="48"/>
      <c r="B26" s="25" t="s">
        <v>0</v>
      </c>
      <c r="C26" s="25" t="s">
        <v>378</v>
      </c>
      <c r="D26" s="25" t="s">
        <v>379</v>
      </c>
      <c r="E26" s="62" t="s">
        <v>105</v>
      </c>
    </row>
    <row r="27" spans="1:5" x14ac:dyDescent="0.2">
      <c r="A27" s="70"/>
      <c r="B27" s="26" t="s">
        <v>5</v>
      </c>
      <c r="C27" s="27">
        <v>37227080</v>
      </c>
      <c r="D27" s="27">
        <v>36754979</v>
      </c>
      <c r="E27" s="52">
        <v>36580010</v>
      </c>
    </row>
    <row r="28" spans="1:5" x14ac:dyDescent="0.2">
      <c r="A28" s="70"/>
      <c r="B28" s="26" t="s">
        <v>363</v>
      </c>
      <c r="C28" s="27">
        <v>0</v>
      </c>
      <c r="D28" s="27">
        <v>602700</v>
      </c>
      <c r="E28" s="52">
        <v>602700</v>
      </c>
    </row>
    <row r="29" spans="1:5" x14ac:dyDescent="0.2">
      <c r="A29" s="70"/>
      <c r="B29" s="26" t="s">
        <v>121</v>
      </c>
      <c r="C29" s="27">
        <v>2998000</v>
      </c>
      <c r="D29" s="27">
        <v>3016000</v>
      </c>
      <c r="E29" s="52">
        <v>3016000</v>
      </c>
    </row>
    <row r="30" spans="1:5" x14ac:dyDescent="0.2">
      <c r="A30" s="70"/>
      <c r="B30" s="26" t="s">
        <v>7</v>
      </c>
      <c r="C30" s="27">
        <v>1614275</v>
      </c>
      <c r="D30" s="27">
        <v>2557469</v>
      </c>
      <c r="E30" s="52">
        <v>2312301</v>
      </c>
    </row>
    <row r="31" spans="1:5" s="15" customFormat="1" x14ac:dyDescent="0.2">
      <c r="A31" s="70"/>
      <c r="B31" s="26" t="s">
        <v>9</v>
      </c>
      <c r="C31" s="27">
        <v>346000</v>
      </c>
      <c r="D31" s="27">
        <v>472182</v>
      </c>
      <c r="E31" s="52">
        <v>472182</v>
      </c>
    </row>
    <row r="32" spans="1:5" ht="13.5" customHeight="1" x14ac:dyDescent="0.2">
      <c r="A32" s="70"/>
      <c r="B32" s="26" t="s">
        <v>225</v>
      </c>
      <c r="C32" s="27">
        <v>0</v>
      </c>
      <c r="D32" s="27">
        <v>1325000</v>
      </c>
      <c r="E32" s="52">
        <v>925000</v>
      </c>
    </row>
    <row r="33" spans="1:5" x14ac:dyDescent="0.2">
      <c r="A33" s="70" t="s">
        <v>11</v>
      </c>
      <c r="B33" s="26" t="s">
        <v>160</v>
      </c>
      <c r="C33" s="27">
        <v>42185355</v>
      </c>
      <c r="D33" s="27">
        <v>44728330</v>
      </c>
      <c r="E33" s="52">
        <v>43908193</v>
      </c>
    </row>
    <row r="34" spans="1:5" x14ac:dyDescent="0.2">
      <c r="A34" s="70" t="s">
        <v>14</v>
      </c>
      <c r="B34" s="26" t="s">
        <v>376</v>
      </c>
      <c r="C34" s="27">
        <v>0</v>
      </c>
      <c r="D34" s="27">
        <v>1000000</v>
      </c>
      <c r="E34" s="52">
        <v>1000000</v>
      </c>
    </row>
    <row r="35" spans="1:5" ht="14.25" customHeight="1" x14ac:dyDescent="0.2">
      <c r="A35" s="70" t="s">
        <v>16</v>
      </c>
      <c r="B35" s="26" t="s">
        <v>17</v>
      </c>
      <c r="C35" s="27">
        <v>0</v>
      </c>
      <c r="D35" s="27">
        <v>2413975</v>
      </c>
      <c r="E35" s="52">
        <v>2413975</v>
      </c>
    </row>
    <row r="36" spans="1:5" ht="13.5" customHeight="1" x14ac:dyDescent="0.2">
      <c r="A36" s="70" t="s">
        <v>18</v>
      </c>
      <c r="B36" s="26" t="s">
        <v>161</v>
      </c>
      <c r="C36" s="27">
        <v>0</v>
      </c>
      <c r="D36" s="27">
        <v>3413975</v>
      </c>
      <c r="E36" s="52">
        <v>3413975</v>
      </c>
    </row>
    <row r="37" spans="1:5" x14ac:dyDescent="0.2">
      <c r="A37" s="68" t="s">
        <v>19</v>
      </c>
      <c r="B37" s="28" t="s">
        <v>162</v>
      </c>
      <c r="C37" s="29">
        <v>42185355</v>
      </c>
      <c r="D37" s="29">
        <v>48142305</v>
      </c>
      <c r="E37" s="53">
        <v>47322168</v>
      </c>
    </row>
    <row r="38" spans="1:5" x14ac:dyDescent="0.2">
      <c r="A38" s="68" t="s">
        <v>20</v>
      </c>
      <c r="B38" s="28" t="s">
        <v>163</v>
      </c>
      <c r="C38" s="29">
        <v>8158674</v>
      </c>
      <c r="D38" s="29">
        <v>8868388</v>
      </c>
      <c r="E38" s="53">
        <v>8844750</v>
      </c>
    </row>
    <row r="39" spans="1:5" x14ac:dyDescent="0.2">
      <c r="A39" s="70" t="s">
        <v>21</v>
      </c>
      <c r="B39" s="26" t="s">
        <v>22</v>
      </c>
      <c r="C39" s="27">
        <v>0</v>
      </c>
      <c r="D39" s="27">
        <v>0</v>
      </c>
      <c r="E39" s="52">
        <v>8844750</v>
      </c>
    </row>
    <row r="40" spans="1:5" x14ac:dyDescent="0.2">
      <c r="A40" s="70" t="s">
        <v>23</v>
      </c>
      <c r="B40" s="26" t="s">
        <v>28</v>
      </c>
      <c r="C40" s="27">
        <v>40000</v>
      </c>
      <c r="D40" s="27">
        <v>0</v>
      </c>
      <c r="E40" s="52">
        <v>0</v>
      </c>
    </row>
    <row r="41" spans="1:5" x14ac:dyDescent="0.2">
      <c r="A41" s="70" t="s">
        <v>26</v>
      </c>
      <c r="B41" s="26" t="s">
        <v>30</v>
      </c>
      <c r="C41" s="27">
        <v>660000</v>
      </c>
      <c r="D41" s="27">
        <v>752673</v>
      </c>
      <c r="E41" s="52">
        <v>752673</v>
      </c>
    </row>
    <row r="42" spans="1:5" x14ac:dyDescent="0.2">
      <c r="A42" s="70" t="s">
        <v>27</v>
      </c>
      <c r="B42" s="26" t="s">
        <v>227</v>
      </c>
      <c r="C42" s="27">
        <v>700000</v>
      </c>
      <c r="D42" s="27">
        <v>752673</v>
      </c>
      <c r="E42" s="52">
        <v>752673</v>
      </c>
    </row>
    <row r="43" spans="1:5" x14ac:dyDescent="0.2">
      <c r="A43" s="70" t="s">
        <v>29</v>
      </c>
      <c r="B43" s="26" t="s">
        <v>33</v>
      </c>
      <c r="C43" s="27">
        <v>240000</v>
      </c>
      <c r="D43" s="27">
        <v>507486</v>
      </c>
      <c r="E43" s="52">
        <v>507486</v>
      </c>
    </row>
    <row r="44" spans="1:5" x14ac:dyDescent="0.2">
      <c r="A44" s="70" t="s">
        <v>31</v>
      </c>
      <c r="B44" s="26" t="s">
        <v>35</v>
      </c>
      <c r="C44" s="27">
        <v>30000</v>
      </c>
      <c r="D44" s="27">
        <v>43792</v>
      </c>
      <c r="E44" s="52">
        <v>43792</v>
      </c>
    </row>
    <row r="45" spans="1:5" x14ac:dyDescent="0.2">
      <c r="A45" s="70" t="s">
        <v>32</v>
      </c>
      <c r="B45" s="26" t="s">
        <v>228</v>
      </c>
      <c r="C45" s="27">
        <v>270000</v>
      </c>
      <c r="D45" s="27">
        <v>551278</v>
      </c>
      <c r="E45" s="52">
        <v>551278</v>
      </c>
    </row>
    <row r="46" spans="1:5" x14ac:dyDescent="0.2">
      <c r="A46" s="70" t="s">
        <v>34</v>
      </c>
      <c r="B46" s="26" t="s">
        <v>38</v>
      </c>
      <c r="C46" s="27">
        <v>750000</v>
      </c>
      <c r="D46" s="27">
        <v>529680</v>
      </c>
      <c r="E46" s="52">
        <v>529680</v>
      </c>
    </row>
    <row r="47" spans="1:5" x14ac:dyDescent="0.2">
      <c r="A47" s="70" t="s">
        <v>36</v>
      </c>
      <c r="B47" s="26" t="s">
        <v>40</v>
      </c>
      <c r="C47" s="27">
        <v>0</v>
      </c>
      <c r="D47" s="27">
        <v>49400</v>
      </c>
      <c r="E47" s="52">
        <v>49400</v>
      </c>
    </row>
    <row r="48" spans="1:5" x14ac:dyDescent="0.2">
      <c r="A48" s="70" t="s">
        <v>37</v>
      </c>
      <c r="B48" s="26" t="s">
        <v>166</v>
      </c>
      <c r="C48" s="27">
        <v>1261000</v>
      </c>
      <c r="D48" s="27">
        <v>1416199</v>
      </c>
      <c r="E48" s="52">
        <v>1416199</v>
      </c>
    </row>
    <row r="49" spans="1:5" x14ac:dyDescent="0.2">
      <c r="A49" s="70" t="s">
        <v>39</v>
      </c>
      <c r="B49" s="26" t="s">
        <v>167</v>
      </c>
      <c r="C49" s="27">
        <v>2011000</v>
      </c>
      <c r="D49" s="27">
        <v>1995279</v>
      </c>
      <c r="E49" s="52">
        <v>1995279</v>
      </c>
    </row>
    <row r="50" spans="1:5" x14ac:dyDescent="0.2">
      <c r="A50" s="70" t="s">
        <v>41</v>
      </c>
      <c r="B50" s="26" t="s">
        <v>50</v>
      </c>
      <c r="C50" s="27">
        <v>190000</v>
      </c>
      <c r="D50" s="27">
        <v>101905</v>
      </c>
      <c r="E50" s="52">
        <v>101905</v>
      </c>
    </row>
    <row r="51" spans="1:5" x14ac:dyDescent="0.2">
      <c r="A51" s="70" t="s">
        <v>44</v>
      </c>
      <c r="B51" s="26" t="s">
        <v>168</v>
      </c>
      <c r="C51" s="27">
        <v>190000</v>
      </c>
      <c r="D51" s="27">
        <v>101905</v>
      </c>
      <c r="E51" s="52">
        <v>101905</v>
      </c>
    </row>
    <row r="52" spans="1:5" x14ac:dyDescent="0.2">
      <c r="A52" s="70" t="s">
        <v>48</v>
      </c>
      <c r="B52" s="26" t="s">
        <v>55</v>
      </c>
      <c r="C52" s="27">
        <v>500000</v>
      </c>
      <c r="D52" s="27">
        <v>611884</v>
      </c>
      <c r="E52" s="52">
        <v>611884</v>
      </c>
    </row>
    <row r="53" spans="1:5" ht="15.75" customHeight="1" x14ac:dyDescent="0.2">
      <c r="A53" s="70" t="s">
        <v>49</v>
      </c>
      <c r="B53" s="26" t="s">
        <v>230</v>
      </c>
      <c r="C53" s="27">
        <v>0</v>
      </c>
      <c r="D53" s="27">
        <v>97680</v>
      </c>
      <c r="E53" s="52">
        <v>97680</v>
      </c>
    </row>
    <row r="54" spans="1:5" ht="13.5" customHeight="1" x14ac:dyDescent="0.2">
      <c r="A54" s="70" t="s">
        <v>53</v>
      </c>
      <c r="B54" s="26" t="s">
        <v>169</v>
      </c>
      <c r="C54" s="27">
        <v>500000</v>
      </c>
      <c r="D54" s="27">
        <v>709564</v>
      </c>
      <c r="E54" s="52">
        <v>709564</v>
      </c>
    </row>
    <row r="55" spans="1:5" x14ac:dyDescent="0.2">
      <c r="A55" s="70" t="s">
        <v>54</v>
      </c>
      <c r="B55" s="28" t="s">
        <v>170</v>
      </c>
      <c r="C55" s="29">
        <v>3671000</v>
      </c>
      <c r="D55" s="29">
        <v>4110699</v>
      </c>
      <c r="E55" s="53">
        <v>4110699</v>
      </c>
    </row>
    <row r="56" spans="1:5" x14ac:dyDescent="0.2">
      <c r="A56" s="70" t="s">
        <v>56</v>
      </c>
      <c r="B56" s="26" t="s">
        <v>365</v>
      </c>
      <c r="C56" s="27">
        <v>0</v>
      </c>
      <c r="D56" s="27">
        <v>11274</v>
      </c>
      <c r="E56" s="52">
        <v>11274</v>
      </c>
    </row>
    <row r="57" spans="1:5" x14ac:dyDescent="0.2">
      <c r="A57" s="35"/>
      <c r="B57" s="26" t="s">
        <v>380</v>
      </c>
      <c r="C57" s="27">
        <v>0</v>
      </c>
      <c r="D57" s="27">
        <v>107564</v>
      </c>
      <c r="E57" s="52">
        <v>107564</v>
      </c>
    </row>
    <row r="58" spans="1:5" x14ac:dyDescent="0.2">
      <c r="A58" s="35"/>
      <c r="B58" s="28" t="s">
        <v>216</v>
      </c>
      <c r="C58" s="29">
        <v>0</v>
      </c>
      <c r="D58" s="29">
        <v>118838</v>
      </c>
      <c r="E58" s="53">
        <v>118838</v>
      </c>
    </row>
    <row r="59" spans="1:5" ht="13.5" thickBot="1" x14ac:dyDescent="0.25">
      <c r="A59" s="37"/>
      <c r="B59" s="100" t="s">
        <v>377</v>
      </c>
      <c r="C59" s="38">
        <v>54015029</v>
      </c>
      <c r="D59" s="38">
        <v>61240230</v>
      </c>
      <c r="E59" s="54">
        <v>60396455</v>
      </c>
    </row>
  </sheetData>
  <mergeCells count="3">
    <mergeCell ref="A17:E17"/>
    <mergeCell ref="A25:E25"/>
    <mergeCell ref="B1:F1"/>
  </mergeCells>
  <phoneticPr fontId="12" type="noConversion"/>
  <pageMargins left="0.75" right="0.75" top="1" bottom="1" header="0.5" footer="0.5"/>
  <pageSetup paperSize="9" orientation="landscape" r:id="rId1"/>
  <headerFooter alignWithMargins="0">
    <oddHeader>&amp;L&amp;"Arial CE,Félkövér dőlt"1/b. melléklet&amp;C&amp;"Arial CE,Félkövér"&amp;12BOLHÓI KÖZÖS HIVATAL&amp;R
adatok Ft-ban</oddHeader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7"/>
  <sheetViews>
    <sheetView view="pageLayout" topLeftCell="A67" zoomScaleNormal="100" workbookViewId="0">
      <selection activeCell="F22" sqref="F22"/>
    </sheetView>
  </sheetViews>
  <sheetFormatPr defaultRowHeight="12.75" x14ac:dyDescent="0.2"/>
  <cols>
    <col min="1" max="1" width="32.5703125" customWidth="1"/>
    <col min="2" max="2" width="12.140625" customWidth="1"/>
    <col min="3" max="3" width="10.7109375" customWidth="1"/>
    <col min="4" max="4" width="11.85546875" customWidth="1"/>
    <col min="5" max="5" width="11" customWidth="1"/>
    <col min="6" max="6" width="12" customWidth="1"/>
    <col min="7" max="8" width="10" customWidth="1"/>
    <col min="9" max="9" width="10.5703125" customWidth="1"/>
    <col min="10" max="10" width="11" customWidth="1"/>
    <col min="11" max="11" width="34" style="63" customWidth="1"/>
    <col min="12" max="12" width="11.28515625" customWidth="1"/>
    <col min="13" max="13" width="10.85546875" customWidth="1"/>
    <col min="14" max="14" width="10.85546875" style="19" customWidth="1"/>
    <col min="15" max="15" width="10.42578125" customWidth="1"/>
    <col min="16" max="16" width="11" customWidth="1"/>
    <col min="17" max="17" width="10.85546875" customWidth="1"/>
    <col min="19" max="19" width="11" customWidth="1"/>
    <col min="20" max="20" width="10.5703125" customWidth="1"/>
    <col min="21" max="21" width="10.7109375" customWidth="1"/>
  </cols>
  <sheetData>
    <row r="1" spans="1:24" ht="15.75" customHeight="1" x14ac:dyDescent="0.2">
      <c r="A1" s="193" t="s">
        <v>172</v>
      </c>
      <c r="B1" s="194"/>
      <c r="C1" s="194"/>
      <c r="D1" s="194"/>
      <c r="E1" s="194"/>
      <c r="F1" s="194"/>
      <c r="G1" s="194"/>
      <c r="H1" s="194"/>
      <c r="I1" s="194"/>
      <c r="J1" s="195"/>
      <c r="K1" s="193" t="s">
        <v>172</v>
      </c>
      <c r="L1" s="194"/>
      <c r="M1" s="194"/>
      <c r="N1" s="194"/>
      <c r="O1" s="194"/>
      <c r="P1" s="194"/>
      <c r="Q1" s="194"/>
      <c r="R1" s="194"/>
      <c r="S1" s="195"/>
      <c r="T1" s="92"/>
      <c r="U1" s="92"/>
      <c r="V1" s="92"/>
      <c r="W1" s="92"/>
    </row>
    <row r="2" spans="1:24" ht="15" x14ac:dyDescent="0.2">
      <c r="A2" s="50" t="s">
        <v>0</v>
      </c>
      <c r="B2" s="101" t="s">
        <v>110</v>
      </c>
      <c r="C2" s="101" t="s">
        <v>256</v>
      </c>
      <c r="D2" s="101" t="s">
        <v>257</v>
      </c>
      <c r="E2" s="101" t="s">
        <v>258</v>
      </c>
      <c r="F2" s="101" t="s">
        <v>259</v>
      </c>
      <c r="G2" s="101" t="s">
        <v>260</v>
      </c>
      <c r="H2" s="101" t="s">
        <v>261</v>
      </c>
      <c r="I2" s="101" t="s">
        <v>262</v>
      </c>
      <c r="J2" s="51" t="s">
        <v>263</v>
      </c>
      <c r="K2" s="50" t="s">
        <v>0</v>
      </c>
      <c r="L2" s="101" t="s">
        <v>264</v>
      </c>
      <c r="M2" s="101" t="s">
        <v>251</v>
      </c>
      <c r="N2" s="101" t="s">
        <v>252</v>
      </c>
      <c r="O2" s="101" t="s">
        <v>253</v>
      </c>
      <c r="P2" s="101" t="s">
        <v>254</v>
      </c>
      <c r="Q2" s="101" t="s">
        <v>255</v>
      </c>
      <c r="R2" s="101">
        <v>104037</v>
      </c>
      <c r="S2" s="51">
        <v>107060</v>
      </c>
      <c r="T2" s="57"/>
      <c r="U2" s="57"/>
      <c r="V2" s="57"/>
      <c r="W2" s="57"/>
      <c r="X2" s="13"/>
    </row>
    <row r="3" spans="1:24" ht="28.5" customHeight="1" x14ac:dyDescent="0.2">
      <c r="A3" s="42" t="s">
        <v>5</v>
      </c>
      <c r="B3" s="27">
        <v>25176319</v>
      </c>
      <c r="C3" s="27">
        <v>3529789</v>
      </c>
      <c r="D3" s="27">
        <v>0</v>
      </c>
      <c r="E3" s="27">
        <v>0</v>
      </c>
      <c r="F3" s="27">
        <v>0</v>
      </c>
      <c r="G3" s="27">
        <v>21646530</v>
      </c>
      <c r="H3" s="27">
        <v>0</v>
      </c>
      <c r="I3" s="27">
        <v>0</v>
      </c>
      <c r="J3" s="52">
        <v>0</v>
      </c>
      <c r="K3" s="42" t="s">
        <v>5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Q3" s="27">
        <v>0</v>
      </c>
      <c r="R3" s="27">
        <v>0</v>
      </c>
      <c r="S3" s="52">
        <v>0</v>
      </c>
      <c r="T3" s="55"/>
      <c r="U3" s="55"/>
      <c r="V3" s="55"/>
      <c r="W3" s="55"/>
      <c r="X3" s="13"/>
    </row>
    <row r="4" spans="1:24" ht="17.25" customHeight="1" x14ac:dyDescent="0.2">
      <c r="A4" s="42" t="s">
        <v>7</v>
      </c>
      <c r="B4" s="27">
        <v>148699</v>
      </c>
      <c r="C4" s="27">
        <v>148699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52">
        <v>0</v>
      </c>
      <c r="K4" s="42" t="s">
        <v>7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52">
        <v>0</v>
      </c>
      <c r="T4" s="55"/>
      <c r="U4" s="55"/>
      <c r="V4" s="55"/>
      <c r="W4" s="55"/>
      <c r="X4" s="13"/>
    </row>
    <row r="5" spans="1:24" ht="29.25" customHeight="1" x14ac:dyDescent="0.2">
      <c r="A5" s="42" t="s">
        <v>284</v>
      </c>
      <c r="B5" s="27">
        <v>25325018</v>
      </c>
      <c r="C5" s="27">
        <v>3678488</v>
      </c>
      <c r="D5" s="27">
        <v>0</v>
      </c>
      <c r="E5" s="27">
        <v>0</v>
      </c>
      <c r="F5" s="27">
        <v>0</v>
      </c>
      <c r="G5" s="27">
        <v>21646530</v>
      </c>
      <c r="H5" s="27">
        <v>0</v>
      </c>
      <c r="I5" s="27">
        <v>0</v>
      </c>
      <c r="J5" s="52">
        <v>0</v>
      </c>
      <c r="K5" s="42" t="s">
        <v>284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52">
        <v>0</v>
      </c>
      <c r="T5" s="55"/>
      <c r="U5" s="55"/>
      <c r="V5" s="55"/>
      <c r="W5" s="55"/>
      <c r="X5" s="13"/>
    </row>
    <row r="6" spans="1:24" s="15" customFormat="1" ht="17.25" customHeight="1" x14ac:dyDescent="0.2">
      <c r="A6" s="42" t="s">
        <v>269</v>
      </c>
      <c r="B6" s="27">
        <v>8587937</v>
      </c>
      <c r="C6" s="27">
        <v>8587937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52">
        <v>0</v>
      </c>
      <c r="K6" s="42" t="s">
        <v>269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52">
        <v>0</v>
      </c>
      <c r="T6" s="55"/>
      <c r="U6" s="55"/>
      <c r="V6" s="55"/>
      <c r="W6" s="55"/>
      <c r="X6" s="13"/>
    </row>
    <row r="7" spans="1:24" ht="50.25" customHeight="1" x14ac:dyDescent="0.2">
      <c r="A7" s="42" t="s">
        <v>15</v>
      </c>
      <c r="B7" s="27">
        <v>300000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52">
        <v>0</v>
      </c>
      <c r="K7" s="42" t="s">
        <v>15</v>
      </c>
      <c r="L7" s="27">
        <v>0</v>
      </c>
      <c r="M7" s="27">
        <v>0</v>
      </c>
      <c r="N7" s="27">
        <v>0</v>
      </c>
      <c r="O7" s="27">
        <v>0</v>
      </c>
      <c r="P7" s="27">
        <v>300000</v>
      </c>
      <c r="Q7" s="27">
        <v>0</v>
      </c>
      <c r="R7" s="27">
        <v>0</v>
      </c>
      <c r="S7" s="52">
        <v>0</v>
      </c>
      <c r="T7" s="55"/>
      <c r="U7" s="55"/>
      <c r="V7" s="55"/>
      <c r="W7" s="55"/>
      <c r="X7" s="13"/>
    </row>
    <row r="8" spans="1:24" ht="13.5" customHeight="1" x14ac:dyDescent="0.2">
      <c r="A8" s="42" t="s">
        <v>161</v>
      </c>
      <c r="B8" s="27">
        <v>8887937</v>
      </c>
      <c r="C8" s="27">
        <v>8587937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52">
        <v>0</v>
      </c>
      <c r="K8" s="42" t="s">
        <v>161</v>
      </c>
      <c r="L8" s="27">
        <v>0</v>
      </c>
      <c r="M8" s="27">
        <v>0</v>
      </c>
      <c r="N8" s="27">
        <v>0</v>
      </c>
      <c r="O8" s="27">
        <v>0</v>
      </c>
      <c r="P8" s="27">
        <v>300000</v>
      </c>
      <c r="Q8" s="27">
        <v>0</v>
      </c>
      <c r="R8" s="27">
        <v>0</v>
      </c>
      <c r="S8" s="52">
        <v>0</v>
      </c>
      <c r="T8" s="55"/>
      <c r="U8" s="55"/>
      <c r="V8" s="55"/>
      <c r="W8" s="55"/>
      <c r="X8" s="13"/>
    </row>
    <row r="9" spans="1:24" ht="17.25" customHeight="1" x14ac:dyDescent="0.2">
      <c r="A9" s="49" t="s">
        <v>162</v>
      </c>
      <c r="B9" s="29">
        <v>34212955</v>
      </c>
      <c r="C9" s="29">
        <v>12266425</v>
      </c>
      <c r="D9" s="29">
        <v>0</v>
      </c>
      <c r="E9" s="29">
        <v>0</v>
      </c>
      <c r="F9" s="29">
        <v>0</v>
      </c>
      <c r="G9" s="29">
        <v>21646530</v>
      </c>
      <c r="H9" s="29">
        <v>0</v>
      </c>
      <c r="I9" s="29">
        <v>0</v>
      </c>
      <c r="J9" s="53">
        <v>0</v>
      </c>
      <c r="K9" s="49" t="s">
        <v>162</v>
      </c>
      <c r="L9" s="29">
        <v>0</v>
      </c>
      <c r="M9" s="29">
        <v>0</v>
      </c>
      <c r="N9" s="29">
        <v>0</v>
      </c>
      <c r="O9" s="29">
        <v>0</v>
      </c>
      <c r="P9" s="29">
        <v>300000</v>
      </c>
      <c r="Q9" s="29">
        <v>0</v>
      </c>
      <c r="R9" s="29">
        <v>0</v>
      </c>
      <c r="S9" s="53">
        <v>0</v>
      </c>
      <c r="T9" s="55"/>
      <c r="U9" s="55"/>
      <c r="V9" s="55"/>
      <c r="W9" s="55"/>
      <c r="X9" s="13"/>
    </row>
    <row r="10" spans="1:24" ht="30" customHeight="1" x14ac:dyDescent="0.2">
      <c r="A10" s="49" t="s">
        <v>177</v>
      </c>
      <c r="B10" s="29">
        <v>4541446</v>
      </c>
      <c r="C10" s="29">
        <v>2254034</v>
      </c>
      <c r="D10" s="29">
        <v>0</v>
      </c>
      <c r="E10" s="29">
        <v>0</v>
      </c>
      <c r="F10" s="29">
        <v>0</v>
      </c>
      <c r="G10" s="29">
        <v>2234295</v>
      </c>
      <c r="H10" s="29">
        <v>0</v>
      </c>
      <c r="I10" s="29">
        <v>0</v>
      </c>
      <c r="J10" s="53">
        <v>0</v>
      </c>
      <c r="K10" s="49" t="s">
        <v>177</v>
      </c>
      <c r="L10" s="29">
        <v>0</v>
      </c>
      <c r="M10" s="29">
        <v>0</v>
      </c>
      <c r="N10" s="29">
        <v>78</v>
      </c>
      <c r="O10" s="29">
        <v>3089</v>
      </c>
      <c r="P10" s="29">
        <v>49950</v>
      </c>
      <c r="Q10" s="29">
        <v>0</v>
      </c>
      <c r="R10" s="29">
        <v>0</v>
      </c>
      <c r="S10" s="53">
        <v>0</v>
      </c>
      <c r="T10" s="55"/>
      <c r="U10" s="55"/>
      <c r="V10" s="55"/>
      <c r="W10" s="55"/>
      <c r="X10" s="13"/>
    </row>
    <row r="11" spans="1:24" ht="15" customHeight="1" x14ac:dyDescent="0.2">
      <c r="A11" s="42" t="s">
        <v>285</v>
      </c>
      <c r="B11" s="27">
        <v>4531933</v>
      </c>
      <c r="C11" s="27">
        <v>2254034</v>
      </c>
      <c r="D11" s="27">
        <v>0</v>
      </c>
      <c r="E11" s="27">
        <v>0</v>
      </c>
      <c r="F11" s="27">
        <v>0</v>
      </c>
      <c r="G11" s="27">
        <v>2224782</v>
      </c>
      <c r="H11" s="27">
        <v>0</v>
      </c>
      <c r="I11" s="27">
        <v>0</v>
      </c>
      <c r="J11" s="52">
        <v>0</v>
      </c>
      <c r="K11" s="42" t="s">
        <v>285</v>
      </c>
      <c r="L11" s="27">
        <v>0</v>
      </c>
      <c r="M11" s="27">
        <v>0</v>
      </c>
      <c r="N11" s="27">
        <v>78</v>
      </c>
      <c r="O11" s="27">
        <v>3089</v>
      </c>
      <c r="P11" s="27">
        <v>49950</v>
      </c>
      <c r="Q11" s="27">
        <v>0</v>
      </c>
      <c r="R11" s="27">
        <v>0</v>
      </c>
      <c r="S11" s="52">
        <v>0</v>
      </c>
      <c r="T11" s="55"/>
      <c r="U11" s="55"/>
      <c r="V11" s="55"/>
      <c r="W11" s="55"/>
      <c r="X11" s="13"/>
    </row>
    <row r="12" spans="1:24" ht="16.5" customHeight="1" x14ac:dyDescent="0.2">
      <c r="A12" s="42" t="s">
        <v>25</v>
      </c>
      <c r="B12" s="27">
        <v>9513</v>
      </c>
      <c r="C12" s="27">
        <v>0</v>
      </c>
      <c r="D12" s="27">
        <v>0</v>
      </c>
      <c r="E12" s="27">
        <v>0</v>
      </c>
      <c r="F12" s="27">
        <v>0</v>
      </c>
      <c r="G12" s="27">
        <v>9513</v>
      </c>
      <c r="H12" s="27">
        <v>0</v>
      </c>
      <c r="I12" s="27">
        <v>0</v>
      </c>
      <c r="J12" s="52">
        <v>0</v>
      </c>
      <c r="K12" s="42" t="s">
        <v>25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52">
        <v>0</v>
      </c>
      <c r="T12" s="55"/>
      <c r="U12" s="55"/>
      <c r="V12" s="55"/>
      <c r="W12" s="55"/>
      <c r="X12" s="13"/>
    </row>
    <row r="13" spans="1:24" ht="15.75" customHeight="1" x14ac:dyDescent="0.2">
      <c r="A13" s="42" t="s">
        <v>272</v>
      </c>
      <c r="B13" s="27">
        <v>140660</v>
      </c>
      <c r="C13" s="27">
        <v>0</v>
      </c>
      <c r="D13" s="27">
        <v>0</v>
      </c>
      <c r="E13" s="27">
        <v>0</v>
      </c>
      <c r="F13" s="27">
        <v>0</v>
      </c>
      <c r="G13" s="27">
        <v>140660</v>
      </c>
      <c r="H13" s="27">
        <v>0</v>
      </c>
      <c r="I13" s="27">
        <v>0</v>
      </c>
      <c r="J13" s="52">
        <v>0</v>
      </c>
      <c r="K13" s="42" t="s">
        <v>272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52">
        <v>0</v>
      </c>
      <c r="T13" s="55"/>
      <c r="U13" s="55"/>
      <c r="V13" s="55"/>
      <c r="W13" s="55"/>
      <c r="X13" s="13"/>
    </row>
    <row r="14" spans="1:24" ht="16.5" customHeight="1" x14ac:dyDescent="0.2">
      <c r="A14" s="42" t="s">
        <v>290</v>
      </c>
      <c r="B14" s="27">
        <v>8144591</v>
      </c>
      <c r="C14" s="27">
        <v>787687</v>
      </c>
      <c r="D14" s="27">
        <v>8748</v>
      </c>
      <c r="E14" s="27">
        <v>0</v>
      </c>
      <c r="F14" s="27">
        <v>0</v>
      </c>
      <c r="G14" s="27">
        <v>5285787</v>
      </c>
      <c r="H14" s="27">
        <v>0</v>
      </c>
      <c r="I14" s="27">
        <v>0</v>
      </c>
      <c r="J14" s="52">
        <v>0</v>
      </c>
      <c r="K14" s="42" t="s">
        <v>289</v>
      </c>
      <c r="L14" s="27">
        <v>529861</v>
      </c>
      <c r="M14" s="27">
        <v>1115262</v>
      </c>
      <c r="N14" s="27">
        <v>0</v>
      </c>
      <c r="O14" s="27">
        <v>0</v>
      </c>
      <c r="P14" s="27">
        <v>15771</v>
      </c>
      <c r="Q14" s="27">
        <v>401475</v>
      </c>
      <c r="R14" s="27">
        <v>0</v>
      </c>
      <c r="S14" s="52">
        <v>0</v>
      </c>
      <c r="T14" s="55"/>
      <c r="U14" s="55"/>
      <c r="V14" s="55"/>
      <c r="W14" s="55"/>
      <c r="X14" s="13"/>
    </row>
    <row r="15" spans="1:24" ht="15" customHeight="1" x14ac:dyDescent="0.2">
      <c r="A15" s="42" t="s">
        <v>286</v>
      </c>
      <c r="B15" s="27">
        <v>8285251</v>
      </c>
      <c r="C15" s="27">
        <v>787687</v>
      </c>
      <c r="D15" s="27">
        <v>8748</v>
      </c>
      <c r="E15" s="27">
        <v>0</v>
      </c>
      <c r="F15" s="27">
        <v>0</v>
      </c>
      <c r="G15" s="27">
        <v>5426447</v>
      </c>
      <c r="H15" s="27">
        <v>0</v>
      </c>
      <c r="I15" s="27">
        <v>0</v>
      </c>
      <c r="J15" s="52">
        <v>0</v>
      </c>
      <c r="K15" s="42" t="s">
        <v>286</v>
      </c>
      <c r="L15" s="27">
        <v>529861</v>
      </c>
      <c r="M15" s="27">
        <v>1115262</v>
      </c>
      <c r="N15" s="27">
        <v>0</v>
      </c>
      <c r="O15" s="27">
        <v>0</v>
      </c>
      <c r="P15" s="27">
        <v>15771</v>
      </c>
      <c r="Q15" s="27">
        <v>401475</v>
      </c>
      <c r="R15" s="27">
        <v>0</v>
      </c>
      <c r="S15" s="52">
        <v>0</v>
      </c>
      <c r="T15" s="55"/>
      <c r="U15" s="55"/>
      <c r="V15" s="55"/>
      <c r="W15" s="55"/>
      <c r="X15" s="13"/>
    </row>
    <row r="16" spans="1:24" ht="17.25" customHeight="1" x14ac:dyDescent="0.2">
      <c r="A16" s="42" t="s">
        <v>271</v>
      </c>
      <c r="B16" s="27">
        <v>23088</v>
      </c>
      <c r="C16" s="27">
        <v>23088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52">
        <v>0</v>
      </c>
      <c r="K16" s="42" t="s">
        <v>271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52">
        <v>0</v>
      </c>
      <c r="T16" s="55"/>
      <c r="U16" s="55"/>
      <c r="V16" s="55"/>
      <c r="W16" s="55"/>
      <c r="X16" s="13"/>
    </row>
    <row r="17" spans="1:24" ht="15.75" customHeight="1" x14ac:dyDescent="0.2">
      <c r="A17" s="42" t="s">
        <v>270</v>
      </c>
      <c r="B17" s="27">
        <v>330857</v>
      </c>
      <c r="C17" s="27">
        <v>241881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52">
        <v>0</v>
      </c>
      <c r="K17" s="42" t="s">
        <v>270</v>
      </c>
      <c r="L17" s="27">
        <v>0</v>
      </c>
      <c r="M17" s="27">
        <v>0</v>
      </c>
      <c r="N17" s="27">
        <v>88976</v>
      </c>
      <c r="O17" s="27">
        <v>0</v>
      </c>
      <c r="P17" s="27">
        <v>0</v>
      </c>
      <c r="Q17" s="27">
        <v>0</v>
      </c>
      <c r="R17" s="27">
        <v>0</v>
      </c>
      <c r="S17" s="52">
        <v>0</v>
      </c>
      <c r="T17" s="55"/>
      <c r="U17" s="55"/>
      <c r="V17" s="55"/>
      <c r="W17" s="55"/>
      <c r="X17" s="13"/>
    </row>
    <row r="18" spans="1:24" ht="12.75" customHeight="1" x14ac:dyDescent="0.2">
      <c r="A18" s="42" t="s">
        <v>287</v>
      </c>
      <c r="B18" s="27">
        <v>353945</v>
      </c>
      <c r="C18" s="27">
        <v>264969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52">
        <v>0</v>
      </c>
      <c r="K18" s="42" t="s">
        <v>287</v>
      </c>
      <c r="L18" s="27">
        <v>0</v>
      </c>
      <c r="M18" s="27">
        <v>0</v>
      </c>
      <c r="N18" s="27">
        <v>88976</v>
      </c>
      <c r="O18" s="27">
        <v>0</v>
      </c>
      <c r="P18" s="27">
        <v>0</v>
      </c>
      <c r="Q18" s="27">
        <v>0</v>
      </c>
      <c r="R18" s="27">
        <v>0</v>
      </c>
      <c r="S18" s="52">
        <v>0</v>
      </c>
      <c r="T18" s="55"/>
      <c r="U18" s="55"/>
      <c r="V18" s="55"/>
      <c r="W18" s="55"/>
      <c r="X18" s="13"/>
    </row>
    <row r="19" spans="1:24" x14ac:dyDescent="0.2">
      <c r="A19" s="42" t="s">
        <v>38</v>
      </c>
      <c r="B19" s="27">
        <v>3046543</v>
      </c>
      <c r="C19" s="27">
        <v>221641</v>
      </c>
      <c r="D19" s="27">
        <v>20381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52">
        <v>1428191</v>
      </c>
      <c r="K19" s="42" t="s">
        <v>38</v>
      </c>
      <c r="L19" s="27">
        <v>0</v>
      </c>
      <c r="M19" s="27">
        <v>812912</v>
      </c>
      <c r="N19" s="27">
        <v>0</v>
      </c>
      <c r="O19" s="27">
        <v>0</v>
      </c>
      <c r="P19" s="27">
        <v>8309</v>
      </c>
      <c r="Q19" s="27">
        <v>555109</v>
      </c>
      <c r="R19" s="27">
        <v>0</v>
      </c>
      <c r="S19" s="52">
        <v>0</v>
      </c>
      <c r="T19" s="55"/>
      <c r="U19" s="55"/>
      <c r="V19" s="55"/>
      <c r="W19" s="55"/>
      <c r="X19" s="13"/>
    </row>
    <row r="20" spans="1:24" ht="14.25" customHeight="1" x14ac:dyDescent="0.2">
      <c r="A20" s="42" t="s">
        <v>229</v>
      </c>
      <c r="B20" s="27">
        <v>1502520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52">
        <v>0</v>
      </c>
      <c r="K20" s="42" t="s">
        <v>229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1502520</v>
      </c>
      <c r="S20" s="52">
        <v>0</v>
      </c>
      <c r="T20" s="55"/>
      <c r="U20" s="55"/>
      <c r="V20" s="55"/>
      <c r="W20" s="55"/>
      <c r="X20" s="13"/>
    </row>
    <row r="21" spans="1:24" ht="16.5" customHeight="1" x14ac:dyDescent="0.2">
      <c r="A21" s="42" t="s">
        <v>288</v>
      </c>
      <c r="B21" s="27">
        <v>513757</v>
      </c>
      <c r="C21" s="27">
        <v>22500</v>
      </c>
      <c r="D21" s="27">
        <v>0</v>
      </c>
      <c r="E21" s="27">
        <v>0</v>
      </c>
      <c r="F21" s="27">
        <v>0</v>
      </c>
      <c r="G21" s="27">
        <v>0</v>
      </c>
      <c r="H21" s="27">
        <v>87840</v>
      </c>
      <c r="I21" s="27">
        <v>0</v>
      </c>
      <c r="J21" s="52">
        <v>0</v>
      </c>
      <c r="K21" s="42" t="s">
        <v>288</v>
      </c>
      <c r="L21" s="27">
        <v>191827</v>
      </c>
      <c r="M21" s="27">
        <v>184590</v>
      </c>
      <c r="N21" s="27">
        <v>0</v>
      </c>
      <c r="O21" s="27">
        <v>0</v>
      </c>
      <c r="P21" s="27">
        <v>0</v>
      </c>
      <c r="Q21" s="27">
        <v>27000</v>
      </c>
      <c r="R21" s="27">
        <v>0</v>
      </c>
      <c r="S21" s="52">
        <v>0</v>
      </c>
      <c r="T21" s="55"/>
      <c r="U21" s="55"/>
      <c r="V21" s="55"/>
      <c r="W21" s="55"/>
      <c r="X21" s="13"/>
    </row>
    <row r="22" spans="1:24" ht="28.5" customHeight="1" x14ac:dyDescent="0.2">
      <c r="A22" s="42" t="s">
        <v>43</v>
      </c>
      <c r="B22" s="27">
        <v>920431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52">
        <v>0</v>
      </c>
      <c r="K22" s="42" t="s">
        <v>43</v>
      </c>
      <c r="L22" s="27">
        <v>0</v>
      </c>
      <c r="M22" s="27">
        <v>0</v>
      </c>
      <c r="N22" s="27">
        <v>96689</v>
      </c>
      <c r="O22" s="27">
        <v>823742</v>
      </c>
      <c r="P22" s="27">
        <v>0</v>
      </c>
      <c r="Q22" s="27">
        <v>0</v>
      </c>
      <c r="R22" s="27">
        <v>0</v>
      </c>
      <c r="S22" s="52">
        <v>0</v>
      </c>
      <c r="T22" s="55"/>
      <c r="U22" s="55"/>
      <c r="V22" s="55"/>
      <c r="W22" s="55"/>
      <c r="X22" s="13"/>
    </row>
    <row r="23" spans="1:24" ht="12.75" customHeight="1" x14ac:dyDescent="0.2">
      <c r="A23" s="42" t="s">
        <v>166</v>
      </c>
      <c r="B23" s="27">
        <v>6166578</v>
      </c>
      <c r="C23" s="27">
        <v>3243584</v>
      </c>
      <c r="D23" s="27">
        <v>113380</v>
      </c>
      <c r="E23" s="27">
        <v>0</v>
      </c>
      <c r="F23" s="27">
        <v>0</v>
      </c>
      <c r="G23" s="27">
        <v>27749</v>
      </c>
      <c r="H23" s="27">
        <v>0</v>
      </c>
      <c r="I23" s="27">
        <v>177700</v>
      </c>
      <c r="J23" s="52">
        <v>0</v>
      </c>
      <c r="K23" s="42" t="s">
        <v>166</v>
      </c>
      <c r="L23" s="27">
        <v>0</v>
      </c>
      <c r="M23" s="27">
        <v>1054434</v>
      </c>
      <c r="N23" s="27">
        <v>0</v>
      </c>
      <c r="O23" s="27">
        <v>0</v>
      </c>
      <c r="P23" s="27">
        <v>0</v>
      </c>
      <c r="Q23" s="27">
        <v>1549731</v>
      </c>
      <c r="R23" s="27">
        <v>0</v>
      </c>
      <c r="S23" s="52">
        <v>0</v>
      </c>
      <c r="T23" s="55"/>
      <c r="U23" s="55"/>
      <c r="V23" s="55"/>
      <c r="W23" s="55"/>
      <c r="X23" s="13"/>
    </row>
    <row r="24" spans="1:24" ht="15.75" customHeight="1" thickBot="1" x14ac:dyDescent="0.25">
      <c r="A24" s="86" t="s">
        <v>47</v>
      </c>
      <c r="B24" s="87">
        <v>8593</v>
      </c>
      <c r="C24" s="87">
        <v>5082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90">
        <v>0</v>
      </c>
      <c r="K24" s="86" t="s">
        <v>47</v>
      </c>
      <c r="L24" s="87">
        <v>0</v>
      </c>
      <c r="M24" s="87">
        <v>3511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90">
        <v>0</v>
      </c>
      <c r="T24" s="55"/>
      <c r="U24" s="55"/>
      <c r="V24" s="55"/>
      <c r="W24" s="55"/>
      <c r="X24" s="13"/>
    </row>
    <row r="25" spans="1:24" s="63" customFormat="1" ht="16.5" customHeight="1" x14ac:dyDescent="0.2">
      <c r="A25" s="196" t="s">
        <v>172</v>
      </c>
      <c r="B25" s="197"/>
      <c r="C25" s="197"/>
      <c r="D25" s="197"/>
      <c r="E25" s="197"/>
      <c r="F25" s="197"/>
      <c r="G25" s="197"/>
      <c r="H25" s="197"/>
      <c r="I25" s="197"/>
      <c r="J25" s="198"/>
      <c r="K25" s="196" t="s">
        <v>172</v>
      </c>
      <c r="L25" s="197"/>
      <c r="M25" s="197"/>
      <c r="N25" s="197"/>
      <c r="O25" s="197"/>
      <c r="P25" s="197"/>
      <c r="Q25" s="197"/>
      <c r="R25" s="197"/>
      <c r="S25" s="198"/>
      <c r="T25" s="55"/>
      <c r="U25" s="55"/>
      <c r="V25" s="55"/>
      <c r="W25" s="55"/>
      <c r="X25" s="13"/>
    </row>
    <row r="26" spans="1:24" s="63" customFormat="1" ht="16.5" customHeight="1" x14ac:dyDescent="0.2">
      <c r="A26" s="50" t="s">
        <v>0</v>
      </c>
      <c r="B26" s="101" t="s">
        <v>110</v>
      </c>
      <c r="C26" s="101" t="s">
        <v>256</v>
      </c>
      <c r="D26" s="101" t="s">
        <v>257</v>
      </c>
      <c r="E26" s="101" t="s">
        <v>258</v>
      </c>
      <c r="F26" s="101" t="s">
        <v>259</v>
      </c>
      <c r="G26" s="101" t="s">
        <v>260</v>
      </c>
      <c r="H26" s="101" t="s">
        <v>261</v>
      </c>
      <c r="I26" s="101" t="s">
        <v>262</v>
      </c>
      <c r="J26" s="51" t="s">
        <v>263</v>
      </c>
      <c r="K26" s="50" t="s">
        <v>0</v>
      </c>
      <c r="L26" s="101" t="s">
        <v>264</v>
      </c>
      <c r="M26" s="101" t="s">
        <v>251</v>
      </c>
      <c r="N26" s="101" t="s">
        <v>252</v>
      </c>
      <c r="O26" s="101" t="s">
        <v>253</v>
      </c>
      <c r="P26" s="101" t="s">
        <v>254</v>
      </c>
      <c r="Q26" s="101" t="s">
        <v>255</v>
      </c>
      <c r="R26" s="101">
        <v>104037</v>
      </c>
      <c r="S26" s="51">
        <v>107060</v>
      </c>
      <c r="T26" s="55"/>
      <c r="U26" s="55"/>
      <c r="V26" s="55"/>
      <c r="W26" s="55"/>
      <c r="X26" s="13"/>
    </row>
    <row r="27" spans="1:24" x14ac:dyDescent="0.2">
      <c r="A27" s="42" t="s">
        <v>167</v>
      </c>
      <c r="B27" s="27">
        <v>12149829</v>
      </c>
      <c r="C27" s="27">
        <v>3487725</v>
      </c>
      <c r="D27" s="27">
        <v>133761</v>
      </c>
      <c r="E27" s="27">
        <v>0</v>
      </c>
      <c r="F27" s="27">
        <v>0</v>
      </c>
      <c r="G27" s="27">
        <v>27749</v>
      </c>
      <c r="H27" s="27">
        <v>87840</v>
      </c>
      <c r="I27" s="27">
        <v>177700</v>
      </c>
      <c r="J27" s="52">
        <v>1428191</v>
      </c>
      <c r="K27" s="42" t="s">
        <v>167</v>
      </c>
      <c r="L27" s="27">
        <v>191827</v>
      </c>
      <c r="M27" s="27">
        <v>2051936</v>
      </c>
      <c r="N27" s="27">
        <v>96689</v>
      </c>
      <c r="O27" s="27">
        <v>823742</v>
      </c>
      <c r="P27" s="27">
        <v>8309</v>
      </c>
      <c r="Q27" s="27">
        <v>2131840</v>
      </c>
      <c r="R27" s="27">
        <v>1502520</v>
      </c>
      <c r="S27" s="52">
        <v>0</v>
      </c>
      <c r="T27" s="55"/>
      <c r="U27" s="55"/>
      <c r="V27" s="55"/>
      <c r="W27" s="55"/>
      <c r="X27" s="13"/>
    </row>
    <row r="28" spans="1:24" s="83" customFormat="1" ht="14.25" customHeight="1" x14ac:dyDescent="0.2">
      <c r="A28" s="42" t="s">
        <v>291</v>
      </c>
      <c r="B28" s="27">
        <v>3882894</v>
      </c>
      <c r="C28" s="27">
        <v>469600</v>
      </c>
      <c r="D28" s="27">
        <v>38453</v>
      </c>
      <c r="E28" s="27">
        <v>0</v>
      </c>
      <c r="F28" s="27">
        <v>0</v>
      </c>
      <c r="G28" s="27">
        <v>1401439</v>
      </c>
      <c r="H28" s="27">
        <v>23717</v>
      </c>
      <c r="I28" s="27">
        <v>47978</v>
      </c>
      <c r="J28" s="52">
        <v>373190</v>
      </c>
      <c r="K28" s="42" t="s">
        <v>174</v>
      </c>
      <c r="L28" s="27">
        <v>194724</v>
      </c>
      <c r="M28" s="27">
        <v>669408</v>
      </c>
      <c r="N28" s="27">
        <v>17881</v>
      </c>
      <c r="O28" s="27">
        <v>0</v>
      </c>
      <c r="P28" s="27">
        <v>6316</v>
      </c>
      <c r="Q28" s="27">
        <v>640188</v>
      </c>
      <c r="R28" s="27">
        <v>0</v>
      </c>
      <c r="S28" s="52">
        <v>0</v>
      </c>
      <c r="T28" s="57"/>
      <c r="U28" s="57"/>
      <c r="V28" s="57"/>
      <c r="W28" s="57"/>
      <c r="X28" s="91"/>
    </row>
    <row r="29" spans="1:24" x14ac:dyDescent="0.2">
      <c r="A29" s="42" t="s">
        <v>230</v>
      </c>
      <c r="B29" s="27">
        <v>170213</v>
      </c>
      <c r="C29" s="27">
        <v>80956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52">
        <v>0</v>
      </c>
      <c r="K29" s="42" t="s">
        <v>230</v>
      </c>
      <c r="L29" s="27">
        <v>0</v>
      </c>
      <c r="M29" s="27">
        <v>89257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52">
        <v>0</v>
      </c>
      <c r="T29" s="55"/>
      <c r="U29" s="55"/>
      <c r="V29" s="55"/>
      <c r="W29" s="55"/>
      <c r="X29" s="13"/>
    </row>
    <row r="30" spans="1:24" ht="25.5" x14ac:dyDescent="0.2">
      <c r="A30" s="42" t="s">
        <v>265</v>
      </c>
      <c r="B30" s="27">
        <v>4053107</v>
      </c>
      <c r="C30" s="27">
        <v>550556</v>
      </c>
      <c r="D30" s="27">
        <v>38453</v>
      </c>
      <c r="E30" s="27">
        <v>0</v>
      </c>
      <c r="F30" s="27">
        <v>0</v>
      </c>
      <c r="G30" s="27">
        <v>1401439</v>
      </c>
      <c r="H30" s="27">
        <v>23717</v>
      </c>
      <c r="I30" s="27">
        <v>47978</v>
      </c>
      <c r="J30" s="52">
        <v>373190</v>
      </c>
      <c r="K30" s="42" t="s">
        <v>265</v>
      </c>
      <c r="L30" s="27">
        <v>194724</v>
      </c>
      <c r="M30" s="27">
        <v>758665</v>
      </c>
      <c r="N30" s="27">
        <v>17881</v>
      </c>
      <c r="O30" s="27">
        <v>0</v>
      </c>
      <c r="P30" s="27">
        <v>6316</v>
      </c>
      <c r="Q30" s="27">
        <v>640188</v>
      </c>
      <c r="R30" s="27">
        <v>0</v>
      </c>
      <c r="S30" s="52">
        <v>0</v>
      </c>
      <c r="T30" s="55"/>
      <c r="U30" s="55"/>
      <c r="V30" s="55"/>
      <c r="W30" s="55"/>
      <c r="X30" s="13"/>
    </row>
    <row r="31" spans="1:24" ht="16.5" customHeight="1" x14ac:dyDescent="0.2">
      <c r="A31" s="49" t="s">
        <v>170</v>
      </c>
      <c r="B31" s="29">
        <v>24842132</v>
      </c>
      <c r="C31" s="29">
        <v>5090937</v>
      </c>
      <c r="D31" s="29">
        <v>180962</v>
      </c>
      <c r="E31" s="29">
        <v>0</v>
      </c>
      <c r="F31" s="29">
        <v>0</v>
      </c>
      <c r="G31" s="29">
        <v>6855635</v>
      </c>
      <c r="H31" s="29">
        <v>111557</v>
      </c>
      <c r="I31" s="29">
        <v>225678</v>
      </c>
      <c r="J31" s="53">
        <v>1801381</v>
      </c>
      <c r="K31" s="49" t="s">
        <v>170</v>
      </c>
      <c r="L31" s="29">
        <v>916412</v>
      </c>
      <c r="M31" s="29">
        <v>3925863</v>
      </c>
      <c r="N31" s="29">
        <v>203546</v>
      </c>
      <c r="O31" s="29">
        <v>823742</v>
      </c>
      <c r="P31" s="29">
        <v>30396</v>
      </c>
      <c r="Q31" s="29">
        <v>3173503</v>
      </c>
      <c r="R31" s="29">
        <v>1502520</v>
      </c>
      <c r="S31" s="53">
        <v>0</v>
      </c>
      <c r="T31" s="55"/>
      <c r="U31" s="55"/>
      <c r="V31" s="55"/>
      <c r="W31" s="55"/>
      <c r="X31" s="13"/>
    </row>
    <row r="32" spans="1:24" x14ac:dyDescent="0.2">
      <c r="A32" s="42" t="s">
        <v>273</v>
      </c>
      <c r="B32" s="27">
        <v>13714154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52">
        <v>0</v>
      </c>
      <c r="K32" s="42" t="s">
        <v>273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52">
        <v>13714154</v>
      </c>
      <c r="T32" s="55"/>
      <c r="U32" s="55"/>
      <c r="V32" s="55"/>
      <c r="W32" s="55"/>
      <c r="X32" s="13"/>
    </row>
    <row r="33" spans="1:23" x14ac:dyDescent="0.2">
      <c r="A33" s="42" t="s">
        <v>274</v>
      </c>
      <c r="B33" s="27">
        <v>13714154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52">
        <v>0</v>
      </c>
      <c r="K33" s="42" t="s">
        <v>274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52">
        <v>13714154</v>
      </c>
      <c r="T33" s="55"/>
      <c r="U33" s="55"/>
      <c r="V33" s="55"/>
      <c r="W33" s="55"/>
    </row>
    <row r="34" spans="1:23" x14ac:dyDescent="0.2">
      <c r="A34" s="49" t="s">
        <v>275</v>
      </c>
      <c r="B34" s="29">
        <v>13714154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53">
        <v>0</v>
      </c>
      <c r="K34" s="49" t="s">
        <v>275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53">
        <v>13714154</v>
      </c>
      <c r="T34" s="55"/>
      <c r="U34" s="55"/>
      <c r="V34" s="55"/>
      <c r="W34" s="55"/>
    </row>
    <row r="35" spans="1:23" ht="24.75" customHeight="1" x14ac:dyDescent="0.2">
      <c r="A35" s="42" t="s">
        <v>276</v>
      </c>
      <c r="B35" s="27">
        <v>1841415</v>
      </c>
      <c r="C35" s="27">
        <v>0</v>
      </c>
      <c r="D35" s="27">
        <v>0</v>
      </c>
      <c r="E35" s="27">
        <v>1841415</v>
      </c>
      <c r="F35" s="27">
        <v>0</v>
      </c>
      <c r="G35" s="27">
        <v>0</v>
      </c>
      <c r="H35" s="27">
        <v>0</v>
      </c>
      <c r="I35" s="27">
        <v>0</v>
      </c>
      <c r="J35" s="52">
        <v>0</v>
      </c>
      <c r="K35" s="42" t="s">
        <v>276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52">
        <v>0</v>
      </c>
      <c r="T35" s="55"/>
      <c r="U35" s="55"/>
      <c r="V35" s="55"/>
      <c r="W35" s="55"/>
    </row>
    <row r="36" spans="1:23" x14ac:dyDescent="0.2">
      <c r="A36" s="42" t="s">
        <v>220</v>
      </c>
      <c r="B36" s="27">
        <v>1841415</v>
      </c>
      <c r="C36" s="27">
        <v>0</v>
      </c>
      <c r="D36" s="27">
        <v>0</v>
      </c>
      <c r="E36" s="27">
        <v>1841415</v>
      </c>
      <c r="F36" s="27">
        <v>0</v>
      </c>
      <c r="G36" s="27">
        <v>0</v>
      </c>
      <c r="H36" s="27">
        <v>0</v>
      </c>
      <c r="I36" s="27">
        <v>0</v>
      </c>
      <c r="J36" s="52">
        <v>0</v>
      </c>
      <c r="K36" s="42" t="s">
        <v>220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52">
        <v>0</v>
      </c>
      <c r="T36" s="55"/>
      <c r="U36" s="55"/>
      <c r="V36" s="55"/>
      <c r="W36" s="55"/>
    </row>
    <row r="37" spans="1:23" ht="25.5" x14ac:dyDescent="0.2">
      <c r="A37" s="42" t="s">
        <v>282</v>
      </c>
      <c r="B37" s="27">
        <v>7515210</v>
      </c>
      <c r="C37" s="27">
        <v>0</v>
      </c>
      <c r="D37" s="27">
        <v>0</v>
      </c>
      <c r="E37" s="27">
        <v>0</v>
      </c>
      <c r="F37" s="27">
        <v>7515210</v>
      </c>
      <c r="G37" s="27">
        <v>0</v>
      </c>
      <c r="H37" s="27">
        <v>0</v>
      </c>
      <c r="I37" s="27">
        <v>0</v>
      </c>
      <c r="J37" s="52">
        <v>0</v>
      </c>
      <c r="K37" s="42" t="s">
        <v>282</v>
      </c>
      <c r="L37" s="22"/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52">
        <v>0</v>
      </c>
      <c r="T37" s="55"/>
      <c r="U37" s="55"/>
      <c r="V37" s="55"/>
      <c r="W37" s="55"/>
    </row>
    <row r="38" spans="1:23" ht="25.5" x14ac:dyDescent="0.2">
      <c r="A38" s="42" t="s">
        <v>67</v>
      </c>
      <c r="B38" s="27">
        <v>276000</v>
      </c>
      <c r="C38" s="27">
        <v>0</v>
      </c>
      <c r="D38" s="27">
        <v>0</v>
      </c>
      <c r="E38" s="27">
        <v>0</v>
      </c>
      <c r="F38" s="27">
        <v>276000</v>
      </c>
      <c r="G38" s="27">
        <v>0</v>
      </c>
      <c r="H38" s="27">
        <v>0</v>
      </c>
      <c r="I38" s="27">
        <v>0</v>
      </c>
      <c r="J38" s="52">
        <v>0</v>
      </c>
      <c r="K38" s="42" t="s">
        <v>67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52">
        <v>0</v>
      </c>
      <c r="T38" s="55"/>
      <c r="U38" s="55"/>
      <c r="V38" s="55"/>
      <c r="W38" s="55"/>
    </row>
    <row r="39" spans="1:23" ht="16.5" customHeight="1" x14ac:dyDescent="0.2">
      <c r="A39" s="42" t="s">
        <v>294</v>
      </c>
      <c r="B39" s="27">
        <v>7239210</v>
      </c>
      <c r="C39" s="27">
        <v>0</v>
      </c>
      <c r="D39" s="27">
        <v>0</v>
      </c>
      <c r="E39" s="27">
        <v>0</v>
      </c>
      <c r="F39" s="27">
        <v>7239210</v>
      </c>
      <c r="G39" s="27">
        <v>0</v>
      </c>
      <c r="H39" s="27">
        <v>0</v>
      </c>
      <c r="I39" s="27">
        <v>0</v>
      </c>
      <c r="J39" s="52">
        <v>0</v>
      </c>
      <c r="K39" s="42" t="s">
        <v>295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52">
        <v>0</v>
      </c>
      <c r="T39" s="55"/>
      <c r="U39" s="55"/>
      <c r="V39" s="55"/>
      <c r="W39" s="55"/>
    </row>
    <row r="40" spans="1:23" ht="27.75" customHeight="1" x14ac:dyDescent="0.2">
      <c r="A40" s="42" t="s">
        <v>283</v>
      </c>
      <c r="B40" s="27">
        <v>4014090</v>
      </c>
      <c r="C40" s="27">
        <v>30000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52">
        <v>0</v>
      </c>
      <c r="K40" s="42" t="s">
        <v>283</v>
      </c>
      <c r="L40" s="27">
        <v>0</v>
      </c>
      <c r="M40" s="27">
        <v>0</v>
      </c>
      <c r="N40" s="27">
        <v>3984090</v>
      </c>
      <c r="O40" s="27">
        <v>0</v>
      </c>
      <c r="P40" s="27">
        <v>0</v>
      </c>
      <c r="Q40" s="27">
        <v>0</v>
      </c>
      <c r="R40" s="27">
        <v>0</v>
      </c>
      <c r="S40" s="52">
        <v>0</v>
      </c>
      <c r="T40" s="55"/>
      <c r="U40" s="55"/>
      <c r="V40" s="55"/>
      <c r="W40" s="55"/>
    </row>
    <row r="41" spans="1:23" x14ac:dyDescent="0.2">
      <c r="A41" s="42" t="s">
        <v>231</v>
      </c>
      <c r="B41" s="27">
        <v>3984090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52">
        <v>0</v>
      </c>
      <c r="K41" s="42" t="s">
        <v>231</v>
      </c>
      <c r="L41" s="27">
        <v>0</v>
      </c>
      <c r="M41" s="27">
        <v>0</v>
      </c>
      <c r="N41" s="27">
        <v>3984090</v>
      </c>
      <c r="O41" s="27">
        <v>0</v>
      </c>
      <c r="P41" s="27">
        <v>0</v>
      </c>
      <c r="Q41" s="27">
        <v>0</v>
      </c>
      <c r="R41" s="27">
        <v>0</v>
      </c>
      <c r="S41" s="52">
        <v>0</v>
      </c>
      <c r="T41" s="55"/>
      <c r="U41" s="55"/>
      <c r="V41" s="55"/>
      <c r="W41" s="55"/>
    </row>
    <row r="42" spans="1:23" x14ac:dyDescent="0.2">
      <c r="A42" s="42" t="s">
        <v>232</v>
      </c>
      <c r="B42" s="27">
        <v>30000</v>
      </c>
      <c r="C42" s="27">
        <v>30000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52">
        <v>0</v>
      </c>
      <c r="K42" s="42" t="s">
        <v>232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52">
        <v>0</v>
      </c>
      <c r="T42" s="55"/>
      <c r="U42" s="55"/>
      <c r="V42" s="55"/>
      <c r="W42" s="55"/>
    </row>
    <row r="43" spans="1:23" ht="25.5" x14ac:dyDescent="0.2">
      <c r="A43" s="42" t="s">
        <v>293</v>
      </c>
      <c r="B43" s="27">
        <v>3861680</v>
      </c>
      <c r="C43" s="27">
        <v>727280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52">
        <v>0</v>
      </c>
      <c r="K43" s="42" t="s">
        <v>268</v>
      </c>
      <c r="L43" s="27">
        <v>0</v>
      </c>
      <c r="M43" s="27">
        <v>3134400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52">
        <v>0</v>
      </c>
      <c r="T43" s="55"/>
      <c r="U43" s="55"/>
      <c r="V43" s="55"/>
      <c r="W43" s="55"/>
    </row>
    <row r="44" spans="1:23" x14ac:dyDescent="0.2">
      <c r="A44" s="42" t="s">
        <v>72</v>
      </c>
      <c r="B44" s="27">
        <v>722280</v>
      </c>
      <c r="C44" s="27">
        <v>722280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52">
        <v>0</v>
      </c>
      <c r="K44" s="42" t="s">
        <v>72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52">
        <v>0</v>
      </c>
      <c r="T44" s="55"/>
      <c r="U44" s="55"/>
      <c r="V44" s="55"/>
      <c r="W44" s="55"/>
    </row>
    <row r="45" spans="1:23" ht="16.5" customHeight="1" x14ac:dyDescent="0.2">
      <c r="A45" s="42" t="s">
        <v>75</v>
      </c>
      <c r="B45" s="27">
        <v>3139400</v>
      </c>
      <c r="C45" s="27">
        <v>5000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52">
        <v>0</v>
      </c>
      <c r="K45" s="42" t="s">
        <v>75</v>
      </c>
      <c r="L45" s="27">
        <v>0</v>
      </c>
      <c r="M45" s="27">
        <v>3134400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52">
        <v>0</v>
      </c>
      <c r="T45" s="55"/>
      <c r="U45" s="55"/>
      <c r="V45" s="55"/>
      <c r="W45" s="55"/>
    </row>
    <row r="46" spans="1:23" ht="19.5" customHeight="1" x14ac:dyDescent="0.2">
      <c r="A46" s="49" t="s">
        <v>277</v>
      </c>
      <c r="B46" s="29">
        <v>17232395</v>
      </c>
      <c r="C46" s="29">
        <v>757280</v>
      </c>
      <c r="D46" s="29">
        <v>0</v>
      </c>
      <c r="E46" s="29">
        <v>1841415</v>
      </c>
      <c r="F46" s="29">
        <v>7515210</v>
      </c>
      <c r="G46" s="29">
        <v>0</v>
      </c>
      <c r="H46" s="29">
        <v>0</v>
      </c>
      <c r="I46" s="29">
        <v>0</v>
      </c>
      <c r="J46" s="53">
        <v>0</v>
      </c>
      <c r="K46" s="49" t="s">
        <v>277</v>
      </c>
      <c r="L46" s="29">
        <v>0</v>
      </c>
      <c r="M46" s="29">
        <v>3134400</v>
      </c>
      <c r="N46" s="29">
        <v>3984090</v>
      </c>
      <c r="O46" s="29">
        <v>0</v>
      </c>
      <c r="P46" s="29">
        <v>0</v>
      </c>
      <c r="Q46" s="29">
        <v>0</v>
      </c>
      <c r="R46" s="29">
        <v>0</v>
      </c>
      <c r="S46" s="53">
        <v>0</v>
      </c>
      <c r="T46" s="55"/>
      <c r="U46" s="55"/>
      <c r="V46" s="55"/>
      <c r="W46" s="55"/>
    </row>
    <row r="47" spans="1:23" s="19" customFormat="1" x14ac:dyDescent="0.2">
      <c r="A47" s="42" t="s">
        <v>278</v>
      </c>
      <c r="B47" s="27">
        <v>625000</v>
      </c>
      <c r="C47" s="27">
        <v>300000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52">
        <v>0</v>
      </c>
      <c r="K47" s="42" t="s">
        <v>278</v>
      </c>
      <c r="L47" s="27">
        <v>0</v>
      </c>
      <c r="M47" s="27">
        <v>325000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52">
        <v>0</v>
      </c>
      <c r="T47" s="57"/>
      <c r="U47" s="57"/>
      <c r="V47" s="57"/>
      <c r="W47" s="57"/>
    </row>
    <row r="48" spans="1:23" ht="25.5" x14ac:dyDescent="0.2">
      <c r="A48" s="42" t="s">
        <v>124</v>
      </c>
      <c r="B48" s="27">
        <v>100000</v>
      </c>
      <c r="C48" s="27">
        <v>100000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52">
        <v>0</v>
      </c>
      <c r="K48" s="42" t="s">
        <v>124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52">
        <v>0</v>
      </c>
      <c r="T48" s="55"/>
      <c r="U48" s="55"/>
      <c r="V48" s="55"/>
      <c r="W48" s="55"/>
    </row>
    <row r="49" spans="1:23" ht="13.5" customHeight="1" x14ac:dyDescent="0.2">
      <c r="A49" s="42" t="s">
        <v>292</v>
      </c>
      <c r="B49" s="27">
        <v>14133693</v>
      </c>
      <c r="C49" s="27">
        <v>0</v>
      </c>
      <c r="D49" s="27">
        <v>0</v>
      </c>
      <c r="E49" s="27">
        <v>0</v>
      </c>
      <c r="F49" s="27">
        <v>0</v>
      </c>
      <c r="G49" s="27">
        <v>959000</v>
      </c>
      <c r="H49" s="27">
        <v>0</v>
      </c>
      <c r="I49" s="27">
        <v>0</v>
      </c>
      <c r="J49" s="52">
        <v>0</v>
      </c>
      <c r="K49" s="42" t="s">
        <v>78</v>
      </c>
      <c r="L49" s="27">
        <v>0</v>
      </c>
      <c r="M49" s="27">
        <v>12902251</v>
      </c>
      <c r="N49" s="27">
        <v>0</v>
      </c>
      <c r="O49" s="27">
        <v>0</v>
      </c>
      <c r="P49" s="27">
        <v>0</v>
      </c>
      <c r="Q49" s="27">
        <v>272442</v>
      </c>
      <c r="R49" s="27">
        <v>0</v>
      </c>
      <c r="S49" s="52">
        <v>0</v>
      </c>
      <c r="T49" s="55"/>
      <c r="U49" s="55"/>
      <c r="V49" s="55"/>
      <c r="W49" s="55"/>
    </row>
    <row r="50" spans="1:23" x14ac:dyDescent="0.2">
      <c r="A50" s="42" t="s">
        <v>281</v>
      </c>
      <c r="B50" s="27">
        <v>3816097</v>
      </c>
      <c r="C50" s="27">
        <v>0</v>
      </c>
      <c r="D50" s="27">
        <v>0</v>
      </c>
      <c r="E50" s="27">
        <v>0</v>
      </c>
      <c r="F50" s="27">
        <v>0</v>
      </c>
      <c r="G50" s="27">
        <v>258930</v>
      </c>
      <c r="H50" s="27">
        <v>0</v>
      </c>
      <c r="I50" s="27">
        <v>0</v>
      </c>
      <c r="J50" s="52">
        <v>0</v>
      </c>
      <c r="K50" s="42" t="s">
        <v>281</v>
      </c>
      <c r="L50" s="27">
        <v>0</v>
      </c>
      <c r="M50" s="27">
        <v>3483608</v>
      </c>
      <c r="N50" s="27">
        <v>0</v>
      </c>
      <c r="O50" s="27">
        <v>0</v>
      </c>
      <c r="P50" s="27">
        <v>0</v>
      </c>
      <c r="Q50" s="27">
        <v>73559</v>
      </c>
      <c r="R50" s="27">
        <v>0</v>
      </c>
      <c r="S50" s="52">
        <v>0</v>
      </c>
      <c r="T50" s="55"/>
      <c r="U50" s="55"/>
      <c r="V50" s="55"/>
      <c r="W50" s="55"/>
    </row>
    <row r="51" spans="1:23" ht="13.5" thickBot="1" x14ac:dyDescent="0.25">
      <c r="A51" s="43" t="s">
        <v>218</v>
      </c>
      <c r="B51" s="38">
        <v>18574790</v>
      </c>
      <c r="C51" s="38">
        <v>300000</v>
      </c>
      <c r="D51" s="38">
        <v>0</v>
      </c>
      <c r="E51" s="38">
        <v>0</v>
      </c>
      <c r="F51" s="38">
        <v>0</v>
      </c>
      <c r="G51" s="38">
        <v>1217930</v>
      </c>
      <c r="H51" s="38">
        <v>0</v>
      </c>
      <c r="I51" s="38">
        <v>0</v>
      </c>
      <c r="J51" s="54">
        <v>0</v>
      </c>
      <c r="K51" s="43" t="s">
        <v>218</v>
      </c>
      <c r="L51" s="38">
        <v>0</v>
      </c>
      <c r="M51" s="38">
        <v>16710859</v>
      </c>
      <c r="N51" s="38">
        <v>0</v>
      </c>
      <c r="O51" s="38">
        <v>0</v>
      </c>
      <c r="P51" s="38">
        <v>0</v>
      </c>
      <c r="Q51" s="38">
        <v>346001</v>
      </c>
      <c r="R51" s="38">
        <v>0</v>
      </c>
      <c r="S51" s="54">
        <v>0</v>
      </c>
      <c r="T51" s="55"/>
      <c r="U51" s="55"/>
      <c r="V51" s="55"/>
      <c r="W51" s="55"/>
    </row>
    <row r="52" spans="1:23" s="63" customFormat="1" ht="18.75" customHeight="1" x14ac:dyDescent="0.2">
      <c r="A52" s="196" t="s">
        <v>172</v>
      </c>
      <c r="B52" s="197"/>
      <c r="C52" s="197"/>
      <c r="D52" s="197"/>
      <c r="E52" s="197"/>
      <c r="F52" s="197"/>
      <c r="G52" s="197"/>
      <c r="H52" s="197"/>
      <c r="I52" s="197"/>
      <c r="J52" s="198"/>
      <c r="K52" s="202" t="s">
        <v>172</v>
      </c>
      <c r="L52" s="203"/>
      <c r="M52" s="203"/>
      <c r="N52" s="203"/>
      <c r="O52" s="203"/>
      <c r="P52" s="203"/>
      <c r="Q52" s="203"/>
      <c r="R52" s="203"/>
      <c r="S52" s="204"/>
      <c r="T52" s="55"/>
      <c r="U52" s="55"/>
      <c r="V52" s="55"/>
      <c r="W52" s="55"/>
    </row>
    <row r="53" spans="1:23" s="63" customFormat="1" ht="15" x14ac:dyDescent="0.2">
      <c r="A53" s="50" t="s">
        <v>0</v>
      </c>
      <c r="B53" s="101" t="s">
        <v>110</v>
      </c>
      <c r="C53" s="101" t="s">
        <v>256</v>
      </c>
      <c r="D53" s="101" t="s">
        <v>257</v>
      </c>
      <c r="E53" s="101" t="s">
        <v>258</v>
      </c>
      <c r="F53" s="101" t="s">
        <v>259</v>
      </c>
      <c r="G53" s="101" t="s">
        <v>260</v>
      </c>
      <c r="H53" s="101" t="s">
        <v>261</v>
      </c>
      <c r="I53" s="101" t="s">
        <v>262</v>
      </c>
      <c r="J53" s="51" t="s">
        <v>263</v>
      </c>
      <c r="K53" s="50" t="s">
        <v>0</v>
      </c>
      <c r="L53" s="101" t="s">
        <v>264</v>
      </c>
      <c r="M53" s="101" t="s">
        <v>251</v>
      </c>
      <c r="N53" s="101" t="s">
        <v>252</v>
      </c>
      <c r="O53" s="101" t="s">
        <v>253</v>
      </c>
      <c r="P53" s="101" t="s">
        <v>254</v>
      </c>
      <c r="Q53" s="101" t="s">
        <v>255</v>
      </c>
      <c r="R53" s="101">
        <v>104037</v>
      </c>
      <c r="S53" s="51">
        <v>107060</v>
      </c>
      <c r="T53" s="55"/>
      <c r="U53" s="55"/>
      <c r="V53" s="55"/>
      <c r="W53" s="55"/>
    </row>
    <row r="54" spans="1:23" x14ac:dyDescent="0.2">
      <c r="A54" s="42" t="s">
        <v>128</v>
      </c>
      <c r="B54" s="27">
        <v>19051252</v>
      </c>
      <c r="C54" s="27">
        <v>15328485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52">
        <v>0</v>
      </c>
      <c r="K54" s="42" t="s">
        <v>128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3722767</v>
      </c>
      <c r="R54" s="27">
        <v>0</v>
      </c>
      <c r="S54" s="52">
        <v>0</v>
      </c>
      <c r="T54" s="55"/>
      <c r="U54" s="55"/>
      <c r="V54" s="55"/>
      <c r="W54" s="55"/>
    </row>
    <row r="55" spans="1:23" x14ac:dyDescent="0.2">
      <c r="A55" s="42" t="s">
        <v>267</v>
      </c>
      <c r="B55" s="27">
        <v>5133038</v>
      </c>
      <c r="C55" s="27">
        <v>4138691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52">
        <v>0</v>
      </c>
      <c r="K55" s="42" t="s">
        <v>267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994347</v>
      </c>
      <c r="R55" s="27">
        <v>0</v>
      </c>
      <c r="S55" s="52">
        <v>0</v>
      </c>
      <c r="T55" s="55"/>
      <c r="U55" s="55"/>
      <c r="V55" s="55"/>
      <c r="W55" s="55"/>
    </row>
    <row r="56" spans="1:23" x14ac:dyDescent="0.2">
      <c r="A56" s="49" t="s">
        <v>235</v>
      </c>
      <c r="B56" s="29">
        <v>24184290</v>
      </c>
      <c r="C56" s="29">
        <v>19467176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53">
        <v>0</v>
      </c>
      <c r="K56" s="49" t="s">
        <v>235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4717114</v>
      </c>
      <c r="R56" s="29">
        <v>0</v>
      </c>
      <c r="S56" s="53">
        <v>0</v>
      </c>
      <c r="T56" s="55"/>
      <c r="U56" s="55"/>
      <c r="V56" s="55"/>
      <c r="W56" s="55"/>
    </row>
    <row r="57" spans="1:23" x14ac:dyDescent="0.2">
      <c r="A57" s="49" t="s">
        <v>171</v>
      </c>
      <c r="B57" s="29">
        <v>137302162</v>
      </c>
      <c r="C57" s="29">
        <v>40135852</v>
      </c>
      <c r="D57" s="29">
        <v>180962</v>
      </c>
      <c r="E57" s="29">
        <v>1841415</v>
      </c>
      <c r="F57" s="29">
        <v>7515210</v>
      </c>
      <c r="G57" s="29">
        <v>31954390</v>
      </c>
      <c r="H57" s="29">
        <v>111557</v>
      </c>
      <c r="I57" s="29">
        <v>225678</v>
      </c>
      <c r="J57" s="53">
        <v>1801381</v>
      </c>
      <c r="K57" s="49" t="s">
        <v>171</v>
      </c>
      <c r="L57" s="29">
        <v>916412</v>
      </c>
      <c r="M57" s="29">
        <v>23771122</v>
      </c>
      <c r="N57" s="29">
        <v>4187714</v>
      </c>
      <c r="O57" s="29">
        <v>826831</v>
      </c>
      <c r="P57" s="29">
        <v>380346</v>
      </c>
      <c r="Q57" s="29">
        <v>8236618</v>
      </c>
      <c r="R57" s="29">
        <v>1502520</v>
      </c>
      <c r="S57" s="53">
        <v>13714154</v>
      </c>
      <c r="T57" s="55"/>
      <c r="U57" s="55"/>
      <c r="V57" s="55"/>
      <c r="W57" s="55"/>
    </row>
    <row r="58" spans="1:23" ht="25.5" x14ac:dyDescent="0.2">
      <c r="A58" s="42" t="s">
        <v>279</v>
      </c>
      <c r="B58" s="27">
        <v>3397346</v>
      </c>
      <c r="C58" s="27">
        <v>0</v>
      </c>
      <c r="D58" s="27">
        <v>0</v>
      </c>
      <c r="E58" s="27">
        <v>3397346</v>
      </c>
      <c r="F58" s="27">
        <v>0</v>
      </c>
      <c r="G58" s="27">
        <v>0</v>
      </c>
      <c r="H58" s="27">
        <v>0</v>
      </c>
      <c r="I58" s="27">
        <v>0</v>
      </c>
      <c r="J58" s="52">
        <v>0</v>
      </c>
      <c r="K58" s="42" t="s">
        <v>279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52">
        <v>0</v>
      </c>
      <c r="T58" s="55"/>
      <c r="U58" s="55"/>
      <c r="V58" s="55"/>
      <c r="W58" s="55"/>
    </row>
    <row r="59" spans="1:23" ht="25.5" x14ac:dyDescent="0.2">
      <c r="A59" s="42" t="s">
        <v>97</v>
      </c>
      <c r="B59" s="27">
        <v>53975201</v>
      </c>
      <c r="C59" s="27">
        <v>0</v>
      </c>
      <c r="D59" s="27">
        <v>0</v>
      </c>
      <c r="E59" s="27">
        <v>0</v>
      </c>
      <c r="F59" s="27">
        <v>53975201</v>
      </c>
      <c r="G59" s="27">
        <v>0</v>
      </c>
      <c r="H59" s="27">
        <v>0</v>
      </c>
      <c r="I59" s="27">
        <v>0</v>
      </c>
      <c r="J59" s="52">
        <v>0</v>
      </c>
      <c r="K59" s="42" t="s">
        <v>97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52">
        <v>0</v>
      </c>
      <c r="T59" s="55"/>
      <c r="U59" s="55"/>
      <c r="V59" s="55"/>
      <c r="W59" s="55"/>
    </row>
    <row r="60" spans="1:23" x14ac:dyDescent="0.2">
      <c r="A60" s="42" t="s">
        <v>266</v>
      </c>
      <c r="B60" s="27">
        <v>57372547</v>
      </c>
      <c r="C60" s="27">
        <v>0</v>
      </c>
      <c r="D60" s="27">
        <v>0</v>
      </c>
      <c r="E60" s="27">
        <v>3397346</v>
      </c>
      <c r="F60" s="27">
        <v>53975201</v>
      </c>
      <c r="G60" s="27">
        <v>0</v>
      </c>
      <c r="H60" s="27">
        <v>0</v>
      </c>
      <c r="I60" s="27">
        <v>0</v>
      </c>
      <c r="J60" s="52">
        <v>0</v>
      </c>
      <c r="K60" s="42" t="s">
        <v>266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52">
        <v>0</v>
      </c>
      <c r="T60" s="55"/>
      <c r="U60" s="55"/>
      <c r="V60" s="55"/>
      <c r="W60" s="55"/>
    </row>
    <row r="61" spans="1:23" x14ac:dyDescent="0.2">
      <c r="A61" s="49" t="s">
        <v>155</v>
      </c>
      <c r="B61" s="29">
        <v>57372547</v>
      </c>
      <c r="C61" s="29">
        <v>0</v>
      </c>
      <c r="D61" s="29">
        <v>0</v>
      </c>
      <c r="E61" s="29">
        <v>3397346</v>
      </c>
      <c r="F61" s="29">
        <v>53975201</v>
      </c>
      <c r="G61" s="29">
        <v>0</v>
      </c>
      <c r="H61" s="29">
        <v>0</v>
      </c>
      <c r="I61" s="29">
        <v>0</v>
      </c>
      <c r="J61" s="53">
        <v>0</v>
      </c>
      <c r="K61" s="49" t="s">
        <v>155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53">
        <v>0</v>
      </c>
      <c r="T61" s="55"/>
      <c r="U61" s="55"/>
      <c r="V61" s="55"/>
      <c r="W61" s="55"/>
    </row>
    <row r="62" spans="1:23" x14ac:dyDescent="0.2">
      <c r="A62" s="49" t="s">
        <v>175</v>
      </c>
      <c r="B62" s="29">
        <v>194674709</v>
      </c>
      <c r="C62" s="29">
        <v>40135852</v>
      </c>
      <c r="D62" s="29">
        <v>180962</v>
      </c>
      <c r="E62" s="29">
        <v>5238761</v>
      </c>
      <c r="F62" s="29">
        <v>61490411</v>
      </c>
      <c r="G62" s="29">
        <v>31954390</v>
      </c>
      <c r="H62" s="29">
        <v>111557</v>
      </c>
      <c r="I62" s="29">
        <v>225678</v>
      </c>
      <c r="J62" s="53">
        <v>1801381</v>
      </c>
      <c r="K62" s="49" t="s">
        <v>175</v>
      </c>
      <c r="L62" s="29">
        <v>916412</v>
      </c>
      <c r="M62" s="29">
        <v>23771122</v>
      </c>
      <c r="N62" s="29">
        <v>4187714</v>
      </c>
      <c r="O62" s="29">
        <v>826831</v>
      </c>
      <c r="P62" s="29">
        <v>380346</v>
      </c>
      <c r="Q62" s="29">
        <v>8236618</v>
      </c>
      <c r="R62" s="29">
        <v>1502520</v>
      </c>
      <c r="S62" s="53">
        <v>13714154</v>
      </c>
      <c r="T62" s="55"/>
      <c r="U62" s="55"/>
      <c r="V62" s="55"/>
      <c r="W62" s="55"/>
    </row>
    <row r="63" spans="1:23" ht="13.5" thickBot="1" x14ac:dyDescent="0.25">
      <c r="A63" s="86" t="s">
        <v>280</v>
      </c>
      <c r="B63" s="87">
        <v>27</v>
      </c>
      <c r="C63" s="87">
        <v>27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90">
        <v>0</v>
      </c>
      <c r="K63" s="86" t="s">
        <v>280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90">
        <v>0</v>
      </c>
      <c r="T63" s="55"/>
      <c r="U63" s="55"/>
      <c r="V63" s="55"/>
      <c r="W63" s="55"/>
    </row>
    <row r="64" spans="1:23" s="63" customFormat="1" x14ac:dyDescent="0.2">
      <c r="A64" s="8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84"/>
      <c r="O64" s="55"/>
      <c r="P64" s="55"/>
      <c r="Q64" s="55"/>
      <c r="R64" s="55"/>
      <c r="S64" s="55"/>
      <c r="T64" s="55"/>
      <c r="U64" s="55"/>
      <c r="V64" s="55"/>
      <c r="W64" s="55"/>
    </row>
    <row r="65" spans="1:14" ht="12.75" customHeight="1" x14ac:dyDescent="0.2"/>
    <row r="66" spans="1:14" ht="249.75" customHeight="1" thickBot="1" x14ac:dyDescent="0.25"/>
    <row r="67" spans="1:14" s="63" customFormat="1" ht="27" customHeight="1" x14ac:dyDescent="0.2">
      <c r="A67" s="199" t="s">
        <v>173</v>
      </c>
      <c r="B67" s="200"/>
      <c r="C67" s="200"/>
      <c r="D67" s="200"/>
      <c r="E67" s="200"/>
      <c r="F67" s="200"/>
      <c r="G67" s="200"/>
      <c r="H67" s="200"/>
      <c r="I67" s="200"/>
      <c r="J67" s="201"/>
      <c r="K67" s="205"/>
      <c r="L67" s="205"/>
      <c r="M67" s="205"/>
    </row>
    <row r="68" spans="1:14" ht="19.5" customHeight="1" x14ac:dyDescent="0.2">
      <c r="A68" s="50" t="s">
        <v>0</v>
      </c>
      <c r="B68" s="81" t="s">
        <v>110</v>
      </c>
      <c r="C68" s="81" t="s">
        <v>296</v>
      </c>
      <c r="D68" s="81" t="s">
        <v>258</v>
      </c>
      <c r="E68" s="81" t="s">
        <v>297</v>
      </c>
      <c r="F68" s="81" t="s">
        <v>298</v>
      </c>
      <c r="G68" s="81" t="s">
        <v>299</v>
      </c>
      <c r="H68" s="81" t="s">
        <v>255</v>
      </c>
      <c r="I68" s="81">
        <v>900020</v>
      </c>
      <c r="J68" s="85"/>
      <c r="K68" s="57"/>
      <c r="L68" s="57"/>
      <c r="M68" s="57"/>
      <c r="N68" s="57"/>
    </row>
    <row r="69" spans="1:14" ht="25.5" x14ac:dyDescent="0.2">
      <c r="A69" s="42" t="s">
        <v>83</v>
      </c>
      <c r="B69" s="27">
        <v>69434604</v>
      </c>
      <c r="C69" s="27">
        <v>0</v>
      </c>
      <c r="D69" s="27">
        <v>69434604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56"/>
      <c r="K69" s="55"/>
      <c r="L69" s="55"/>
      <c r="M69" s="55"/>
      <c r="N69" s="55"/>
    </row>
    <row r="70" spans="1:14" ht="26.25" customHeight="1" x14ac:dyDescent="0.2">
      <c r="A70" s="42" t="s">
        <v>300</v>
      </c>
      <c r="B70" s="27">
        <v>15024280</v>
      </c>
      <c r="C70" s="27">
        <v>0</v>
      </c>
      <c r="D70" s="27">
        <v>15024280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56"/>
      <c r="K70" s="55"/>
      <c r="L70" s="55"/>
      <c r="M70" s="55"/>
      <c r="N70" s="55"/>
    </row>
    <row r="71" spans="1:14" ht="28.5" customHeight="1" x14ac:dyDescent="0.2">
      <c r="A71" s="42" t="s">
        <v>301</v>
      </c>
      <c r="B71" s="27">
        <v>1800000</v>
      </c>
      <c r="C71" s="27">
        <v>0</v>
      </c>
      <c r="D71" s="27">
        <v>1800000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56"/>
      <c r="K71" s="55"/>
      <c r="L71" s="55"/>
      <c r="M71" s="55"/>
      <c r="N71" s="55"/>
    </row>
    <row r="72" spans="1:14" ht="25.5" x14ac:dyDescent="0.2">
      <c r="A72" s="42" t="s">
        <v>302</v>
      </c>
      <c r="B72" s="27">
        <v>8780460</v>
      </c>
      <c r="C72" s="27">
        <v>0</v>
      </c>
      <c r="D72" s="27">
        <v>8780460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56"/>
      <c r="K72" s="55"/>
      <c r="L72" s="55"/>
      <c r="M72" s="55"/>
      <c r="N72" s="55"/>
    </row>
    <row r="73" spans="1:14" ht="25.5" x14ac:dyDescent="0.2">
      <c r="A73" s="42" t="s">
        <v>132</v>
      </c>
      <c r="B73" s="27">
        <v>54720</v>
      </c>
      <c r="C73" s="27">
        <v>0</v>
      </c>
      <c r="D73" s="27">
        <v>54720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56"/>
      <c r="K73" s="55"/>
      <c r="L73" s="55"/>
      <c r="M73" s="55"/>
      <c r="N73" s="55"/>
    </row>
    <row r="74" spans="1:14" s="8" customFormat="1" ht="16.5" customHeight="1" x14ac:dyDescent="0.2">
      <c r="A74" s="49" t="s">
        <v>303</v>
      </c>
      <c r="B74" s="29">
        <v>95094064</v>
      </c>
      <c r="C74" s="29">
        <v>0</v>
      </c>
      <c r="D74" s="29">
        <v>95094064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95"/>
      <c r="K74" s="94"/>
      <c r="L74" s="94"/>
      <c r="M74" s="94"/>
      <c r="N74" s="94"/>
    </row>
    <row r="75" spans="1:14" ht="25.5" x14ac:dyDescent="0.2">
      <c r="A75" s="42" t="s">
        <v>304</v>
      </c>
      <c r="B75" s="27">
        <v>56592590</v>
      </c>
      <c r="C75" s="27">
        <v>3230634</v>
      </c>
      <c r="D75" s="27">
        <v>0</v>
      </c>
      <c r="E75" s="27">
        <v>0</v>
      </c>
      <c r="F75" s="27">
        <v>33425154</v>
      </c>
      <c r="G75" s="27">
        <v>19936802</v>
      </c>
      <c r="H75" s="27">
        <v>0</v>
      </c>
      <c r="I75" s="27">
        <v>0</v>
      </c>
      <c r="J75" s="56"/>
      <c r="K75" s="55"/>
      <c r="L75" s="55"/>
      <c r="M75" s="55"/>
      <c r="N75" s="55"/>
    </row>
    <row r="76" spans="1:14" x14ac:dyDescent="0.2">
      <c r="A76" s="42" t="s">
        <v>325</v>
      </c>
      <c r="B76" s="27">
        <v>19661660</v>
      </c>
      <c r="C76" s="27">
        <v>0</v>
      </c>
      <c r="D76" s="27">
        <v>0</v>
      </c>
      <c r="E76" s="27">
        <v>0</v>
      </c>
      <c r="F76" s="27">
        <v>0</v>
      </c>
      <c r="G76" s="27">
        <v>19661660</v>
      </c>
      <c r="H76" s="27">
        <v>0</v>
      </c>
      <c r="I76" s="27">
        <v>0</v>
      </c>
      <c r="J76" s="56"/>
      <c r="K76" s="55"/>
      <c r="L76" s="55"/>
      <c r="M76" s="55"/>
      <c r="N76" s="55"/>
    </row>
    <row r="77" spans="1:14" x14ac:dyDescent="0.2">
      <c r="A77" s="42" t="s">
        <v>326</v>
      </c>
      <c r="B77" s="27">
        <v>9121</v>
      </c>
      <c r="C77" s="27">
        <v>0</v>
      </c>
      <c r="D77" s="27">
        <v>0</v>
      </c>
      <c r="E77" s="27">
        <v>0</v>
      </c>
      <c r="F77" s="27">
        <v>0</v>
      </c>
      <c r="G77" s="27">
        <v>9121</v>
      </c>
      <c r="H77" s="27">
        <v>0</v>
      </c>
      <c r="I77" s="27">
        <v>0</v>
      </c>
      <c r="J77" s="56"/>
      <c r="K77" s="55"/>
      <c r="L77" s="55"/>
      <c r="M77" s="55"/>
      <c r="N77" s="55"/>
    </row>
    <row r="78" spans="1:14" ht="13.5" customHeight="1" x14ac:dyDescent="0.2">
      <c r="A78" s="42" t="s">
        <v>88</v>
      </c>
      <c r="B78" s="27">
        <v>34641579</v>
      </c>
      <c r="C78" s="27">
        <v>950404</v>
      </c>
      <c r="D78" s="27">
        <v>0</v>
      </c>
      <c r="E78" s="27">
        <v>0</v>
      </c>
      <c r="F78" s="27">
        <v>33425154</v>
      </c>
      <c r="G78" s="27">
        <v>266021</v>
      </c>
      <c r="H78" s="27">
        <v>0</v>
      </c>
      <c r="I78" s="27">
        <v>0</v>
      </c>
      <c r="J78" s="56"/>
      <c r="K78" s="55"/>
      <c r="L78" s="55"/>
      <c r="M78" s="55"/>
      <c r="N78" s="55"/>
    </row>
    <row r="79" spans="1:14" ht="25.5" x14ac:dyDescent="0.2">
      <c r="A79" s="42" t="s">
        <v>119</v>
      </c>
      <c r="B79" s="27">
        <v>2007200</v>
      </c>
      <c r="C79" s="27">
        <v>2007200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56"/>
      <c r="K79" s="55"/>
      <c r="L79" s="55"/>
      <c r="M79" s="55"/>
      <c r="N79" s="55"/>
    </row>
    <row r="80" spans="1:14" ht="25.5" x14ac:dyDescent="0.2">
      <c r="A80" s="42" t="s">
        <v>134</v>
      </c>
      <c r="B80" s="27">
        <v>273030</v>
      </c>
      <c r="C80" s="27">
        <v>273030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56"/>
      <c r="K80" s="55"/>
      <c r="L80" s="55"/>
      <c r="M80" s="55"/>
      <c r="N80" s="55"/>
    </row>
    <row r="81" spans="1:14" ht="14.25" customHeight="1" x14ac:dyDescent="0.2">
      <c r="A81" s="49" t="s">
        <v>237</v>
      </c>
      <c r="B81" s="29">
        <v>151686654</v>
      </c>
      <c r="C81" s="29">
        <v>3230634</v>
      </c>
      <c r="D81" s="29">
        <v>95094064</v>
      </c>
      <c r="E81" s="29">
        <v>0</v>
      </c>
      <c r="F81" s="29">
        <v>33425154</v>
      </c>
      <c r="G81" s="29">
        <v>19936802</v>
      </c>
      <c r="H81" s="29">
        <v>0</v>
      </c>
      <c r="I81" s="29">
        <v>0</v>
      </c>
      <c r="J81" s="56"/>
      <c r="K81" s="55"/>
      <c r="L81" s="55"/>
      <c r="M81" s="55"/>
      <c r="N81" s="55"/>
    </row>
    <row r="82" spans="1:14" ht="25.5" x14ac:dyDescent="0.2">
      <c r="A82" s="42" t="s">
        <v>120</v>
      </c>
      <c r="B82" s="27">
        <v>12697166</v>
      </c>
      <c r="C82" s="27">
        <v>0</v>
      </c>
      <c r="D82" s="27">
        <v>12697166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56"/>
      <c r="K82" s="55"/>
      <c r="L82" s="55"/>
      <c r="M82" s="55"/>
      <c r="N82" s="55"/>
    </row>
    <row r="83" spans="1:14" ht="27.75" customHeight="1" x14ac:dyDescent="0.2">
      <c r="A83" s="42" t="s">
        <v>305</v>
      </c>
      <c r="B83" s="27">
        <v>37447379</v>
      </c>
      <c r="C83" s="27">
        <v>8248144</v>
      </c>
      <c r="D83" s="27">
        <v>0</v>
      </c>
      <c r="E83" s="27">
        <v>0</v>
      </c>
      <c r="F83" s="27">
        <v>1927860</v>
      </c>
      <c r="G83" s="27">
        <v>25280355</v>
      </c>
      <c r="H83" s="27">
        <v>1991020</v>
      </c>
      <c r="I83" s="27">
        <v>0</v>
      </c>
      <c r="J83" s="56"/>
      <c r="K83" s="55"/>
      <c r="L83" s="55"/>
      <c r="M83" s="55"/>
      <c r="N83" s="55"/>
    </row>
    <row r="84" spans="1:14" ht="25.5" x14ac:dyDescent="0.2">
      <c r="A84" s="42" t="s">
        <v>137</v>
      </c>
      <c r="B84" s="27">
        <v>8248144</v>
      </c>
      <c r="C84" s="27">
        <v>8248144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56"/>
      <c r="K84" s="55"/>
      <c r="L84" s="55"/>
      <c r="M84" s="55"/>
      <c r="N84" s="55"/>
    </row>
    <row r="85" spans="1:14" ht="25.5" x14ac:dyDescent="0.2">
      <c r="A85" s="42" t="s">
        <v>89</v>
      </c>
      <c r="B85" s="27">
        <v>29199235</v>
      </c>
      <c r="C85" s="27">
        <v>0</v>
      </c>
      <c r="D85" s="27">
        <v>0</v>
      </c>
      <c r="E85" s="27">
        <v>0</v>
      </c>
      <c r="F85" s="27">
        <v>1927860</v>
      </c>
      <c r="G85" s="27">
        <v>25280355</v>
      </c>
      <c r="H85" s="27">
        <v>1991020</v>
      </c>
      <c r="I85" s="27">
        <v>0</v>
      </c>
      <c r="J85" s="56"/>
      <c r="K85" s="55"/>
      <c r="L85" s="55"/>
      <c r="M85" s="55"/>
      <c r="N85" s="55"/>
    </row>
    <row r="86" spans="1:14" ht="26.25" thickBot="1" x14ac:dyDescent="0.25">
      <c r="A86" s="76" t="s">
        <v>306</v>
      </c>
      <c r="B86" s="93">
        <v>50144545</v>
      </c>
      <c r="C86" s="93">
        <v>8248144</v>
      </c>
      <c r="D86" s="93">
        <v>12697166</v>
      </c>
      <c r="E86" s="93">
        <v>0</v>
      </c>
      <c r="F86" s="93">
        <v>1927860</v>
      </c>
      <c r="G86" s="93">
        <v>25280355</v>
      </c>
      <c r="H86" s="93">
        <v>1991020</v>
      </c>
      <c r="I86" s="93">
        <v>0</v>
      </c>
      <c r="J86" s="96"/>
      <c r="K86" s="55"/>
      <c r="L86" s="55"/>
      <c r="M86" s="55"/>
      <c r="N86" s="55"/>
    </row>
    <row r="87" spans="1:14" s="63" customFormat="1" ht="20.25" customHeight="1" x14ac:dyDescent="0.2">
      <c r="A87" s="199" t="s">
        <v>173</v>
      </c>
      <c r="B87" s="200"/>
      <c r="C87" s="200"/>
      <c r="D87" s="200"/>
      <c r="E87" s="200"/>
      <c r="F87" s="200"/>
      <c r="G87" s="200"/>
      <c r="H87" s="200"/>
      <c r="I87" s="200"/>
      <c r="J87" s="201"/>
      <c r="K87" s="55"/>
      <c r="L87" s="55"/>
      <c r="M87" s="55"/>
      <c r="N87" s="55"/>
    </row>
    <row r="88" spans="1:14" s="63" customFormat="1" ht="15" x14ac:dyDescent="0.2">
      <c r="A88" s="50" t="s">
        <v>0</v>
      </c>
      <c r="B88" s="81" t="s">
        <v>110</v>
      </c>
      <c r="C88" s="81" t="s">
        <v>296</v>
      </c>
      <c r="D88" s="81" t="s">
        <v>258</v>
      </c>
      <c r="E88" s="81" t="s">
        <v>297</v>
      </c>
      <c r="F88" s="81" t="s">
        <v>298</v>
      </c>
      <c r="G88" s="81" t="s">
        <v>299</v>
      </c>
      <c r="H88" s="81" t="s">
        <v>255</v>
      </c>
      <c r="I88" s="81">
        <v>900020</v>
      </c>
      <c r="J88" s="85"/>
      <c r="K88" s="55"/>
      <c r="L88" s="55"/>
      <c r="M88" s="55"/>
      <c r="N88" s="55"/>
    </row>
    <row r="89" spans="1:14" ht="25.5" x14ac:dyDescent="0.2">
      <c r="A89" s="42" t="s">
        <v>307</v>
      </c>
      <c r="B89" s="27">
        <v>50691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50691</v>
      </c>
      <c r="J89" s="56"/>
      <c r="K89" s="55"/>
      <c r="L89" s="55"/>
      <c r="M89" s="55"/>
      <c r="N89" s="55"/>
    </row>
    <row r="90" spans="1:14" ht="26.25" customHeight="1" x14ac:dyDescent="0.2">
      <c r="A90" s="42" t="s">
        <v>308</v>
      </c>
      <c r="B90" s="27">
        <v>50691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50691</v>
      </c>
      <c r="J90" s="56"/>
      <c r="K90" s="55"/>
      <c r="L90" s="55"/>
      <c r="M90" s="55"/>
      <c r="N90" s="55"/>
    </row>
    <row r="91" spans="1:14" x14ac:dyDescent="0.2">
      <c r="A91" s="42" t="s">
        <v>309</v>
      </c>
      <c r="B91" s="27">
        <v>50691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50691</v>
      </c>
      <c r="J91" s="56"/>
      <c r="K91" s="55"/>
      <c r="L91" s="55"/>
      <c r="M91" s="55"/>
      <c r="N91" s="55"/>
    </row>
    <row r="92" spans="1:14" x14ac:dyDescent="0.2">
      <c r="A92" s="42" t="s">
        <v>138</v>
      </c>
      <c r="B92" s="27">
        <v>4082551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4082551</v>
      </c>
      <c r="J92" s="56"/>
      <c r="K92" s="55"/>
      <c r="L92" s="55"/>
      <c r="M92" s="55"/>
      <c r="N92" s="55"/>
    </row>
    <row r="93" spans="1:14" ht="25.5" x14ac:dyDescent="0.2">
      <c r="A93" s="42" t="s">
        <v>90</v>
      </c>
      <c r="B93" s="27">
        <v>4082551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4082551</v>
      </c>
      <c r="J93" s="56"/>
      <c r="K93" s="55"/>
      <c r="L93" s="55"/>
      <c r="M93" s="55"/>
      <c r="N93" s="55"/>
    </row>
    <row r="94" spans="1:14" x14ac:dyDescent="0.2">
      <c r="A94" s="42" t="s">
        <v>310</v>
      </c>
      <c r="B94" s="27">
        <v>10372079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10372079</v>
      </c>
      <c r="J94" s="56"/>
      <c r="K94" s="55"/>
      <c r="L94" s="55"/>
      <c r="M94" s="55"/>
      <c r="N94" s="55"/>
    </row>
    <row r="95" spans="1:14" ht="25.5" x14ac:dyDescent="0.2">
      <c r="A95" s="42" t="s">
        <v>311</v>
      </c>
      <c r="B95" s="27">
        <v>10372079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10372079</v>
      </c>
      <c r="J95" s="56"/>
      <c r="K95" s="55"/>
      <c r="L95" s="55"/>
      <c r="M95" s="55"/>
      <c r="N95" s="55"/>
    </row>
    <row r="96" spans="1:14" x14ac:dyDescent="0.2">
      <c r="A96" s="42" t="s">
        <v>140</v>
      </c>
      <c r="B96" s="27">
        <v>1018149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1018149</v>
      </c>
      <c r="J96" s="56"/>
      <c r="K96" s="55"/>
      <c r="L96" s="55"/>
      <c r="M96" s="55"/>
      <c r="N96" s="55"/>
    </row>
    <row r="97" spans="1:14" ht="38.25" x14ac:dyDescent="0.2">
      <c r="A97" s="42" t="s">
        <v>91</v>
      </c>
      <c r="B97" s="27">
        <v>1018149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1018149</v>
      </c>
      <c r="J97" s="56"/>
      <c r="K97" s="55"/>
      <c r="L97" s="55"/>
      <c r="M97" s="55"/>
      <c r="N97" s="55"/>
    </row>
    <row r="98" spans="1:14" ht="25.5" x14ac:dyDescent="0.2">
      <c r="A98" s="42" t="s">
        <v>312</v>
      </c>
      <c r="B98" s="27">
        <v>11390228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11390228</v>
      </c>
      <c r="J98" s="56"/>
      <c r="K98" s="55"/>
      <c r="L98" s="55"/>
      <c r="M98" s="55"/>
      <c r="N98" s="55"/>
    </row>
    <row r="99" spans="1:14" x14ac:dyDescent="0.2">
      <c r="A99" s="42" t="s">
        <v>142</v>
      </c>
      <c r="B99" s="27">
        <v>300550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300550</v>
      </c>
      <c r="J99" s="56"/>
      <c r="K99" s="55"/>
      <c r="L99" s="55"/>
      <c r="M99" s="55"/>
      <c r="N99" s="55"/>
    </row>
    <row r="100" spans="1:14" ht="51.75" customHeight="1" x14ac:dyDescent="0.2">
      <c r="A100" s="42" t="s">
        <v>313</v>
      </c>
      <c r="B100" s="27">
        <v>10000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10000</v>
      </c>
      <c r="J100" s="56"/>
      <c r="K100" s="55"/>
      <c r="L100" s="55"/>
      <c r="M100" s="55"/>
      <c r="N100" s="55"/>
    </row>
    <row r="101" spans="1:14" x14ac:dyDescent="0.2">
      <c r="A101" s="42" t="s">
        <v>241</v>
      </c>
      <c r="B101" s="27">
        <v>40000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40000</v>
      </c>
      <c r="J101" s="56"/>
      <c r="K101" s="55"/>
      <c r="L101" s="55"/>
      <c r="M101" s="55"/>
      <c r="N101" s="55"/>
    </row>
    <row r="102" spans="1:14" x14ac:dyDescent="0.2">
      <c r="A102" s="42" t="s">
        <v>242</v>
      </c>
      <c r="B102" s="27">
        <v>39506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39506</v>
      </c>
      <c r="J102" s="56"/>
      <c r="K102" s="55"/>
      <c r="L102" s="55"/>
      <c r="M102" s="55"/>
      <c r="N102" s="55"/>
    </row>
    <row r="103" spans="1:14" ht="25.5" x14ac:dyDescent="0.2">
      <c r="A103" s="42" t="s">
        <v>243</v>
      </c>
      <c r="B103" s="27">
        <v>124618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124618</v>
      </c>
      <c r="J103" s="56"/>
      <c r="K103" s="55"/>
      <c r="L103" s="55"/>
      <c r="M103" s="55"/>
      <c r="N103" s="55"/>
    </row>
    <row r="104" spans="1:14" x14ac:dyDescent="0.2">
      <c r="A104" s="49" t="s">
        <v>314</v>
      </c>
      <c r="B104" s="29">
        <v>15824020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15824020</v>
      </c>
      <c r="J104" s="56"/>
      <c r="K104" s="55"/>
      <c r="L104" s="55"/>
      <c r="M104" s="55"/>
      <c r="N104" s="55"/>
    </row>
    <row r="105" spans="1:14" ht="15.75" customHeight="1" x14ac:dyDescent="0.2">
      <c r="A105" s="42" t="s">
        <v>92</v>
      </c>
      <c r="B105" s="27">
        <v>1532160</v>
      </c>
      <c r="C105" s="27">
        <v>0</v>
      </c>
      <c r="D105" s="27">
        <v>0</v>
      </c>
      <c r="E105" s="27">
        <v>0</v>
      </c>
      <c r="F105" s="27">
        <v>33800</v>
      </c>
      <c r="G105" s="27">
        <v>1498360</v>
      </c>
      <c r="H105" s="27">
        <v>0</v>
      </c>
      <c r="I105" s="27">
        <v>0</v>
      </c>
      <c r="J105" s="56"/>
      <c r="K105" s="55"/>
      <c r="L105" s="55"/>
      <c r="M105" s="55"/>
      <c r="N105" s="55"/>
    </row>
    <row r="106" spans="1:14" x14ac:dyDescent="0.2">
      <c r="A106" s="42" t="s">
        <v>315</v>
      </c>
      <c r="B106" s="27">
        <v>2053549</v>
      </c>
      <c r="C106" s="27">
        <v>0</v>
      </c>
      <c r="D106" s="27">
        <v>0</v>
      </c>
      <c r="E106" s="27">
        <v>0</v>
      </c>
      <c r="F106" s="27">
        <v>0</v>
      </c>
      <c r="G106" s="27">
        <v>1944799</v>
      </c>
      <c r="H106" s="27">
        <v>108750</v>
      </c>
      <c r="I106" s="27">
        <v>0</v>
      </c>
      <c r="J106" s="56"/>
      <c r="K106" s="55"/>
      <c r="L106" s="55"/>
      <c r="M106" s="55"/>
      <c r="N106" s="55"/>
    </row>
    <row r="107" spans="1:14" ht="25.5" x14ac:dyDescent="0.2">
      <c r="A107" s="42" t="s">
        <v>93</v>
      </c>
      <c r="B107" s="27">
        <v>797302</v>
      </c>
      <c r="C107" s="27">
        <v>0</v>
      </c>
      <c r="D107" s="27">
        <v>0</v>
      </c>
      <c r="E107" s="27">
        <v>0</v>
      </c>
      <c r="F107" s="27">
        <v>0</v>
      </c>
      <c r="G107" s="27">
        <v>743552</v>
      </c>
      <c r="H107" s="27">
        <v>53750</v>
      </c>
      <c r="I107" s="27">
        <v>0</v>
      </c>
      <c r="J107" s="56"/>
      <c r="K107" s="55"/>
      <c r="L107" s="55"/>
      <c r="M107" s="55"/>
      <c r="N107" s="55"/>
    </row>
    <row r="108" spans="1:14" ht="26.25" thickBot="1" x14ac:dyDescent="0.25">
      <c r="A108" s="88" t="s">
        <v>316</v>
      </c>
      <c r="B108" s="89">
        <v>14873</v>
      </c>
      <c r="C108" s="89">
        <v>14873</v>
      </c>
      <c r="D108" s="89">
        <v>0</v>
      </c>
      <c r="E108" s="89">
        <v>0</v>
      </c>
      <c r="F108" s="89">
        <v>0</v>
      </c>
      <c r="G108" s="89">
        <v>0</v>
      </c>
      <c r="H108" s="89">
        <v>0</v>
      </c>
      <c r="I108" s="89">
        <v>0</v>
      </c>
      <c r="J108" s="96"/>
      <c r="K108" s="55"/>
      <c r="L108" s="55"/>
      <c r="M108" s="55"/>
      <c r="N108" s="55"/>
    </row>
    <row r="109" spans="1:14" s="63" customFormat="1" ht="14.25" x14ac:dyDescent="0.2">
      <c r="A109" s="199" t="s">
        <v>173</v>
      </c>
      <c r="B109" s="200"/>
      <c r="C109" s="200"/>
      <c r="D109" s="200"/>
      <c r="E109" s="200"/>
      <c r="F109" s="200"/>
      <c r="G109" s="200"/>
      <c r="H109" s="200"/>
      <c r="I109" s="200"/>
      <c r="J109" s="201"/>
      <c r="K109" s="55"/>
      <c r="L109" s="55"/>
      <c r="M109" s="55"/>
      <c r="N109" s="55"/>
    </row>
    <row r="110" spans="1:14" s="63" customFormat="1" ht="15" x14ac:dyDescent="0.2">
      <c r="A110" s="50" t="s">
        <v>0</v>
      </c>
      <c r="B110" s="81" t="s">
        <v>110</v>
      </c>
      <c r="C110" s="81" t="s">
        <v>296</v>
      </c>
      <c r="D110" s="81" t="s">
        <v>258</v>
      </c>
      <c r="E110" s="81" t="s">
        <v>297</v>
      </c>
      <c r="F110" s="81" t="s">
        <v>298</v>
      </c>
      <c r="G110" s="81" t="s">
        <v>299</v>
      </c>
      <c r="H110" s="81" t="s">
        <v>255</v>
      </c>
      <c r="I110" s="81">
        <v>900020</v>
      </c>
      <c r="J110" s="85"/>
      <c r="K110" s="55"/>
      <c r="L110" s="55"/>
      <c r="M110" s="55"/>
      <c r="N110" s="55"/>
    </row>
    <row r="111" spans="1:14" ht="25.5" x14ac:dyDescent="0.2">
      <c r="A111" s="42" t="s">
        <v>317</v>
      </c>
      <c r="B111" s="27">
        <v>14873</v>
      </c>
      <c r="C111" s="27">
        <v>14873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56"/>
      <c r="K111" s="55"/>
      <c r="L111" s="55"/>
      <c r="M111" s="55"/>
      <c r="N111" s="55"/>
    </row>
    <row r="112" spans="1:14" ht="13.5" customHeight="1" x14ac:dyDescent="0.2">
      <c r="A112" s="42" t="s">
        <v>146</v>
      </c>
      <c r="B112" s="27">
        <v>67735</v>
      </c>
      <c r="C112" s="27">
        <v>0</v>
      </c>
      <c r="D112" s="27">
        <v>0</v>
      </c>
      <c r="E112" s="27">
        <v>0</v>
      </c>
      <c r="F112" s="27">
        <v>0</v>
      </c>
      <c r="G112" s="27">
        <v>67735</v>
      </c>
      <c r="H112" s="27">
        <v>0</v>
      </c>
      <c r="I112" s="27">
        <v>0</v>
      </c>
      <c r="J112" s="56"/>
      <c r="K112" s="55"/>
      <c r="L112" s="55"/>
      <c r="M112" s="55"/>
      <c r="N112" s="55"/>
    </row>
    <row r="113" spans="1:14" x14ac:dyDescent="0.2">
      <c r="A113" s="42" t="s">
        <v>318</v>
      </c>
      <c r="B113" s="27">
        <v>507379</v>
      </c>
      <c r="C113" s="27">
        <v>4986</v>
      </c>
      <c r="D113" s="27">
        <v>0</v>
      </c>
      <c r="E113" s="27">
        <v>0</v>
      </c>
      <c r="F113" s="27">
        <v>0</v>
      </c>
      <c r="G113" s="27">
        <v>502393</v>
      </c>
      <c r="H113" s="27">
        <v>0</v>
      </c>
      <c r="I113" s="27">
        <v>0</v>
      </c>
      <c r="J113" s="56"/>
      <c r="K113" s="55"/>
      <c r="L113" s="55"/>
      <c r="M113" s="55"/>
      <c r="N113" s="55"/>
    </row>
    <row r="114" spans="1:14" ht="15.75" customHeight="1" x14ac:dyDescent="0.2">
      <c r="A114" s="42" t="s">
        <v>148</v>
      </c>
      <c r="B114" s="27">
        <v>55150</v>
      </c>
      <c r="C114" s="27">
        <v>2900</v>
      </c>
      <c r="D114" s="27">
        <v>0</v>
      </c>
      <c r="E114" s="27">
        <v>0</v>
      </c>
      <c r="F114" s="27">
        <v>0</v>
      </c>
      <c r="G114" s="27">
        <v>52250</v>
      </c>
      <c r="H114" s="27">
        <v>0</v>
      </c>
      <c r="I114" s="27">
        <v>0</v>
      </c>
      <c r="J114" s="56"/>
      <c r="K114" s="55"/>
      <c r="L114" s="55"/>
      <c r="M114" s="55"/>
      <c r="N114" s="55"/>
    </row>
    <row r="115" spans="1:14" x14ac:dyDescent="0.2">
      <c r="A115" s="49" t="s">
        <v>319</v>
      </c>
      <c r="B115" s="29">
        <v>4175696</v>
      </c>
      <c r="C115" s="29">
        <v>19859</v>
      </c>
      <c r="D115" s="29">
        <v>0</v>
      </c>
      <c r="E115" s="29">
        <v>0</v>
      </c>
      <c r="F115" s="29">
        <v>33800</v>
      </c>
      <c r="G115" s="29">
        <v>4013287</v>
      </c>
      <c r="H115" s="29">
        <v>108750</v>
      </c>
      <c r="I115" s="29">
        <v>0</v>
      </c>
      <c r="J115" s="56"/>
      <c r="K115" s="55"/>
      <c r="L115" s="55"/>
      <c r="M115" s="55"/>
      <c r="N115" s="55"/>
    </row>
    <row r="116" spans="1:14" ht="38.25" x14ac:dyDescent="0.2">
      <c r="A116" s="42" t="s">
        <v>320</v>
      </c>
      <c r="B116" s="27">
        <v>20000</v>
      </c>
      <c r="C116" s="27">
        <v>20000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56"/>
      <c r="K116" s="55"/>
      <c r="L116" s="55"/>
      <c r="M116" s="55"/>
      <c r="N116" s="55"/>
    </row>
    <row r="117" spans="1:14" x14ac:dyDescent="0.2">
      <c r="A117" s="42" t="s">
        <v>244</v>
      </c>
      <c r="B117" s="27">
        <v>20000</v>
      </c>
      <c r="C117" s="27">
        <v>20000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56"/>
      <c r="K117" s="55"/>
      <c r="L117" s="55"/>
      <c r="M117" s="55"/>
      <c r="N117" s="55"/>
    </row>
    <row r="118" spans="1:14" ht="25.5" x14ac:dyDescent="0.2">
      <c r="A118" s="42" t="s">
        <v>150</v>
      </c>
      <c r="B118" s="27">
        <v>1827735</v>
      </c>
      <c r="C118" s="27">
        <v>0</v>
      </c>
      <c r="D118" s="27">
        <v>0</v>
      </c>
      <c r="E118" s="27">
        <v>0</v>
      </c>
      <c r="F118" s="27">
        <v>0</v>
      </c>
      <c r="G118" s="27">
        <v>1827735</v>
      </c>
      <c r="H118" s="27">
        <v>0</v>
      </c>
      <c r="I118" s="27">
        <v>0</v>
      </c>
      <c r="J118" s="56"/>
      <c r="K118" s="55"/>
      <c r="L118" s="55"/>
      <c r="M118" s="55"/>
      <c r="N118" s="55"/>
    </row>
    <row r="119" spans="1:14" x14ac:dyDescent="0.2">
      <c r="A119" s="42" t="s">
        <v>95</v>
      </c>
      <c r="B119" s="27">
        <v>1827735</v>
      </c>
      <c r="C119" s="27">
        <v>0</v>
      </c>
      <c r="D119" s="27">
        <v>0</v>
      </c>
      <c r="E119" s="27">
        <v>0</v>
      </c>
      <c r="F119" s="27">
        <v>0</v>
      </c>
      <c r="G119" s="27">
        <v>1827735</v>
      </c>
      <c r="H119" s="27">
        <v>0</v>
      </c>
      <c r="I119" s="27">
        <v>0</v>
      </c>
      <c r="J119" s="36"/>
    </row>
    <row r="120" spans="1:14" ht="25.5" x14ac:dyDescent="0.2">
      <c r="A120" s="49" t="s">
        <v>321</v>
      </c>
      <c r="B120" s="29">
        <v>1847735</v>
      </c>
      <c r="C120" s="29">
        <v>20000</v>
      </c>
      <c r="D120" s="29">
        <v>0</v>
      </c>
      <c r="E120" s="29">
        <v>0</v>
      </c>
      <c r="F120" s="29">
        <v>0</v>
      </c>
      <c r="G120" s="29">
        <v>1827735</v>
      </c>
      <c r="H120" s="29">
        <v>0</v>
      </c>
      <c r="I120" s="29">
        <v>0</v>
      </c>
      <c r="J120" s="36"/>
    </row>
    <row r="121" spans="1:14" x14ac:dyDescent="0.2">
      <c r="A121" s="49" t="s">
        <v>322</v>
      </c>
      <c r="B121" s="29">
        <v>223678650</v>
      </c>
      <c r="C121" s="29">
        <v>11518637</v>
      </c>
      <c r="D121" s="29">
        <v>107791230</v>
      </c>
      <c r="E121" s="29">
        <v>0</v>
      </c>
      <c r="F121" s="29">
        <v>35386814</v>
      </c>
      <c r="G121" s="29">
        <v>51058179</v>
      </c>
      <c r="H121" s="29">
        <v>2099770</v>
      </c>
      <c r="I121" s="29">
        <v>15824020</v>
      </c>
      <c r="J121" s="36"/>
    </row>
    <row r="122" spans="1:14" ht="30.75" customHeight="1" x14ac:dyDescent="0.2">
      <c r="A122" s="42" t="s">
        <v>98</v>
      </c>
      <c r="B122" s="27">
        <v>31059496</v>
      </c>
      <c r="C122" s="27">
        <v>0</v>
      </c>
      <c r="D122" s="27">
        <v>0</v>
      </c>
      <c r="E122" s="27">
        <v>31059496</v>
      </c>
      <c r="F122" s="27">
        <v>0</v>
      </c>
      <c r="G122" s="27">
        <v>0</v>
      </c>
      <c r="H122" s="27">
        <v>0</v>
      </c>
      <c r="I122" s="27">
        <v>0</v>
      </c>
      <c r="J122" s="36"/>
    </row>
    <row r="123" spans="1:14" x14ac:dyDescent="0.2">
      <c r="A123" s="42" t="s">
        <v>156</v>
      </c>
      <c r="B123" s="27">
        <v>31059496</v>
      </c>
      <c r="C123" s="27">
        <v>0</v>
      </c>
      <c r="D123" s="27">
        <v>0</v>
      </c>
      <c r="E123" s="27">
        <v>31059496</v>
      </c>
      <c r="F123" s="27">
        <v>0</v>
      </c>
      <c r="G123" s="27">
        <v>0</v>
      </c>
      <c r="H123" s="27">
        <v>0</v>
      </c>
      <c r="I123" s="27">
        <v>0</v>
      </c>
      <c r="J123" s="36"/>
    </row>
    <row r="124" spans="1:14" ht="25.5" x14ac:dyDescent="0.2">
      <c r="A124" s="42" t="s">
        <v>99</v>
      </c>
      <c r="B124" s="27">
        <v>3404624</v>
      </c>
      <c r="C124" s="27">
        <v>0</v>
      </c>
      <c r="D124" s="27">
        <v>3404624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36"/>
    </row>
    <row r="125" spans="1:14" x14ac:dyDescent="0.2">
      <c r="A125" s="42" t="s">
        <v>323</v>
      </c>
      <c r="B125" s="27">
        <v>34464120</v>
      </c>
      <c r="C125" s="27">
        <v>0</v>
      </c>
      <c r="D125" s="27">
        <v>3404624</v>
      </c>
      <c r="E125" s="27">
        <v>31059496</v>
      </c>
      <c r="F125" s="27">
        <v>0</v>
      </c>
      <c r="G125" s="27">
        <v>0</v>
      </c>
      <c r="H125" s="27">
        <v>0</v>
      </c>
      <c r="I125" s="27">
        <v>0</v>
      </c>
      <c r="J125" s="36"/>
    </row>
    <row r="126" spans="1:14" x14ac:dyDescent="0.2">
      <c r="A126" s="49" t="s">
        <v>324</v>
      </c>
      <c r="B126" s="29">
        <v>34464120</v>
      </c>
      <c r="C126" s="29">
        <v>0</v>
      </c>
      <c r="D126" s="29">
        <v>3404624</v>
      </c>
      <c r="E126" s="29">
        <v>31059496</v>
      </c>
      <c r="F126" s="29">
        <v>0</v>
      </c>
      <c r="G126" s="29">
        <v>0</v>
      </c>
      <c r="H126" s="29">
        <v>0</v>
      </c>
      <c r="I126" s="29">
        <v>0</v>
      </c>
      <c r="J126" s="36"/>
    </row>
    <row r="127" spans="1:14" ht="13.5" thickBot="1" x14ac:dyDescent="0.25">
      <c r="A127" s="43" t="s">
        <v>210</v>
      </c>
      <c r="B127" s="38">
        <v>258142770</v>
      </c>
      <c r="C127" s="38">
        <v>11518637</v>
      </c>
      <c r="D127" s="38">
        <v>111195854</v>
      </c>
      <c r="E127" s="38">
        <v>31059496</v>
      </c>
      <c r="F127" s="38">
        <v>35386814</v>
      </c>
      <c r="G127" s="38">
        <v>51058179</v>
      </c>
      <c r="H127" s="38">
        <v>2099770</v>
      </c>
      <c r="I127" s="38">
        <v>15824020</v>
      </c>
      <c r="J127" s="39"/>
    </row>
  </sheetData>
  <mergeCells count="10">
    <mergeCell ref="A1:J1"/>
    <mergeCell ref="K1:S1"/>
    <mergeCell ref="A25:J25"/>
    <mergeCell ref="K25:S25"/>
    <mergeCell ref="A109:J109"/>
    <mergeCell ref="A52:J52"/>
    <mergeCell ref="K52:S52"/>
    <mergeCell ref="A67:J67"/>
    <mergeCell ref="K67:M67"/>
    <mergeCell ref="A87:J87"/>
  </mergeCells>
  <phoneticPr fontId="12" type="noConversion"/>
  <pageMargins left="0.75" right="0.75" top="1" bottom="1" header="0.5" footer="0.5"/>
  <pageSetup paperSize="9" orientation="landscape" r:id="rId1"/>
  <headerFooter alignWithMargins="0">
    <oddHeader>&amp;C&amp;"Arial CE,Félkövér"BOLHÓ KÖZSÉG ÖNKORMÁNYZATÁNAK 2019. ÉVI TELJESÍTETT KIADÁSAI ÉS BEVÉTELEI KORMÁNYZATI FUNCIÓNKÉNT
2/a melléklet&amp;Radatok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view="pageLayout" topLeftCell="B4" zoomScaleNormal="100" workbookViewId="0">
      <selection activeCell="F9" sqref="F9"/>
    </sheetView>
  </sheetViews>
  <sheetFormatPr defaultRowHeight="12.75" x14ac:dyDescent="0.2"/>
  <cols>
    <col min="1" max="1" width="9.140625" hidden="1" customWidth="1"/>
    <col min="2" max="2" width="45.5703125" customWidth="1"/>
    <col min="3" max="4" width="10.42578125" customWidth="1"/>
    <col min="5" max="5" width="9" customWidth="1"/>
    <col min="6" max="6" width="10.140625" customWidth="1"/>
    <col min="7" max="7" width="1.7109375" hidden="1" customWidth="1"/>
  </cols>
  <sheetData>
    <row r="1" spans="1:6" ht="20.25" customHeight="1" thickBot="1" x14ac:dyDescent="0.25">
      <c r="A1" s="103" t="s">
        <v>109</v>
      </c>
      <c r="B1" s="209" t="s">
        <v>420</v>
      </c>
      <c r="C1" s="209"/>
      <c r="D1" s="209"/>
      <c r="E1" s="209"/>
      <c r="F1" s="209"/>
    </row>
    <row r="2" spans="1:6" ht="102.75" customHeight="1" x14ac:dyDescent="0.2">
      <c r="A2" s="44"/>
      <c r="B2" s="97" t="s">
        <v>0</v>
      </c>
      <c r="C2" s="160" t="s">
        <v>418</v>
      </c>
      <c r="D2" s="160" t="s">
        <v>361</v>
      </c>
      <c r="E2" s="160" t="s">
        <v>422</v>
      </c>
      <c r="F2" s="161" t="s">
        <v>362</v>
      </c>
    </row>
    <row r="3" spans="1:6" ht="14.25" customHeight="1" x14ac:dyDescent="0.2">
      <c r="A3" s="45"/>
      <c r="B3" s="42" t="s">
        <v>366</v>
      </c>
      <c r="C3" s="27">
        <v>36580010</v>
      </c>
      <c r="D3" s="27">
        <v>36148010</v>
      </c>
      <c r="E3" s="27">
        <v>432000</v>
      </c>
      <c r="F3" s="52">
        <v>0</v>
      </c>
    </row>
    <row r="4" spans="1:6" ht="14.25" customHeight="1" x14ac:dyDescent="0.2">
      <c r="A4" s="45"/>
      <c r="B4" s="42" t="s">
        <v>363</v>
      </c>
      <c r="C4" s="27">
        <v>602700</v>
      </c>
      <c r="D4" s="27">
        <v>602700</v>
      </c>
      <c r="E4" s="27">
        <v>0</v>
      </c>
      <c r="F4" s="52">
        <v>0</v>
      </c>
    </row>
    <row r="5" spans="1:6" ht="13.5" customHeight="1" x14ac:dyDescent="0.2">
      <c r="A5" s="45"/>
      <c r="B5" s="42" t="s">
        <v>121</v>
      </c>
      <c r="C5" s="27">
        <v>3016000</v>
      </c>
      <c r="D5" s="27">
        <v>3016000</v>
      </c>
      <c r="E5" s="27">
        <v>0</v>
      </c>
      <c r="F5" s="52">
        <v>0</v>
      </c>
    </row>
    <row r="6" spans="1:6" ht="15.75" customHeight="1" x14ac:dyDescent="0.2">
      <c r="A6" s="45"/>
      <c r="B6" s="42" t="s">
        <v>7</v>
      </c>
      <c r="C6" s="27">
        <v>2312301</v>
      </c>
      <c r="D6" s="27">
        <v>2312301</v>
      </c>
      <c r="E6" s="27">
        <v>0</v>
      </c>
      <c r="F6" s="52">
        <v>0</v>
      </c>
    </row>
    <row r="7" spans="1:6" ht="12.75" customHeight="1" x14ac:dyDescent="0.2">
      <c r="A7" s="45"/>
      <c r="B7" s="42" t="s">
        <v>9</v>
      </c>
      <c r="C7" s="27">
        <v>472182</v>
      </c>
      <c r="D7" s="27">
        <v>472182</v>
      </c>
      <c r="E7" s="27">
        <v>0</v>
      </c>
      <c r="F7" s="52">
        <v>0</v>
      </c>
    </row>
    <row r="8" spans="1:6" ht="14.25" customHeight="1" x14ac:dyDescent="0.2">
      <c r="A8" s="45"/>
      <c r="B8" s="42" t="s">
        <v>364</v>
      </c>
      <c r="C8" s="27">
        <v>925000</v>
      </c>
      <c r="D8" s="27">
        <v>0</v>
      </c>
      <c r="E8" s="27">
        <v>925000</v>
      </c>
      <c r="F8" s="52">
        <v>0</v>
      </c>
    </row>
    <row r="9" spans="1:6" ht="12.75" customHeight="1" x14ac:dyDescent="0.2">
      <c r="A9" s="45"/>
      <c r="B9" s="42" t="s">
        <v>226</v>
      </c>
      <c r="C9" s="27">
        <v>43908193</v>
      </c>
      <c r="D9" s="27">
        <v>42551193</v>
      </c>
      <c r="E9" s="27">
        <v>1357000</v>
      </c>
      <c r="F9" s="52">
        <v>0</v>
      </c>
    </row>
    <row r="10" spans="1:6" ht="14.25" customHeight="1" x14ac:dyDescent="0.2">
      <c r="A10" s="45"/>
      <c r="B10" s="42" t="s">
        <v>15</v>
      </c>
      <c r="C10" s="27">
        <v>1000000</v>
      </c>
      <c r="D10" s="27">
        <v>1000000</v>
      </c>
      <c r="E10" s="27">
        <v>0</v>
      </c>
      <c r="F10" s="52">
        <v>0</v>
      </c>
    </row>
    <row r="11" spans="1:6" ht="15" customHeight="1" x14ac:dyDescent="0.2">
      <c r="A11" s="45"/>
      <c r="B11" s="42" t="s">
        <v>17</v>
      </c>
      <c r="C11" s="27">
        <v>2413975</v>
      </c>
      <c r="D11" s="27">
        <v>0</v>
      </c>
      <c r="E11" s="27">
        <v>2413975</v>
      </c>
      <c r="F11" s="52">
        <v>0</v>
      </c>
    </row>
    <row r="12" spans="1:6" ht="13.5" customHeight="1" x14ac:dyDescent="0.2">
      <c r="A12" s="45"/>
      <c r="B12" s="42" t="s">
        <v>161</v>
      </c>
      <c r="C12" s="27">
        <v>3413975</v>
      </c>
      <c r="D12" s="27">
        <v>1000000</v>
      </c>
      <c r="E12" s="27">
        <v>2413975</v>
      </c>
      <c r="F12" s="52">
        <v>0</v>
      </c>
    </row>
    <row r="13" spans="1:6" ht="15.75" customHeight="1" x14ac:dyDescent="0.2">
      <c r="A13" s="46"/>
      <c r="B13" s="49" t="s">
        <v>162</v>
      </c>
      <c r="C13" s="29">
        <v>47322168</v>
      </c>
      <c r="D13" s="29">
        <v>43551193</v>
      </c>
      <c r="E13" s="29">
        <v>3770975</v>
      </c>
      <c r="F13" s="53">
        <v>0</v>
      </c>
    </row>
    <row r="14" spans="1:6" ht="26.25" customHeight="1" x14ac:dyDescent="0.2">
      <c r="A14" s="46"/>
      <c r="B14" s="49" t="s">
        <v>163</v>
      </c>
      <c r="C14" s="29">
        <v>8844750</v>
      </c>
      <c r="D14" s="29">
        <v>8145562</v>
      </c>
      <c r="E14" s="29">
        <v>699188</v>
      </c>
      <c r="F14" s="53">
        <v>0</v>
      </c>
    </row>
    <row r="15" spans="1:6" ht="15.75" customHeight="1" x14ac:dyDescent="0.2">
      <c r="A15" s="45"/>
      <c r="B15" s="42" t="s">
        <v>22</v>
      </c>
      <c r="C15" s="27">
        <v>8844750</v>
      </c>
      <c r="D15" s="27">
        <v>8145562</v>
      </c>
      <c r="E15" s="27">
        <v>699188</v>
      </c>
      <c r="F15" s="52">
        <v>0</v>
      </c>
    </row>
    <row r="16" spans="1:6" ht="15.75" customHeight="1" x14ac:dyDescent="0.2">
      <c r="A16" s="45"/>
      <c r="B16" s="42" t="s">
        <v>30</v>
      </c>
      <c r="C16" s="27">
        <v>752673</v>
      </c>
      <c r="D16" s="27">
        <v>479751</v>
      </c>
      <c r="E16" s="27">
        <v>272922</v>
      </c>
      <c r="F16" s="52">
        <v>0</v>
      </c>
    </row>
    <row r="17" spans="1:6" ht="15.75" customHeight="1" x14ac:dyDescent="0.2">
      <c r="A17" s="45"/>
      <c r="B17" s="42" t="s">
        <v>164</v>
      </c>
      <c r="C17" s="27">
        <v>752673</v>
      </c>
      <c r="D17" s="27">
        <v>479751</v>
      </c>
      <c r="E17" s="27">
        <v>272922</v>
      </c>
      <c r="F17" s="52">
        <v>0</v>
      </c>
    </row>
    <row r="18" spans="1:6" ht="15.75" customHeight="1" x14ac:dyDescent="0.2">
      <c r="A18" s="45"/>
      <c r="B18" s="42" t="s">
        <v>33</v>
      </c>
      <c r="C18" s="27">
        <v>507486</v>
      </c>
      <c r="D18" s="27">
        <v>507486</v>
      </c>
      <c r="E18" s="27">
        <v>0</v>
      </c>
      <c r="F18" s="52">
        <v>0</v>
      </c>
    </row>
    <row r="19" spans="1:6" ht="15" customHeight="1" x14ac:dyDescent="0.2">
      <c r="A19" s="45"/>
      <c r="B19" s="42" t="s">
        <v>35</v>
      </c>
      <c r="C19" s="27">
        <v>43792</v>
      </c>
      <c r="D19" s="27">
        <v>43792</v>
      </c>
      <c r="E19" s="27">
        <v>0</v>
      </c>
      <c r="F19" s="52">
        <v>0</v>
      </c>
    </row>
    <row r="20" spans="1:6" ht="16.5" customHeight="1" x14ac:dyDescent="0.2">
      <c r="A20" s="45"/>
      <c r="B20" s="42" t="s">
        <v>165</v>
      </c>
      <c r="C20" s="27">
        <v>551278</v>
      </c>
      <c r="D20" s="27">
        <v>551278</v>
      </c>
      <c r="E20" s="27">
        <v>0</v>
      </c>
      <c r="F20" s="52">
        <v>0</v>
      </c>
    </row>
    <row r="21" spans="1:6" ht="15.75" customHeight="1" x14ac:dyDescent="0.2">
      <c r="A21" s="45"/>
      <c r="B21" s="42" t="s">
        <v>38</v>
      </c>
      <c r="C21" s="27">
        <v>529680</v>
      </c>
      <c r="D21" s="27">
        <v>529680</v>
      </c>
      <c r="E21" s="27">
        <v>0</v>
      </c>
      <c r="F21" s="52">
        <v>0</v>
      </c>
    </row>
    <row r="22" spans="1:6" ht="15" customHeight="1" x14ac:dyDescent="0.2">
      <c r="A22" s="45"/>
      <c r="B22" s="42" t="s">
        <v>40</v>
      </c>
      <c r="C22" s="27">
        <v>49400</v>
      </c>
      <c r="D22" s="27">
        <v>49400</v>
      </c>
      <c r="E22" s="27">
        <v>0</v>
      </c>
      <c r="F22" s="52">
        <v>0</v>
      </c>
    </row>
    <row r="23" spans="1:6" ht="16.5" customHeight="1" x14ac:dyDescent="0.2">
      <c r="A23" s="45"/>
      <c r="B23" s="42" t="s">
        <v>166</v>
      </c>
      <c r="C23" s="27">
        <v>1416199</v>
      </c>
      <c r="D23" s="27">
        <v>1405372</v>
      </c>
      <c r="E23" s="27">
        <v>10827</v>
      </c>
      <c r="F23" s="52">
        <v>0</v>
      </c>
    </row>
    <row r="24" spans="1:6" ht="18.75" customHeight="1" x14ac:dyDescent="0.2">
      <c r="A24" s="45"/>
      <c r="B24" s="42" t="s">
        <v>367</v>
      </c>
      <c r="C24" s="27">
        <v>1995279</v>
      </c>
      <c r="D24" s="27">
        <v>1984452</v>
      </c>
      <c r="E24" s="27">
        <v>10827</v>
      </c>
      <c r="F24" s="52">
        <v>0</v>
      </c>
    </row>
    <row r="25" spans="1:6" ht="17.25" customHeight="1" x14ac:dyDescent="0.2">
      <c r="A25" s="45"/>
      <c r="B25" s="42" t="s">
        <v>50</v>
      </c>
      <c r="C25" s="27">
        <v>101905</v>
      </c>
      <c r="D25" s="27">
        <v>23515</v>
      </c>
      <c r="E25" s="27">
        <v>78390</v>
      </c>
      <c r="F25" s="52">
        <v>0</v>
      </c>
    </row>
    <row r="26" spans="1:6" ht="16.5" customHeight="1" thickBot="1" x14ac:dyDescent="0.25">
      <c r="A26" s="47"/>
      <c r="B26" s="42" t="s">
        <v>368</v>
      </c>
      <c r="C26" s="27">
        <v>101905</v>
      </c>
      <c r="D26" s="27">
        <v>23515</v>
      </c>
      <c r="E26" s="27">
        <v>78390</v>
      </c>
      <c r="F26" s="52">
        <v>0</v>
      </c>
    </row>
    <row r="27" spans="1:6" x14ac:dyDescent="0.2">
      <c r="A27" s="4"/>
      <c r="B27" s="42" t="s">
        <v>369</v>
      </c>
      <c r="C27" s="27">
        <v>611884</v>
      </c>
      <c r="D27" s="27">
        <v>506803</v>
      </c>
      <c r="E27" s="27">
        <v>105081</v>
      </c>
      <c r="F27" s="52">
        <v>0</v>
      </c>
    </row>
    <row r="28" spans="1:6" x14ac:dyDescent="0.2">
      <c r="A28" s="4"/>
      <c r="B28" s="42" t="s">
        <v>230</v>
      </c>
      <c r="C28" s="27">
        <v>97680</v>
      </c>
      <c r="D28" s="27">
        <v>97680</v>
      </c>
      <c r="E28" s="27">
        <v>0</v>
      </c>
      <c r="F28" s="52">
        <v>0</v>
      </c>
    </row>
    <row r="29" spans="1:6" ht="15" customHeight="1" x14ac:dyDescent="0.2">
      <c r="A29" s="4"/>
      <c r="B29" s="42" t="s">
        <v>169</v>
      </c>
      <c r="C29" s="27">
        <v>709564</v>
      </c>
      <c r="D29" s="27">
        <v>604483</v>
      </c>
      <c r="E29" s="27">
        <v>105081</v>
      </c>
      <c r="F29" s="52">
        <v>0</v>
      </c>
    </row>
    <row r="30" spans="1:6" x14ac:dyDescent="0.2">
      <c r="A30" s="4"/>
      <c r="B30" s="49" t="s">
        <v>170</v>
      </c>
      <c r="C30" s="29">
        <v>4110699</v>
      </c>
      <c r="D30" s="29">
        <v>3643479</v>
      </c>
      <c r="E30" s="29">
        <v>467220</v>
      </c>
      <c r="F30" s="53">
        <v>0</v>
      </c>
    </row>
    <row r="31" spans="1:6" x14ac:dyDescent="0.2">
      <c r="A31" s="4"/>
      <c r="B31" s="42" t="s">
        <v>365</v>
      </c>
      <c r="C31" s="27">
        <v>11274</v>
      </c>
      <c r="D31" s="27">
        <v>0</v>
      </c>
      <c r="E31" s="27">
        <v>0</v>
      </c>
      <c r="F31" s="52">
        <v>11274</v>
      </c>
    </row>
    <row r="32" spans="1:6" x14ac:dyDescent="0.2">
      <c r="A32" s="3"/>
      <c r="B32" s="42" t="s">
        <v>370</v>
      </c>
      <c r="C32" s="27">
        <v>11274</v>
      </c>
      <c r="D32" s="27">
        <v>0</v>
      </c>
      <c r="E32" s="27">
        <v>0</v>
      </c>
      <c r="F32" s="52">
        <v>11274</v>
      </c>
    </row>
    <row r="33" spans="1:7" ht="25.5" x14ac:dyDescent="0.2">
      <c r="A33" s="3"/>
      <c r="B33" s="42" t="s">
        <v>214</v>
      </c>
      <c r="C33" s="27">
        <v>107564</v>
      </c>
      <c r="D33" s="27">
        <v>0</v>
      </c>
      <c r="E33" s="27">
        <v>0</v>
      </c>
      <c r="F33" s="52">
        <v>107564</v>
      </c>
    </row>
    <row r="34" spans="1:7" ht="14.25" customHeight="1" x14ac:dyDescent="0.2">
      <c r="A34" s="3"/>
      <c r="B34" s="42" t="s">
        <v>417</v>
      </c>
      <c r="C34" s="27">
        <v>107564</v>
      </c>
      <c r="D34" s="27">
        <v>0</v>
      </c>
      <c r="E34" s="27">
        <v>0</v>
      </c>
      <c r="F34" s="52">
        <v>107564</v>
      </c>
    </row>
    <row r="35" spans="1:7" x14ac:dyDescent="0.2">
      <c r="A35" s="4"/>
      <c r="B35" s="49" t="s">
        <v>371</v>
      </c>
      <c r="C35" s="29">
        <v>118838</v>
      </c>
      <c r="D35" s="29">
        <v>0</v>
      </c>
      <c r="E35" s="29">
        <v>0</v>
      </c>
      <c r="F35" s="53">
        <v>118838</v>
      </c>
    </row>
    <row r="36" spans="1:7" x14ac:dyDescent="0.2">
      <c r="B36" s="49" t="s">
        <v>171</v>
      </c>
      <c r="C36" s="29">
        <v>60396455</v>
      </c>
      <c r="D36" s="29">
        <v>55340234</v>
      </c>
      <c r="E36" s="29">
        <v>4937383</v>
      </c>
      <c r="F36" s="53">
        <v>118838</v>
      </c>
    </row>
    <row r="37" spans="1:7" x14ac:dyDescent="0.2">
      <c r="B37" s="49" t="s">
        <v>175</v>
      </c>
      <c r="C37" s="29">
        <v>60396455</v>
      </c>
      <c r="D37" s="29">
        <v>55340234</v>
      </c>
      <c r="E37" s="29">
        <v>4937383</v>
      </c>
      <c r="F37" s="53">
        <v>118838</v>
      </c>
    </row>
    <row r="38" spans="1:7" ht="13.5" thickBot="1" x14ac:dyDescent="0.25">
      <c r="B38" s="86" t="s">
        <v>176</v>
      </c>
      <c r="C38" s="87">
        <v>11</v>
      </c>
      <c r="D38" s="87">
        <v>11</v>
      </c>
      <c r="E38" s="87">
        <v>0</v>
      </c>
      <c r="F38" s="90">
        <v>0</v>
      </c>
    </row>
    <row r="43" spans="1:7" ht="13.5" thickBot="1" x14ac:dyDescent="0.25"/>
    <row r="44" spans="1:7" ht="19.5" customHeight="1" x14ac:dyDescent="0.2">
      <c r="B44" s="206" t="s">
        <v>421</v>
      </c>
      <c r="C44" s="207"/>
      <c r="D44" s="207"/>
      <c r="E44" s="207"/>
      <c r="F44" s="207"/>
      <c r="G44" s="208"/>
    </row>
    <row r="45" spans="1:7" ht="93.75" customHeight="1" thickBot="1" x14ac:dyDescent="0.25">
      <c r="B45" s="111" t="s">
        <v>0</v>
      </c>
      <c r="C45" s="112" t="s">
        <v>110</v>
      </c>
      <c r="D45" s="112" t="s">
        <v>211</v>
      </c>
      <c r="E45" s="112" t="s">
        <v>423</v>
      </c>
      <c r="F45" s="112" t="s">
        <v>208</v>
      </c>
      <c r="G45" s="113" t="s">
        <v>209</v>
      </c>
    </row>
    <row r="46" spans="1:7" ht="27.75" customHeight="1" x14ac:dyDescent="0.2">
      <c r="B46" s="108" t="s">
        <v>419</v>
      </c>
      <c r="C46" s="104">
        <v>5902281</v>
      </c>
      <c r="D46" s="104">
        <v>1096307</v>
      </c>
      <c r="E46" s="104">
        <v>4805974</v>
      </c>
      <c r="F46" s="109">
        <v>0</v>
      </c>
      <c r="G46" s="110">
        <v>0</v>
      </c>
    </row>
    <row r="47" spans="1:7" ht="15" customHeight="1" x14ac:dyDescent="0.2">
      <c r="B47" s="42" t="s">
        <v>359</v>
      </c>
      <c r="C47" s="27">
        <v>3119626</v>
      </c>
      <c r="D47" s="27">
        <v>0</v>
      </c>
      <c r="E47" s="27">
        <v>3119626</v>
      </c>
      <c r="F47" s="52">
        <v>0</v>
      </c>
      <c r="G47" s="105">
        <v>0</v>
      </c>
    </row>
    <row r="48" spans="1:7" x14ac:dyDescent="0.2">
      <c r="B48" s="42" t="s">
        <v>372</v>
      </c>
      <c r="C48" s="27">
        <v>1686348</v>
      </c>
      <c r="D48" s="27">
        <v>0</v>
      </c>
      <c r="E48" s="27">
        <v>1686348</v>
      </c>
      <c r="F48" s="52">
        <v>0</v>
      </c>
      <c r="G48" s="106">
        <v>0</v>
      </c>
    </row>
    <row r="49" spans="2:7" x14ac:dyDescent="0.2">
      <c r="B49" s="42" t="s">
        <v>88</v>
      </c>
      <c r="C49" s="27">
        <v>1096307</v>
      </c>
      <c r="D49" s="27">
        <v>1096307</v>
      </c>
      <c r="E49" s="27">
        <v>0</v>
      </c>
      <c r="F49" s="52">
        <v>0</v>
      </c>
      <c r="G49" s="105">
        <v>0</v>
      </c>
    </row>
    <row r="50" spans="2:7" ht="25.5" x14ac:dyDescent="0.2">
      <c r="B50" s="49" t="s">
        <v>135</v>
      </c>
      <c r="C50" s="29">
        <v>5902281</v>
      </c>
      <c r="D50" s="29">
        <v>1096307</v>
      </c>
      <c r="E50" s="29">
        <v>4805974</v>
      </c>
      <c r="F50" s="53">
        <v>0</v>
      </c>
      <c r="G50" s="105">
        <v>15</v>
      </c>
    </row>
    <row r="51" spans="2:7" x14ac:dyDescent="0.2">
      <c r="B51" s="42" t="s">
        <v>144</v>
      </c>
      <c r="C51" s="27">
        <v>75000</v>
      </c>
      <c r="D51" s="27">
        <v>75000</v>
      </c>
      <c r="E51" s="27">
        <v>0</v>
      </c>
      <c r="F51" s="52">
        <v>0</v>
      </c>
      <c r="G51" s="105">
        <v>15</v>
      </c>
    </row>
    <row r="52" spans="2:7" ht="25.5" x14ac:dyDescent="0.2">
      <c r="B52" s="42" t="s">
        <v>145</v>
      </c>
      <c r="C52" s="27">
        <v>950</v>
      </c>
      <c r="D52" s="27">
        <v>950</v>
      </c>
      <c r="E52" s="27">
        <v>0</v>
      </c>
      <c r="F52" s="52">
        <v>0</v>
      </c>
      <c r="G52" s="105">
        <v>0</v>
      </c>
    </row>
    <row r="53" spans="2:7" x14ac:dyDescent="0.2">
      <c r="B53" s="42" t="s">
        <v>374</v>
      </c>
      <c r="C53" s="27">
        <v>950</v>
      </c>
      <c r="D53" s="27">
        <v>950</v>
      </c>
      <c r="E53" s="27">
        <v>0</v>
      </c>
      <c r="F53" s="52">
        <v>0</v>
      </c>
      <c r="G53" s="106">
        <v>15</v>
      </c>
    </row>
    <row r="54" spans="2:7" x14ac:dyDescent="0.2">
      <c r="B54" s="42" t="s">
        <v>147</v>
      </c>
      <c r="C54" s="27">
        <v>172162</v>
      </c>
      <c r="D54" s="27">
        <v>172162</v>
      </c>
      <c r="E54" s="27">
        <v>0</v>
      </c>
      <c r="F54" s="52">
        <v>0</v>
      </c>
      <c r="G54" s="106">
        <v>15</v>
      </c>
    </row>
    <row r="55" spans="2:7" x14ac:dyDescent="0.2">
      <c r="B55" s="42" t="s">
        <v>148</v>
      </c>
      <c r="C55" s="27">
        <v>86213</v>
      </c>
      <c r="D55" s="27">
        <v>86213</v>
      </c>
      <c r="E55" s="27">
        <v>0</v>
      </c>
      <c r="F55" s="52">
        <v>0</v>
      </c>
      <c r="G55" s="105">
        <v>0</v>
      </c>
    </row>
    <row r="56" spans="2:7" x14ac:dyDescent="0.2">
      <c r="B56" s="49" t="s">
        <v>149</v>
      </c>
      <c r="C56" s="29">
        <v>248112</v>
      </c>
      <c r="D56" s="29">
        <v>248112</v>
      </c>
      <c r="E56" s="29">
        <v>0</v>
      </c>
      <c r="F56" s="53">
        <v>0</v>
      </c>
      <c r="G56" s="105">
        <v>0</v>
      </c>
    </row>
    <row r="57" spans="2:7" x14ac:dyDescent="0.2">
      <c r="B57" s="49" t="s">
        <v>322</v>
      </c>
      <c r="C57" s="29">
        <v>6150393</v>
      </c>
      <c r="D57" s="29">
        <v>1344419</v>
      </c>
      <c r="E57" s="29">
        <v>4805974</v>
      </c>
      <c r="F57" s="53">
        <v>0</v>
      </c>
      <c r="G57" s="105">
        <v>0</v>
      </c>
    </row>
    <row r="58" spans="2:7" ht="25.5" x14ac:dyDescent="0.2">
      <c r="B58" s="42" t="s">
        <v>98</v>
      </c>
      <c r="C58" s="27">
        <v>270861</v>
      </c>
      <c r="D58" s="27">
        <v>0</v>
      </c>
      <c r="E58" s="27">
        <v>0</v>
      </c>
      <c r="F58" s="52">
        <v>270861</v>
      </c>
      <c r="G58" s="105">
        <v>0</v>
      </c>
    </row>
    <row r="59" spans="2:7" x14ac:dyDescent="0.2">
      <c r="B59" s="42" t="s">
        <v>373</v>
      </c>
      <c r="C59" s="27">
        <v>270861</v>
      </c>
      <c r="D59" s="27">
        <v>0</v>
      </c>
      <c r="E59" s="27">
        <v>0</v>
      </c>
      <c r="F59" s="52">
        <v>270861</v>
      </c>
      <c r="G59" s="106">
        <v>0</v>
      </c>
    </row>
    <row r="60" spans="2:7" ht="13.5" thickBot="1" x14ac:dyDescent="0.25">
      <c r="B60" s="42" t="s">
        <v>100</v>
      </c>
      <c r="C60" s="27">
        <v>53975201</v>
      </c>
      <c r="D60" s="27">
        <v>0</v>
      </c>
      <c r="E60" s="27">
        <v>0</v>
      </c>
      <c r="F60" s="52">
        <v>53975201</v>
      </c>
      <c r="G60" s="107">
        <v>15</v>
      </c>
    </row>
    <row r="61" spans="2:7" x14ac:dyDescent="0.2">
      <c r="B61" s="42" t="s">
        <v>157</v>
      </c>
      <c r="C61" s="27">
        <v>54246062</v>
      </c>
      <c r="D61" s="27">
        <v>0</v>
      </c>
      <c r="E61" s="27">
        <v>0</v>
      </c>
      <c r="F61" s="52">
        <v>54246062</v>
      </c>
    </row>
    <row r="62" spans="2:7" x14ac:dyDescent="0.2">
      <c r="B62" s="49" t="s">
        <v>158</v>
      </c>
      <c r="C62" s="29">
        <v>54246062</v>
      </c>
      <c r="D62" s="29">
        <v>0</v>
      </c>
      <c r="E62" s="29">
        <v>0</v>
      </c>
      <c r="F62" s="53">
        <v>54246062</v>
      </c>
    </row>
    <row r="63" spans="2:7" ht="13.5" thickBot="1" x14ac:dyDescent="0.25">
      <c r="B63" s="43" t="s">
        <v>210</v>
      </c>
      <c r="C63" s="38">
        <v>60396455</v>
      </c>
      <c r="D63" s="38">
        <v>1344419</v>
      </c>
      <c r="E63" s="38">
        <v>4805974</v>
      </c>
      <c r="F63" s="54">
        <v>54246062</v>
      </c>
    </row>
  </sheetData>
  <mergeCells count="2">
    <mergeCell ref="B44:G44"/>
    <mergeCell ref="B1:F1"/>
  </mergeCells>
  <phoneticPr fontId="12" type="noConversion"/>
  <pageMargins left="0.75" right="0.75" top="1" bottom="1" header="0.5" footer="0.5"/>
  <pageSetup paperSize="9" orientation="portrait" r:id="rId1"/>
  <headerFooter alignWithMargins="0">
    <oddHeader>&amp;L
2/b. melléklet 72020/(VII.16.)ÖR&amp;C&amp;"Arial CE,Félkövér"Bolhói Közös Önkormányzati Hivatal 2019. évi kiadásai és bevételei kormányzati funkciócsoportonként&amp;R
adatok Ft-ban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64"/>
  <sheetViews>
    <sheetView workbookViewId="0">
      <selection activeCell="A2" sqref="A2"/>
    </sheetView>
  </sheetViews>
  <sheetFormatPr defaultRowHeight="12.75" x14ac:dyDescent="0.2"/>
  <cols>
    <col min="1" max="1" width="57.28515625" customWidth="1"/>
    <col min="2" max="2" width="25" customWidth="1"/>
    <col min="3" max="3" width="17.7109375" customWidth="1"/>
    <col min="4" max="4" width="12" customWidth="1"/>
    <col min="5" max="5" width="61.28515625" customWidth="1"/>
    <col min="7" max="7" width="14" customWidth="1"/>
  </cols>
  <sheetData>
    <row r="2" spans="1:3" x14ac:dyDescent="0.2">
      <c r="A2" t="s">
        <v>427</v>
      </c>
      <c r="B2" s="14" t="s">
        <v>118</v>
      </c>
    </row>
    <row r="3" spans="1:3" ht="13.5" thickBot="1" x14ac:dyDescent="0.25"/>
    <row r="4" spans="1:3" x14ac:dyDescent="0.2">
      <c r="A4" s="210" t="s">
        <v>245</v>
      </c>
      <c r="B4" s="211"/>
      <c r="C4" s="150"/>
    </row>
    <row r="5" spans="1:3" x14ac:dyDescent="0.2">
      <c r="A5" s="212"/>
      <c r="B5" s="213"/>
      <c r="C5" s="151"/>
    </row>
    <row r="6" spans="1:3" x14ac:dyDescent="0.2">
      <c r="A6" s="35"/>
      <c r="B6" s="149" t="s">
        <v>409</v>
      </c>
      <c r="C6" s="152" t="s">
        <v>410</v>
      </c>
    </row>
    <row r="7" spans="1:3" ht="15.75" x14ac:dyDescent="0.2">
      <c r="A7" s="153" t="s">
        <v>111</v>
      </c>
      <c r="B7" s="102"/>
      <c r="C7" s="36"/>
    </row>
    <row r="8" spans="1:3" x14ac:dyDescent="0.2">
      <c r="A8" s="35" t="s">
        <v>399</v>
      </c>
      <c r="B8" s="144">
        <v>325000</v>
      </c>
      <c r="C8" s="154">
        <v>325000</v>
      </c>
    </row>
    <row r="9" spans="1:3" x14ac:dyDescent="0.2">
      <c r="A9" s="35" t="s">
        <v>400</v>
      </c>
      <c r="B9" s="144">
        <v>200000</v>
      </c>
      <c r="C9" s="154">
        <v>200000</v>
      </c>
    </row>
    <row r="10" spans="1:3" s="15" customFormat="1" x14ac:dyDescent="0.2">
      <c r="A10" s="35" t="s">
        <v>401</v>
      </c>
      <c r="B10" s="145">
        <v>100000</v>
      </c>
      <c r="C10" s="155">
        <v>100000</v>
      </c>
    </row>
    <row r="11" spans="1:3" x14ac:dyDescent="0.2">
      <c r="A11" s="35"/>
      <c r="B11" s="146"/>
      <c r="C11" s="36"/>
    </row>
    <row r="12" spans="1:3" s="63" customFormat="1" x14ac:dyDescent="0.2">
      <c r="A12" s="35" t="s">
        <v>408</v>
      </c>
      <c r="B12" s="144">
        <v>272442</v>
      </c>
      <c r="C12" s="155">
        <v>346001</v>
      </c>
    </row>
    <row r="13" spans="1:3" s="63" customFormat="1" x14ac:dyDescent="0.2">
      <c r="A13" s="35" t="s">
        <v>402</v>
      </c>
      <c r="B13" s="144">
        <v>350000</v>
      </c>
      <c r="C13" s="155">
        <v>444500</v>
      </c>
    </row>
    <row r="14" spans="1:3" s="63" customFormat="1" x14ac:dyDescent="0.2">
      <c r="A14" s="35" t="s">
        <v>403</v>
      </c>
      <c r="B14" s="144">
        <v>234000</v>
      </c>
      <c r="C14" s="155">
        <v>297180</v>
      </c>
    </row>
    <row r="15" spans="1:3" x14ac:dyDescent="0.2">
      <c r="A15" s="35" t="s">
        <v>404</v>
      </c>
      <c r="B15" s="144">
        <v>375000</v>
      </c>
      <c r="C15" s="155">
        <v>476250</v>
      </c>
    </row>
    <row r="16" spans="1:3" x14ac:dyDescent="0.2">
      <c r="A16" s="35" t="s">
        <v>405</v>
      </c>
      <c r="B16" s="144">
        <v>2395000</v>
      </c>
      <c r="C16" s="155">
        <v>3041650</v>
      </c>
    </row>
    <row r="17" spans="1:3" x14ac:dyDescent="0.2">
      <c r="A17" s="35" t="s">
        <v>406</v>
      </c>
      <c r="B17" s="144">
        <v>6600000</v>
      </c>
      <c r="C17" s="155">
        <v>8382000</v>
      </c>
    </row>
    <row r="18" spans="1:3" x14ac:dyDescent="0.2">
      <c r="A18" s="35" t="s">
        <v>407</v>
      </c>
      <c r="B18" s="144">
        <v>3907251</v>
      </c>
      <c r="C18" s="155">
        <v>4962209</v>
      </c>
    </row>
    <row r="19" spans="1:3" x14ac:dyDescent="0.2">
      <c r="A19" s="35"/>
      <c r="B19" s="146"/>
      <c r="C19" s="155"/>
    </row>
    <row r="20" spans="1:3" ht="13.5" x14ac:dyDescent="0.2">
      <c r="A20" s="156" t="s">
        <v>112</v>
      </c>
      <c r="B20" s="147">
        <f>SUM(B8:B18)</f>
        <v>14758693</v>
      </c>
      <c r="C20" s="155">
        <f>SUM(C8:C18)</f>
        <v>18574790</v>
      </c>
    </row>
    <row r="21" spans="1:3" x14ac:dyDescent="0.2">
      <c r="A21" s="35"/>
      <c r="B21" s="102"/>
      <c r="C21" s="155"/>
    </row>
    <row r="22" spans="1:3" x14ac:dyDescent="0.2">
      <c r="A22" s="35" t="s">
        <v>411</v>
      </c>
      <c r="B22" s="144">
        <v>15328485</v>
      </c>
      <c r="C22" s="155">
        <v>19467176</v>
      </c>
    </row>
    <row r="23" spans="1:3" x14ac:dyDescent="0.2">
      <c r="A23" s="35" t="s">
        <v>412</v>
      </c>
      <c r="B23" s="144">
        <v>3722767</v>
      </c>
      <c r="C23" s="155">
        <v>4727914</v>
      </c>
    </row>
    <row r="24" spans="1:3" x14ac:dyDescent="0.2">
      <c r="A24" s="35"/>
      <c r="B24" s="102"/>
      <c r="C24" s="155"/>
    </row>
    <row r="25" spans="1:3" x14ac:dyDescent="0.2">
      <c r="A25" s="40" t="s">
        <v>131</v>
      </c>
      <c r="B25" s="148">
        <f>SUM(B22:B24)</f>
        <v>19051252</v>
      </c>
      <c r="C25" s="155">
        <f>SUM(C22:C24)</f>
        <v>24195090</v>
      </c>
    </row>
    <row r="26" spans="1:3" ht="13.5" x14ac:dyDescent="0.2">
      <c r="A26" s="156"/>
      <c r="B26" s="75"/>
      <c r="C26" s="155"/>
    </row>
    <row r="27" spans="1:3" x14ac:dyDescent="0.2">
      <c r="A27" s="40" t="s">
        <v>113</v>
      </c>
      <c r="B27" s="102">
        <v>0</v>
      </c>
      <c r="C27" s="155"/>
    </row>
    <row r="28" spans="1:3" x14ac:dyDescent="0.2">
      <c r="A28" s="35"/>
      <c r="B28" s="102"/>
      <c r="C28" s="155"/>
    </row>
    <row r="29" spans="1:3" ht="16.5" thickBot="1" x14ac:dyDescent="0.3">
      <c r="A29" s="157" t="s">
        <v>114</v>
      </c>
      <c r="B29" s="158">
        <f>SUM(B25+B20)</f>
        <v>33809945</v>
      </c>
      <c r="C29" s="159">
        <f>SUM(C25+C20)</f>
        <v>42769880</v>
      </c>
    </row>
    <row r="41" spans="1:12" ht="15" x14ac:dyDescent="0.25">
      <c r="A41" s="60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x14ac:dyDescent="0.2">
      <c r="A43" s="58"/>
      <c r="B43" s="58"/>
      <c r="C43" s="61"/>
      <c r="D43" s="58"/>
      <c r="E43" s="58"/>
      <c r="F43" s="58"/>
      <c r="G43" s="58"/>
      <c r="H43" s="58"/>
      <c r="I43" s="58"/>
      <c r="J43" s="58"/>
      <c r="K43" s="58"/>
      <c r="L43" s="58"/>
    </row>
    <row r="44" spans="1:12" x14ac:dyDescent="0.2">
      <c r="A44" s="58"/>
      <c r="B44" s="58"/>
      <c r="C44" s="61"/>
      <c r="D44" s="58"/>
      <c r="E44" s="58"/>
      <c r="F44" s="58"/>
      <c r="G44" s="58"/>
      <c r="H44" s="58"/>
      <c r="I44" s="58"/>
      <c r="J44" s="58"/>
      <c r="K44" s="58"/>
      <c r="L44" s="58"/>
    </row>
    <row r="45" spans="1:12" x14ac:dyDescent="0.2">
      <c r="A45" s="58"/>
      <c r="B45" s="58"/>
      <c r="C45" s="61"/>
      <c r="D45" s="58"/>
      <c r="E45" s="58"/>
      <c r="F45" s="58"/>
      <c r="G45" s="58"/>
      <c r="H45" s="58"/>
      <c r="I45" s="58"/>
      <c r="J45" s="58"/>
      <c r="K45" s="58"/>
      <c r="L45" s="58"/>
    </row>
    <row r="47" spans="1:12" ht="15" x14ac:dyDescent="0.25">
      <c r="A47" s="60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x14ac:dyDescent="0.2">
      <c r="A49" s="58"/>
      <c r="B49" s="58"/>
      <c r="C49" s="61"/>
      <c r="D49" s="58"/>
      <c r="E49" s="58"/>
      <c r="F49" s="58"/>
      <c r="G49" s="58"/>
      <c r="H49" s="58"/>
      <c r="I49" s="58"/>
      <c r="J49" s="58"/>
      <c r="K49" s="58"/>
      <c r="L49" s="58"/>
    </row>
    <row r="50" spans="1:12" x14ac:dyDescent="0.2">
      <c r="A50" s="58"/>
      <c r="B50" s="58"/>
      <c r="C50" s="61"/>
      <c r="D50" s="58"/>
      <c r="E50" s="58"/>
      <c r="F50" s="58"/>
      <c r="G50" s="58"/>
      <c r="H50" s="58"/>
      <c r="I50" s="58"/>
      <c r="J50" s="58"/>
      <c r="K50" s="58"/>
      <c r="L50" s="58"/>
    </row>
    <row r="51" spans="1:12" x14ac:dyDescent="0.2">
      <c r="A51" s="58"/>
      <c r="B51" s="58"/>
      <c r="C51" s="61"/>
      <c r="D51" s="58"/>
      <c r="E51" s="58"/>
      <c r="F51" s="58"/>
      <c r="G51" s="58"/>
      <c r="H51" s="58"/>
      <c r="I51" s="58"/>
      <c r="J51" s="58"/>
      <c r="K51" s="58"/>
      <c r="L51" s="58"/>
    </row>
    <row r="52" spans="1:12" x14ac:dyDescent="0.2">
      <c r="A52" s="58"/>
      <c r="B52" s="58"/>
      <c r="C52" s="61"/>
      <c r="D52" s="58"/>
      <c r="E52" s="58"/>
      <c r="F52" s="58"/>
      <c r="G52" s="58"/>
      <c r="H52" s="58"/>
      <c r="I52" s="58"/>
      <c r="J52" s="58"/>
      <c r="K52" s="58"/>
      <c r="L52" s="58"/>
    </row>
    <row r="53" spans="1:12" x14ac:dyDescent="0.2">
      <c r="A53" s="58"/>
      <c r="B53" s="58"/>
      <c r="C53" s="61"/>
      <c r="D53" s="58"/>
      <c r="E53" s="58"/>
      <c r="F53" s="58"/>
      <c r="G53" s="58"/>
      <c r="H53" s="58"/>
      <c r="I53" s="58"/>
      <c r="J53" s="58"/>
      <c r="K53" s="58"/>
      <c r="L53" s="58"/>
    </row>
    <row r="56" spans="1:12" x14ac:dyDescent="0.2">
      <c r="A56" s="8"/>
    </row>
    <row r="64" spans="1:12" x14ac:dyDescent="0.2">
      <c r="A64" s="8"/>
    </row>
  </sheetData>
  <mergeCells count="1">
    <mergeCell ref="A4:B5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view="pageLayout" zoomScaleNormal="100" workbookViewId="0">
      <selection activeCell="B14" sqref="B14"/>
    </sheetView>
  </sheetViews>
  <sheetFormatPr defaultRowHeight="12.75" x14ac:dyDescent="0.2"/>
  <cols>
    <col min="1" max="1" width="55.140625" customWidth="1"/>
    <col min="2" max="2" width="33.85546875" customWidth="1"/>
    <col min="3" max="3" width="9.140625" hidden="1" customWidth="1"/>
  </cols>
  <sheetData>
    <row r="1" spans="1:3" ht="20.25" customHeight="1" x14ac:dyDescent="0.2">
      <c r="A1" s="180" t="s">
        <v>428</v>
      </c>
      <c r="B1" s="181"/>
      <c r="C1" s="182"/>
    </row>
    <row r="2" spans="1:3" ht="24.75" customHeight="1" x14ac:dyDescent="0.2">
      <c r="A2" s="48" t="s">
        <v>0</v>
      </c>
      <c r="B2" s="25" t="s">
        <v>116</v>
      </c>
      <c r="C2" s="36"/>
    </row>
    <row r="3" spans="1:3" ht="17.25" customHeight="1" x14ac:dyDescent="0.2">
      <c r="A3" s="42" t="str">
        <f>'[2]07 A'!B4</f>
        <v>01        Alaptevékenység költségvetési bevételei</v>
      </c>
      <c r="B3" s="27">
        <v>223678650</v>
      </c>
      <c r="C3" s="36"/>
    </row>
    <row r="4" spans="1:3" ht="18.75" customHeight="1" x14ac:dyDescent="0.2">
      <c r="A4" s="42" t="str">
        <f>'[2]07 A'!B5</f>
        <v>02        Alaptevékenység költségvetési kiadásai</v>
      </c>
      <c r="B4" s="27">
        <v>137302162</v>
      </c>
      <c r="C4" s="36"/>
    </row>
    <row r="5" spans="1:3" ht="18.75" customHeight="1" x14ac:dyDescent="0.2">
      <c r="A5" s="49" t="str">
        <f>'[2]07 A'!B6</f>
        <v>I          Alaptevékenység költségvetési egyenlege (=01-02)</v>
      </c>
      <c r="B5" s="29">
        <v>86376488</v>
      </c>
      <c r="C5" s="36"/>
    </row>
    <row r="6" spans="1:3" ht="18" customHeight="1" x14ac:dyDescent="0.2">
      <c r="A6" s="42" t="str">
        <f>'[2]07 A'!B7</f>
        <v>03        Alaptevékenység finanszírozási bevételei</v>
      </c>
      <c r="B6" s="27">
        <v>34464120</v>
      </c>
      <c r="C6" s="36"/>
    </row>
    <row r="7" spans="1:3" ht="18.75" customHeight="1" x14ac:dyDescent="0.2">
      <c r="A7" s="42" t="str">
        <f>'[2]07 A'!B8</f>
        <v>04        Alaptevékenység finanszírozási kiadásai</v>
      </c>
      <c r="B7" s="27">
        <v>57372547</v>
      </c>
      <c r="C7" s="36"/>
    </row>
    <row r="8" spans="1:3" ht="15.75" customHeight="1" x14ac:dyDescent="0.2">
      <c r="A8" s="49" t="str">
        <f>'[2]07 A'!B9</f>
        <v>II         Alaptevékenység finanszírozási egyenlege (=03-04)</v>
      </c>
      <c r="B8" s="29">
        <v>-22908427</v>
      </c>
      <c r="C8" s="36"/>
    </row>
    <row r="9" spans="1:3" ht="19.5" customHeight="1" x14ac:dyDescent="0.2">
      <c r="A9" s="49" t="str">
        <f>'[2]07 A'!B10</f>
        <v>A)        Alaptevékenység maradványa (=±I±II)</v>
      </c>
      <c r="B9" s="29">
        <v>63468061</v>
      </c>
      <c r="C9" s="36"/>
    </row>
    <row r="10" spans="1:3" ht="18.75" customHeight="1" thickBot="1" x14ac:dyDescent="0.25">
      <c r="A10" s="37" t="str">
        <f>'[2]07 A'!B11</f>
        <v>C)        Összes maradvány (=A+B)</v>
      </c>
      <c r="B10" s="38">
        <v>63468061</v>
      </c>
      <c r="C10" s="39"/>
    </row>
    <row r="11" spans="1:3" s="18" customFormat="1" ht="54.75" customHeight="1" thickBot="1" x14ac:dyDescent="0.25">
      <c r="B11" s="7"/>
    </row>
    <row r="12" spans="1:3" ht="18" customHeight="1" x14ac:dyDescent="0.25">
      <c r="A12" s="214" t="s">
        <v>429</v>
      </c>
      <c r="B12" s="215"/>
    </row>
    <row r="13" spans="1:3" ht="30" x14ac:dyDescent="0.2">
      <c r="A13" s="50" t="s">
        <v>0</v>
      </c>
      <c r="B13" s="51" t="s">
        <v>117</v>
      </c>
    </row>
    <row r="14" spans="1:3" x14ac:dyDescent="0.2">
      <c r="A14" s="42" t="s">
        <v>181</v>
      </c>
      <c r="B14" s="52">
        <v>6150393</v>
      </c>
    </row>
    <row r="15" spans="1:3" x14ac:dyDescent="0.2">
      <c r="A15" s="42" t="s">
        <v>182</v>
      </c>
      <c r="B15" s="52">
        <v>60396455</v>
      </c>
    </row>
    <row r="16" spans="1:3" x14ac:dyDescent="0.2">
      <c r="A16" s="49" t="s">
        <v>183</v>
      </c>
      <c r="B16" s="53">
        <v>-54246062</v>
      </c>
    </row>
    <row r="17" spans="1:2" x14ac:dyDescent="0.2">
      <c r="A17" s="42" t="s">
        <v>184</v>
      </c>
      <c r="B17" s="52">
        <v>54246062</v>
      </c>
    </row>
    <row r="18" spans="1:2" ht="13.5" thickBot="1" x14ac:dyDescent="0.25">
      <c r="A18" s="43" t="s">
        <v>185</v>
      </c>
      <c r="B18" s="54">
        <v>54246062</v>
      </c>
    </row>
  </sheetData>
  <mergeCells count="2">
    <mergeCell ref="A12:B12"/>
    <mergeCell ref="A1:C1"/>
  </mergeCells>
  <phoneticPr fontId="12" type="noConversion"/>
  <pageMargins left="0.75" right="0.75" top="1" bottom="1" header="0.5" footer="0.5"/>
  <pageSetup paperSize="9" orientation="landscape" r:id="rId1"/>
  <headerFooter alignWithMargins="0">
    <oddHeader>&amp;L4.melléklet  7/2020.(VII.16.) ÖR&amp;Radatok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6"/>
  <sheetViews>
    <sheetView tabSelected="1" view="pageLayout" zoomScaleNormal="100" workbookViewId="0">
      <selection activeCell="B23" sqref="B23"/>
    </sheetView>
  </sheetViews>
  <sheetFormatPr defaultRowHeight="12.75" x14ac:dyDescent="0.2"/>
  <cols>
    <col min="1" max="1" width="81.5703125" style="16" customWidth="1"/>
    <col min="2" max="2" width="18.28515625" customWidth="1"/>
    <col min="3" max="3" width="16.85546875" customWidth="1"/>
  </cols>
  <sheetData>
    <row r="1" spans="1:3" ht="16.5" customHeight="1" x14ac:dyDescent="0.2">
      <c r="A1" s="193" t="s">
        <v>159</v>
      </c>
      <c r="B1" s="194"/>
      <c r="C1" s="195"/>
    </row>
    <row r="2" spans="1:3" ht="18" customHeight="1" x14ac:dyDescent="0.2">
      <c r="A2" s="50" t="s">
        <v>0</v>
      </c>
      <c r="B2" s="98" t="s">
        <v>129</v>
      </c>
      <c r="C2" s="51" t="s">
        <v>130</v>
      </c>
    </row>
    <row r="3" spans="1:3" x14ac:dyDescent="0.2">
      <c r="A3" s="42" t="s">
        <v>327</v>
      </c>
      <c r="B3" s="27">
        <v>655200</v>
      </c>
      <c r="C3" s="52">
        <v>592800</v>
      </c>
    </row>
    <row r="4" spans="1:3" s="15" customFormat="1" x14ac:dyDescent="0.2">
      <c r="A4" s="49" t="s">
        <v>328</v>
      </c>
      <c r="B4" s="29">
        <v>655200</v>
      </c>
      <c r="C4" s="53">
        <v>592800</v>
      </c>
    </row>
    <row r="5" spans="1:3" x14ac:dyDescent="0.2">
      <c r="A5" s="42" t="s">
        <v>329</v>
      </c>
      <c r="B5" s="27">
        <v>553980857</v>
      </c>
      <c r="C5" s="52">
        <v>575404224</v>
      </c>
    </row>
    <row r="6" spans="1:3" x14ac:dyDescent="0.2">
      <c r="A6" s="42" t="s">
        <v>188</v>
      </c>
      <c r="B6" s="27">
        <v>31173035</v>
      </c>
      <c r="C6" s="52">
        <v>43198123</v>
      </c>
    </row>
    <row r="7" spans="1:3" x14ac:dyDescent="0.2">
      <c r="A7" s="42" t="s">
        <v>330</v>
      </c>
      <c r="B7" s="27">
        <v>1747115</v>
      </c>
      <c r="C7" s="52">
        <v>0</v>
      </c>
    </row>
    <row r="8" spans="1:3" x14ac:dyDescent="0.2">
      <c r="A8" s="49" t="s">
        <v>189</v>
      </c>
      <c r="B8" s="29">
        <v>586901007</v>
      </c>
      <c r="C8" s="53">
        <v>618602347</v>
      </c>
    </row>
    <row r="9" spans="1:3" x14ac:dyDescent="0.2">
      <c r="A9" s="42" t="s">
        <v>331</v>
      </c>
      <c r="B9" s="27">
        <v>5921488</v>
      </c>
      <c r="C9" s="52">
        <v>5921488</v>
      </c>
    </row>
    <row r="10" spans="1:3" x14ac:dyDescent="0.2">
      <c r="A10" s="42" t="s">
        <v>332</v>
      </c>
      <c r="B10" s="27">
        <v>5921488</v>
      </c>
      <c r="C10" s="52">
        <v>5921488</v>
      </c>
    </row>
    <row r="11" spans="1:3" x14ac:dyDescent="0.2">
      <c r="A11" s="49" t="s">
        <v>333</v>
      </c>
      <c r="B11" s="29">
        <v>5921488</v>
      </c>
      <c r="C11" s="53">
        <v>5921488</v>
      </c>
    </row>
    <row r="12" spans="1:3" x14ac:dyDescent="0.2">
      <c r="A12" s="49" t="s">
        <v>190</v>
      </c>
      <c r="B12" s="29">
        <v>593477695</v>
      </c>
      <c r="C12" s="53">
        <v>625116635</v>
      </c>
    </row>
    <row r="13" spans="1:3" x14ac:dyDescent="0.2">
      <c r="A13" s="42" t="s">
        <v>191</v>
      </c>
      <c r="B13" s="27">
        <v>76825</v>
      </c>
      <c r="C13" s="52">
        <v>89345</v>
      </c>
    </row>
    <row r="14" spans="1:3" x14ac:dyDescent="0.2">
      <c r="A14" s="49" t="s">
        <v>192</v>
      </c>
      <c r="B14" s="29">
        <v>76825</v>
      </c>
      <c r="C14" s="53">
        <v>89345</v>
      </c>
    </row>
    <row r="15" spans="1:3" x14ac:dyDescent="0.2">
      <c r="A15" s="42" t="s">
        <v>193</v>
      </c>
      <c r="B15" s="27">
        <v>29350590</v>
      </c>
      <c r="C15" s="52">
        <v>61899908</v>
      </c>
    </row>
    <row r="16" spans="1:3" x14ac:dyDescent="0.2">
      <c r="A16" s="49" t="s">
        <v>194</v>
      </c>
      <c r="B16" s="29">
        <v>29350590</v>
      </c>
      <c r="C16" s="53">
        <v>61899908</v>
      </c>
    </row>
    <row r="17" spans="1:3" x14ac:dyDescent="0.2">
      <c r="A17" s="49" t="s">
        <v>195</v>
      </c>
      <c r="B17" s="29">
        <v>29427415</v>
      </c>
      <c r="C17" s="53">
        <v>61989253</v>
      </c>
    </row>
    <row r="18" spans="1:3" x14ac:dyDescent="0.2">
      <c r="A18" s="42" t="s">
        <v>334</v>
      </c>
      <c r="B18" s="27">
        <v>5129548</v>
      </c>
      <c r="C18" s="52">
        <v>2319235</v>
      </c>
    </row>
    <row r="19" spans="1:3" s="15" customFormat="1" x14ac:dyDescent="0.2">
      <c r="A19" s="42" t="s">
        <v>335</v>
      </c>
      <c r="B19" s="27">
        <v>3836758</v>
      </c>
      <c r="C19" s="52">
        <v>1252174</v>
      </c>
    </row>
    <row r="20" spans="1:3" x14ac:dyDescent="0.2">
      <c r="A20" s="42" t="s">
        <v>336</v>
      </c>
      <c r="B20" s="27">
        <v>881002</v>
      </c>
      <c r="C20" s="52">
        <v>604066</v>
      </c>
    </row>
    <row r="21" spans="1:3" ht="12.75" customHeight="1" x14ac:dyDescent="0.2">
      <c r="A21" s="42" t="s">
        <v>337</v>
      </c>
      <c r="B21" s="27">
        <v>411788</v>
      </c>
      <c r="C21" s="52">
        <v>462995</v>
      </c>
    </row>
    <row r="22" spans="1:3" x14ac:dyDescent="0.2">
      <c r="A22" s="42" t="s">
        <v>338</v>
      </c>
      <c r="B22" s="27">
        <v>252952</v>
      </c>
      <c r="C22" s="52">
        <v>135000</v>
      </c>
    </row>
    <row r="23" spans="1:3" ht="25.5" x14ac:dyDescent="0.2">
      <c r="A23" s="42" t="s">
        <v>339</v>
      </c>
      <c r="B23" s="27">
        <v>252952</v>
      </c>
      <c r="C23" s="52">
        <v>135000</v>
      </c>
    </row>
    <row r="24" spans="1:3" x14ac:dyDescent="0.2">
      <c r="A24" s="42" t="s">
        <v>349</v>
      </c>
      <c r="B24" s="27">
        <v>0</v>
      </c>
      <c r="C24" s="52">
        <v>3994090</v>
      </c>
    </row>
    <row r="25" spans="1:3" s="15" customFormat="1" ht="25.5" x14ac:dyDescent="0.2">
      <c r="A25" s="42" t="s">
        <v>340</v>
      </c>
      <c r="B25" s="27">
        <v>0</v>
      </c>
      <c r="C25" s="52">
        <v>3994090</v>
      </c>
    </row>
    <row r="26" spans="1:3" x14ac:dyDescent="0.2">
      <c r="A26" s="49" t="s">
        <v>341</v>
      </c>
      <c r="B26" s="29">
        <v>5382500</v>
      </c>
      <c r="C26" s="53">
        <v>6448325</v>
      </c>
    </row>
    <row r="27" spans="1:3" ht="15" customHeight="1" x14ac:dyDescent="0.2">
      <c r="A27" s="42" t="s">
        <v>342</v>
      </c>
      <c r="B27" s="22">
        <v>0</v>
      </c>
      <c r="C27" s="52">
        <v>577091</v>
      </c>
    </row>
    <row r="28" spans="1:3" x14ac:dyDescent="0.2">
      <c r="A28" s="42" t="s">
        <v>343</v>
      </c>
      <c r="B28" s="22">
        <v>0</v>
      </c>
      <c r="C28" s="52">
        <v>106991</v>
      </c>
    </row>
    <row r="29" spans="1:3" x14ac:dyDescent="0.2">
      <c r="A29" s="42" t="s">
        <v>348</v>
      </c>
      <c r="B29" s="22">
        <v>0</v>
      </c>
      <c r="C29" s="52">
        <v>461634</v>
      </c>
    </row>
    <row r="30" spans="1:3" s="19" customFormat="1" ht="15.75" customHeight="1" x14ac:dyDescent="0.2">
      <c r="A30" s="42" t="s">
        <v>344</v>
      </c>
      <c r="B30" s="23">
        <v>0</v>
      </c>
      <c r="C30" s="52">
        <v>8466</v>
      </c>
    </row>
    <row r="31" spans="1:3" x14ac:dyDescent="0.2">
      <c r="A31" s="49" t="s">
        <v>345</v>
      </c>
      <c r="B31" s="24">
        <v>0</v>
      </c>
      <c r="C31" s="53">
        <v>577091</v>
      </c>
    </row>
    <row r="32" spans="1:3" x14ac:dyDescent="0.2">
      <c r="A32" s="42" t="s">
        <v>196</v>
      </c>
      <c r="B32" s="27">
        <v>157223</v>
      </c>
      <c r="C32" s="52">
        <v>41458</v>
      </c>
    </row>
    <row r="33" spans="1:3" x14ac:dyDescent="0.2">
      <c r="A33" s="42" t="s">
        <v>346</v>
      </c>
      <c r="B33" s="27">
        <v>157223</v>
      </c>
      <c r="C33" s="52">
        <v>41458</v>
      </c>
    </row>
    <row r="34" spans="1:3" ht="13.5" thickBot="1" x14ac:dyDescent="0.25">
      <c r="A34" s="86" t="s">
        <v>347</v>
      </c>
      <c r="B34" s="87">
        <v>200000</v>
      </c>
      <c r="C34" s="90">
        <v>200000</v>
      </c>
    </row>
    <row r="35" spans="1:3" s="19" customFormat="1" x14ac:dyDescent="0.2">
      <c r="A35" s="216" t="s">
        <v>159</v>
      </c>
      <c r="B35" s="217"/>
      <c r="C35" s="218"/>
    </row>
    <row r="36" spans="1:3" s="19" customFormat="1" ht="30.75" thickBot="1" x14ac:dyDescent="0.25">
      <c r="A36" s="114" t="s">
        <v>0</v>
      </c>
      <c r="B36" s="115" t="s">
        <v>129</v>
      </c>
      <c r="C36" s="116" t="s">
        <v>130</v>
      </c>
    </row>
    <row r="37" spans="1:3" x14ac:dyDescent="0.2">
      <c r="A37" s="117" t="s">
        <v>198</v>
      </c>
      <c r="B37" s="118">
        <v>357223</v>
      </c>
      <c r="C37" s="119">
        <v>241458</v>
      </c>
    </row>
    <row r="38" spans="1:3" x14ac:dyDescent="0.2">
      <c r="A38" s="49" t="s">
        <v>186</v>
      </c>
      <c r="B38" s="29">
        <v>5739723</v>
      </c>
      <c r="C38" s="53">
        <v>7266874</v>
      </c>
    </row>
    <row r="39" spans="1:3" x14ac:dyDescent="0.2">
      <c r="A39" s="42" t="s">
        <v>350</v>
      </c>
      <c r="B39" s="27">
        <v>336858</v>
      </c>
      <c r="C39" s="52">
        <v>347087</v>
      </c>
    </row>
    <row r="40" spans="1:3" x14ac:dyDescent="0.2">
      <c r="A40" s="49" t="s">
        <v>351</v>
      </c>
      <c r="B40" s="29">
        <v>336858</v>
      </c>
      <c r="C40" s="53">
        <v>347087</v>
      </c>
    </row>
    <row r="41" spans="1:3" ht="13.5" customHeight="1" x14ac:dyDescent="0.2">
      <c r="A41" s="49" t="s">
        <v>352</v>
      </c>
      <c r="B41" s="29">
        <v>336858</v>
      </c>
      <c r="C41" s="53">
        <v>347087</v>
      </c>
    </row>
    <row r="42" spans="1:3" x14ac:dyDescent="0.2">
      <c r="A42" s="49" t="s">
        <v>199</v>
      </c>
      <c r="B42" s="29">
        <v>628981691</v>
      </c>
      <c r="C42" s="53">
        <v>694719849</v>
      </c>
    </row>
    <row r="43" spans="1:3" x14ac:dyDescent="0.2">
      <c r="A43" s="42" t="s">
        <v>200</v>
      </c>
      <c r="B43" s="27">
        <v>838566433</v>
      </c>
      <c r="C43" s="52">
        <v>838566433</v>
      </c>
    </row>
    <row r="44" spans="1:3" x14ac:dyDescent="0.2">
      <c r="A44" s="42" t="s">
        <v>201</v>
      </c>
      <c r="B44" s="27">
        <v>44910941</v>
      </c>
      <c r="C44" s="52">
        <v>45141544</v>
      </c>
    </row>
    <row r="45" spans="1:3" x14ac:dyDescent="0.2">
      <c r="A45" s="42" t="s">
        <v>202</v>
      </c>
      <c r="B45" s="27">
        <v>8567806</v>
      </c>
      <c r="C45" s="52">
        <v>8567806</v>
      </c>
    </row>
    <row r="46" spans="1:3" x14ac:dyDescent="0.2">
      <c r="A46" s="42" t="s">
        <v>203</v>
      </c>
      <c r="B46" s="27">
        <v>-271983750</v>
      </c>
      <c r="C46" s="52">
        <v>-266460835</v>
      </c>
    </row>
    <row r="47" spans="1:3" x14ac:dyDescent="0.2">
      <c r="A47" s="42" t="s">
        <v>204</v>
      </c>
      <c r="B47" s="27">
        <v>5522915</v>
      </c>
      <c r="C47" s="52">
        <v>65452540</v>
      </c>
    </row>
    <row r="48" spans="1:3" x14ac:dyDescent="0.2">
      <c r="A48" s="49" t="s">
        <v>205</v>
      </c>
      <c r="B48" s="29">
        <v>625584345</v>
      </c>
      <c r="C48" s="53">
        <v>691267488</v>
      </c>
    </row>
    <row r="49" spans="1:3" ht="25.5" x14ac:dyDescent="0.2">
      <c r="A49" s="42" t="s">
        <v>353</v>
      </c>
      <c r="B49" s="27">
        <v>3397346</v>
      </c>
      <c r="C49" s="52">
        <v>3404624</v>
      </c>
    </row>
    <row r="50" spans="1:3" ht="25.5" x14ac:dyDescent="0.2">
      <c r="A50" s="42" t="s">
        <v>354</v>
      </c>
      <c r="B50" s="27">
        <v>3397346</v>
      </c>
      <c r="C50" s="52">
        <v>3404624</v>
      </c>
    </row>
    <row r="51" spans="1:3" x14ac:dyDescent="0.2">
      <c r="A51" s="49" t="s">
        <v>355</v>
      </c>
      <c r="B51" s="29">
        <v>3397346</v>
      </c>
      <c r="C51" s="53">
        <v>3404624</v>
      </c>
    </row>
    <row r="52" spans="1:3" x14ac:dyDescent="0.2">
      <c r="A52" s="42" t="s">
        <v>356</v>
      </c>
      <c r="B52" s="27">
        <v>0</v>
      </c>
      <c r="C52" s="52">
        <v>47737</v>
      </c>
    </row>
    <row r="53" spans="1:3" x14ac:dyDescent="0.2">
      <c r="A53" s="49" t="s">
        <v>357</v>
      </c>
      <c r="B53" s="29">
        <v>0</v>
      </c>
      <c r="C53" s="53">
        <v>47737</v>
      </c>
    </row>
    <row r="54" spans="1:3" x14ac:dyDescent="0.2">
      <c r="A54" s="49" t="s">
        <v>358</v>
      </c>
      <c r="B54" s="29">
        <v>3397346</v>
      </c>
      <c r="C54" s="53">
        <v>3452361</v>
      </c>
    </row>
    <row r="55" spans="1:3" ht="13.5" thickBot="1" x14ac:dyDescent="0.25">
      <c r="A55" s="43" t="s">
        <v>206</v>
      </c>
      <c r="B55" s="38">
        <v>628981691</v>
      </c>
      <c r="C55" s="54">
        <v>694719849</v>
      </c>
    </row>
    <row r="56" spans="1:3" x14ac:dyDescent="0.2">
      <c r="A56" s="9"/>
      <c r="B56" s="10"/>
      <c r="C56" s="10"/>
    </row>
    <row r="57" spans="1:3" x14ac:dyDescent="0.2">
      <c r="A57" s="11"/>
      <c r="B57" s="12"/>
      <c r="C57" s="12"/>
    </row>
    <row r="58" spans="1:3" x14ac:dyDescent="0.2">
      <c r="A58" s="11"/>
      <c r="B58" s="12"/>
      <c r="C58" s="12"/>
    </row>
    <row r="59" spans="1:3" x14ac:dyDescent="0.2">
      <c r="A59" s="11"/>
      <c r="B59" s="12"/>
      <c r="C59" s="12"/>
    </row>
    <row r="60" spans="1:3" x14ac:dyDescent="0.2">
      <c r="A60" s="9"/>
      <c r="B60" s="10"/>
      <c r="C60" s="10"/>
    </row>
    <row r="61" spans="1:3" x14ac:dyDescent="0.2">
      <c r="A61" s="9"/>
      <c r="B61" s="10"/>
      <c r="C61" s="10"/>
    </row>
    <row r="62" spans="1:3" x14ac:dyDescent="0.2">
      <c r="A62" s="9"/>
      <c r="B62" s="10"/>
      <c r="C62" s="10"/>
    </row>
    <row r="63" spans="1:3" x14ac:dyDescent="0.2">
      <c r="A63" s="11"/>
      <c r="B63" s="12"/>
      <c r="C63" s="12"/>
    </row>
    <row r="64" spans="1:3" x14ac:dyDescent="0.2">
      <c r="A64" s="9"/>
      <c r="B64" s="10"/>
      <c r="C64" s="10"/>
    </row>
    <row r="65" spans="1:3" x14ac:dyDescent="0.2">
      <c r="A65" s="9"/>
      <c r="B65" s="10"/>
      <c r="C65" s="10"/>
    </row>
    <row r="66" spans="1:3" x14ac:dyDescent="0.2">
      <c r="A66" s="11"/>
      <c r="B66" s="12"/>
      <c r="C66" s="12"/>
    </row>
    <row r="67" spans="1:3" x14ac:dyDescent="0.2">
      <c r="A67" s="9"/>
      <c r="B67" s="10"/>
      <c r="C67" s="10"/>
    </row>
    <row r="68" spans="1:3" ht="13.5" thickBot="1" x14ac:dyDescent="0.25">
      <c r="A68" s="9"/>
      <c r="B68" s="10"/>
      <c r="C68" s="10"/>
    </row>
    <row r="69" spans="1:3" ht="15.75" x14ac:dyDescent="0.2">
      <c r="A69" s="188" t="s">
        <v>187</v>
      </c>
      <c r="B69" s="189"/>
      <c r="C69" s="190"/>
    </row>
    <row r="70" spans="1:3" ht="30.75" thickBot="1" x14ac:dyDescent="0.25">
      <c r="A70" s="114" t="s">
        <v>0</v>
      </c>
      <c r="B70" s="115" t="s">
        <v>129</v>
      </c>
      <c r="C70" s="116" t="s">
        <v>130</v>
      </c>
    </row>
    <row r="71" spans="1:3" x14ac:dyDescent="0.2">
      <c r="A71" s="108" t="s">
        <v>188</v>
      </c>
      <c r="B71" s="104">
        <v>230603</v>
      </c>
      <c r="C71" s="109">
        <v>0</v>
      </c>
    </row>
    <row r="72" spans="1:3" x14ac:dyDescent="0.2">
      <c r="A72" s="49" t="s">
        <v>189</v>
      </c>
      <c r="B72" s="29">
        <v>230603</v>
      </c>
      <c r="C72" s="53">
        <v>0</v>
      </c>
    </row>
    <row r="73" spans="1:3" x14ac:dyDescent="0.2">
      <c r="A73" s="49" t="s">
        <v>190</v>
      </c>
      <c r="B73" s="29">
        <v>230603</v>
      </c>
      <c r="C73" s="53">
        <v>0</v>
      </c>
    </row>
    <row r="74" spans="1:3" x14ac:dyDescent="0.2">
      <c r="A74" s="42" t="s">
        <v>191</v>
      </c>
      <c r="B74" s="27">
        <v>20425</v>
      </c>
      <c r="C74" s="52">
        <v>0</v>
      </c>
    </row>
    <row r="75" spans="1:3" x14ac:dyDescent="0.2">
      <c r="A75" s="49" t="s">
        <v>192</v>
      </c>
      <c r="B75" s="29">
        <v>20425</v>
      </c>
      <c r="C75" s="53">
        <v>0</v>
      </c>
    </row>
    <row r="76" spans="1:3" x14ac:dyDescent="0.2">
      <c r="A76" s="42" t="s">
        <v>193</v>
      </c>
      <c r="B76" s="27">
        <v>19403</v>
      </c>
      <c r="C76" s="52">
        <v>107564</v>
      </c>
    </row>
    <row r="77" spans="1:3" x14ac:dyDescent="0.2">
      <c r="A77" s="49" t="s">
        <v>194</v>
      </c>
      <c r="B77" s="29">
        <v>19403</v>
      </c>
      <c r="C77" s="53">
        <v>107564</v>
      </c>
    </row>
    <row r="78" spans="1:3" x14ac:dyDescent="0.2">
      <c r="A78" s="49" t="s">
        <v>195</v>
      </c>
      <c r="B78" s="29">
        <v>39828</v>
      </c>
      <c r="C78" s="53">
        <v>107564</v>
      </c>
    </row>
    <row r="79" spans="1:3" x14ac:dyDescent="0.2">
      <c r="A79" s="42" t="s">
        <v>196</v>
      </c>
      <c r="B79" s="27">
        <v>331033</v>
      </c>
      <c r="C79" s="52">
        <v>0</v>
      </c>
    </row>
    <row r="80" spans="1:3" x14ac:dyDescent="0.2">
      <c r="A80" s="42" t="s">
        <v>197</v>
      </c>
      <c r="B80" s="27">
        <v>331033</v>
      </c>
      <c r="C80" s="52">
        <v>0</v>
      </c>
    </row>
    <row r="81" spans="1:3" x14ac:dyDescent="0.2">
      <c r="A81" s="49" t="s">
        <v>198</v>
      </c>
      <c r="B81" s="29">
        <v>331033</v>
      </c>
      <c r="C81" s="53">
        <v>0</v>
      </c>
    </row>
    <row r="82" spans="1:3" x14ac:dyDescent="0.2">
      <c r="A82" s="49" t="s">
        <v>186</v>
      </c>
      <c r="B82" s="29">
        <v>331033</v>
      </c>
      <c r="C82" s="53">
        <v>0</v>
      </c>
    </row>
    <row r="83" spans="1:3" x14ac:dyDescent="0.2">
      <c r="A83" s="42" t="s">
        <v>350</v>
      </c>
      <c r="B83" s="27">
        <v>0</v>
      </c>
      <c r="C83" s="52">
        <v>100000</v>
      </c>
    </row>
    <row r="84" spans="1:3" x14ac:dyDescent="0.2">
      <c r="A84" s="49" t="s">
        <v>351</v>
      </c>
      <c r="B84" s="29">
        <v>0</v>
      </c>
      <c r="C84" s="53">
        <v>100000</v>
      </c>
    </row>
    <row r="85" spans="1:3" x14ac:dyDescent="0.2">
      <c r="A85" s="49" t="s">
        <v>352</v>
      </c>
      <c r="B85" s="29">
        <v>0</v>
      </c>
      <c r="C85" s="53">
        <v>100000</v>
      </c>
    </row>
    <row r="86" spans="1:3" x14ac:dyDescent="0.2">
      <c r="A86" s="49" t="s">
        <v>199</v>
      </c>
      <c r="B86" s="29">
        <v>601464</v>
      </c>
      <c r="C86" s="53">
        <v>207564</v>
      </c>
    </row>
    <row r="87" spans="1:3" x14ac:dyDescent="0.2">
      <c r="A87" s="42" t="s">
        <v>200</v>
      </c>
      <c r="B87" s="27">
        <v>441010</v>
      </c>
      <c r="C87" s="52">
        <v>441010</v>
      </c>
    </row>
    <row r="88" spans="1:3" x14ac:dyDescent="0.2">
      <c r="A88" s="42" t="s">
        <v>201</v>
      </c>
      <c r="B88" s="27">
        <v>71578</v>
      </c>
      <c r="C88" s="52">
        <v>-159025</v>
      </c>
    </row>
    <row r="89" spans="1:3" x14ac:dyDescent="0.2">
      <c r="A89" s="42" t="s">
        <v>202</v>
      </c>
      <c r="B89" s="27">
        <v>2330499</v>
      </c>
      <c r="C89" s="52">
        <v>2330499</v>
      </c>
    </row>
    <row r="90" spans="1:3" x14ac:dyDescent="0.2">
      <c r="A90" s="42" t="s">
        <v>203</v>
      </c>
      <c r="B90" s="27">
        <v>-1578514</v>
      </c>
      <c r="C90" s="52">
        <v>-2241623</v>
      </c>
    </row>
    <row r="91" spans="1:3" x14ac:dyDescent="0.2">
      <c r="A91" s="42" t="s">
        <v>204</v>
      </c>
      <c r="B91" s="27">
        <v>-663109</v>
      </c>
      <c r="C91" s="52">
        <v>-270861</v>
      </c>
    </row>
    <row r="92" spans="1:3" x14ac:dyDescent="0.2">
      <c r="A92" s="49" t="s">
        <v>205</v>
      </c>
      <c r="B92" s="29">
        <v>601464</v>
      </c>
      <c r="C92" s="53">
        <v>100000</v>
      </c>
    </row>
    <row r="93" spans="1:3" x14ac:dyDescent="0.2">
      <c r="A93" s="42" t="s">
        <v>356</v>
      </c>
      <c r="B93" s="27">
        <v>0</v>
      </c>
      <c r="C93" s="52">
        <v>107564</v>
      </c>
    </row>
    <row r="94" spans="1:3" x14ac:dyDescent="0.2">
      <c r="A94" s="49" t="s">
        <v>357</v>
      </c>
      <c r="B94" s="29">
        <v>0</v>
      </c>
      <c r="C94" s="53">
        <v>107564</v>
      </c>
    </row>
    <row r="95" spans="1:3" x14ac:dyDescent="0.2">
      <c r="A95" s="49" t="s">
        <v>358</v>
      </c>
      <c r="B95" s="29">
        <v>0</v>
      </c>
      <c r="C95" s="53">
        <v>107564</v>
      </c>
    </row>
    <row r="96" spans="1:3" ht="13.5" thickBot="1" x14ac:dyDescent="0.25">
      <c r="A96" s="43" t="s">
        <v>206</v>
      </c>
      <c r="B96" s="38">
        <v>601464</v>
      </c>
      <c r="C96" s="54">
        <v>207564</v>
      </c>
    </row>
    <row r="97" spans="1:3" x14ac:dyDescent="0.2">
      <c r="A97" s="6"/>
      <c r="B97" s="7"/>
      <c r="C97" s="7"/>
    </row>
    <row r="98" spans="1:3" x14ac:dyDescent="0.2">
      <c r="A98" s="6"/>
      <c r="B98" s="7"/>
      <c r="C98" s="7"/>
    </row>
    <row r="99" spans="1:3" x14ac:dyDescent="0.2">
      <c r="A99" s="1"/>
      <c r="B99" s="5"/>
      <c r="C99" s="5"/>
    </row>
    <row r="100" spans="1:3" x14ac:dyDescent="0.2">
      <c r="A100" s="1"/>
      <c r="B100" s="5"/>
      <c r="C100" s="5"/>
    </row>
    <row r="101" spans="1:3" x14ac:dyDescent="0.2">
      <c r="A101" s="1"/>
      <c r="B101" s="5"/>
      <c r="C101" s="5"/>
    </row>
    <row r="102" spans="1:3" x14ac:dyDescent="0.2">
      <c r="A102" s="6"/>
      <c r="B102" s="7"/>
      <c r="C102" s="7"/>
    </row>
    <row r="103" spans="1:3" x14ac:dyDescent="0.2">
      <c r="A103" s="1"/>
      <c r="B103" s="5"/>
      <c r="C103" s="5"/>
    </row>
    <row r="104" spans="1:3" x14ac:dyDescent="0.2">
      <c r="A104" s="1"/>
      <c r="B104" s="5"/>
      <c r="C104" s="5"/>
    </row>
    <row r="105" spans="1:3" x14ac:dyDescent="0.2">
      <c r="A105" s="6"/>
      <c r="B105" s="7"/>
      <c r="C105" s="7"/>
    </row>
    <row r="106" spans="1:3" x14ac:dyDescent="0.2">
      <c r="A106" s="6"/>
      <c r="B106" s="7"/>
      <c r="C106" s="7"/>
    </row>
  </sheetData>
  <mergeCells count="3">
    <mergeCell ref="A1:C1"/>
    <mergeCell ref="A35:C35"/>
    <mergeCell ref="A69:C69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&amp;L&amp;"Arial CE,Félkövér dőlt"5.melléklet&amp;"Arial CE,Normál" 7./2020(VII.16) ÖR&amp;C&amp;"Arial CE,Félkövér"&amp;12M É R L E G&amp;R adatok Ft-ban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</vt:lpstr>
      <vt:lpstr>1a</vt:lpstr>
      <vt:lpstr>1b</vt:lpstr>
      <vt:lpstr>2a</vt:lpstr>
      <vt:lpstr>2b</vt:lpstr>
      <vt:lpstr>3</vt:lpstr>
      <vt:lpstr>4.</vt:lpstr>
      <vt:lpstr>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BOLHÓ</cp:lastModifiedBy>
  <cp:lastPrinted>2020-07-17T09:26:12Z</cp:lastPrinted>
  <dcterms:created xsi:type="dcterms:W3CDTF">2010-05-29T08:47:41Z</dcterms:created>
  <dcterms:modified xsi:type="dcterms:W3CDTF">2020-07-17T09:30:31Z</dcterms:modified>
</cp:coreProperties>
</file>