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NJT\"/>
    </mc:Choice>
  </mc:AlternateContent>
  <bookViews>
    <workbookView xWindow="0" yWindow="0" windowWidth="28770" windowHeight="11970"/>
  </bookViews>
  <sheets>
    <sheet name="4_ melléklet" sheetId="1" r:id="rId1"/>
  </sheets>
  <externalReferences>
    <externalReference r:id="rId2"/>
    <externalReference r:id="rId3"/>
    <externalReference r:id="rId4"/>
  </externalReferences>
  <definedNames>
    <definedName name="Excel_BuiltIn_Print_Titles_9">#REF!</definedName>
    <definedName name="melléklet">#REF!</definedName>
    <definedName name="Mérle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6" i="1" l="1"/>
  <c r="B45" i="1" s="1"/>
  <c r="B41" i="1"/>
  <c r="B40" i="1" s="1"/>
  <c r="B12" i="1" s="1"/>
  <c r="B8" i="1" s="1"/>
  <c r="E8" i="1" s="1"/>
  <c r="B34" i="1"/>
  <c r="B30" i="1"/>
  <c r="B26" i="1"/>
  <c r="B23" i="1"/>
  <c r="C22" i="1"/>
  <c r="C21" i="1"/>
  <c r="B20" i="1"/>
  <c r="B14" i="1"/>
  <c r="D8" i="1"/>
</calcChain>
</file>

<file path=xl/sharedStrings.xml><?xml version="1.0" encoding="utf-8"?>
<sst xmlns="http://schemas.openxmlformats.org/spreadsheetml/2006/main" count="36" uniqueCount="34">
  <si>
    <t>4. melléklet a 6/2020. (IV. 29.) önkormányzati rendelethez</t>
  </si>
  <si>
    <t>"4. melléklet az 1/2020. (II.12.) önkormányzati rendelethez</t>
  </si>
  <si>
    <t>2020. évi  működési célú pénzeszközátadás, egyéb támogatás, ellátottak pénzbeni juttatásai (adatok Ft-ban)</t>
  </si>
  <si>
    <t>Nagyszénás Nagyközség Önkormányzata összesen:</t>
  </si>
  <si>
    <t>Kötelező önkormányzati feladatok</t>
  </si>
  <si>
    <t>Működési célú pénzeszközátadás</t>
  </si>
  <si>
    <t>Társadalmi szervezetek támogatásai</t>
  </si>
  <si>
    <t xml:space="preserve">   - Civil szervezetek támogatása</t>
  </si>
  <si>
    <t xml:space="preserve">   - Polgármesteri támogatási keret</t>
  </si>
  <si>
    <t xml:space="preserve">   - Nagyszénás SE támogatása</t>
  </si>
  <si>
    <t xml:space="preserve">   - Nagyszénás SE Diák Birkózó Klub támogatása</t>
  </si>
  <si>
    <t>Egyéb szervezetek támogatása</t>
  </si>
  <si>
    <t xml:space="preserve">   - Orosházi Többcélú Kistérségi Társulás tagdíj</t>
  </si>
  <si>
    <t xml:space="preserve">   - Orosházi Többcélú Kistérségi Társulás orvosi ügyelet fenntartása</t>
  </si>
  <si>
    <t xml:space="preserve">   - Orosházi Többcélú Kistérségi Társulás jelzőrendszeres házi segítségnyújtás</t>
  </si>
  <si>
    <t xml:space="preserve">   - DAREH Önkormányzati Társulás tagdíj</t>
  </si>
  <si>
    <t xml:space="preserve">   - Orosháza és Térsége Ivóvízminőség-javító Önkormányzati Társulás működési hoz.</t>
  </si>
  <si>
    <t xml:space="preserve">   - Közművelődési Kft. részére a közfeladatainak ellátásához biztosított támogatás </t>
  </si>
  <si>
    <t xml:space="preserve">   - Gyomai üdülő támogatása </t>
  </si>
  <si>
    <t xml:space="preserve">   -Dél-alföldi Gyógy- és Termálfürdők Közhasznú Egyesülete</t>
  </si>
  <si>
    <t xml:space="preserve">Rendszeres pénzbeli ellátások </t>
  </si>
  <si>
    <t xml:space="preserve">    - lakhatási támogatás</t>
  </si>
  <si>
    <t xml:space="preserve">    - átmeneti segély a kötelező szemétszállítás kompenzálásához</t>
  </si>
  <si>
    <t>Eseti pénzbeli ellátások</t>
  </si>
  <si>
    <t xml:space="preserve">   - rendkívüli települési támogatás </t>
  </si>
  <si>
    <t xml:space="preserve">   - babakelengye támogatás</t>
  </si>
  <si>
    <t xml:space="preserve">   - tanévkezdési támogatás</t>
  </si>
  <si>
    <t xml:space="preserve">   - köztemetés</t>
  </si>
  <si>
    <t>Egyéb átadott pénzeszközök</t>
  </si>
  <si>
    <t xml:space="preserve">   - Előző évi elszámolások kiadásai</t>
  </si>
  <si>
    <t>Önként vállalt önkormányzati feladatok</t>
  </si>
  <si>
    <t xml:space="preserve">   - Bursa ösztöndíj</t>
  </si>
  <si>
    <t xml:space="preserve">   - lakásvásárlás támogatása</t>
  </si>
  <si>
    <t>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</si>
</sst>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 #,##0.00&quot;     &quot;;\-#,##0.00&quot;     &quot;;&quot; -&quot;#&quot;     &quot;;@\ "/>
    <numFmt numFmtId="165" formatCode="\ #,##0&quot;     &quot;;\-#,##0&quot;     &quot;;&quot; -&quot;#&quot;     &quot;;@\ "/>
  </numFmts>
  <fonts count="12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b/>
      <u/>
      <sz val="8"/>
      <name val="Arial CE"/>
      <charset val="238"/>
    </font>
    <font>
      <b/>
      <u/>
      <sz val="8"/>
      <name val="Arial CE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ill="0" applyBorder="0" applyAlignment="0" applyProtection="0"/>
    <xf numFmtId="0" fontId="3" fillId="0" borderId="0"/>
  </cellStyleXfs>
  <cellXfs count="43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3" fillId="0" borderId="0" xfId="2" applyFont="1"/>
    <xf numFmtId="0" fontId="3" fillId="0" borderId="0" xfId="2"/>
    <xf numFmtId="3" fontId="4" fillId="0" borderId="0" xfId="2" applyNumberFormat="1" applyFont="1"/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5" fillId="0" borderId="0" xfId="2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5" fillId="0" borderId="0" xfId="2" applyFont="1"/>
    <xf numFmtId="3" fontId="4" fillId="0" borderId="0" xfId="2" applyNumberFormat="1" applyFont="1" applyBorder="1" applyAlignment="1">
      <alignment horizontal="center"/>
    </xf>
    <xf numFmtId="0" fontId="5" fillId="0" borderId="0" xfId="2" applyFont="1" applyBorder="1"/>
    <xf numFmtId="0" fontId="6" fillId="2" borderId="1" xfId="2" applyFont="1" applyFill="1" applyBorder="1"/>
    <xf numFmtId="3" fontId="6" fillId="2" borderId="2" xfId="2" applyNumberFormat="1" applyFont="1" applyFill="1" applyBorder="1"/>
    <xf numFmtId="3" fontId="7" fillId="0" borderId="0" xfId="2" applyNumberFormat="1" applyFont="1" applyFill="1" applyBorder="1"/>
    <xf numFmtId="3" fontId="3" fillId="0" borderId="0" xfId="2" applyNumberFormat="1" applyFont="1"/>
    <xf numFmtId="0" fontId="6" fillId="0" borderId="0" xfId="2" applyFont="1" applyFill="1" applyBorder="1"/>
    <xf numFmtId="3" fontId="6" fillId="0" borderId="0" xfId="2" applyNumberFormat="1" applyFont="1" applyFill="1" applyBorder="1"/>
    <xf numFmtId="0" fontId="8" fillId="0" borderId="0" xfId="2" applyFont="1" applyFill="1" applyBorder="1" applyAlignment="1">
      <alignment horizontal="center"/>
    </xf>
    <xf numFmtId="0" fontId="8" fillId="0" borderId="0" xfId="2" applyFont="1"/>
    <xf numFmtId="3" fontId="8" fillId="0" borderId="0" xfId="2" applyNumberFormat="1" applyFont="1" applyFill="1" applyBorder="1"/>
    <xf numFmtId="0" fontId="8" fillId="0" borderId="0" xfId="2" applyFont="1" applyBorder="1"/>
    <xf numFmtId="3" fontId="7" fillId="0" borderId="0" xfId="2" applyNumberFormat="1" applyFont="1"/>
    <xf numFmtId="0" fontId="9" fillId="0" borderId="0" xfId="2" applyFont="1" applyBorder="1"/>
    <xf numFmtId="3" fontId="9" fillId="0" borderId="0" xfId="2" applyNumberFormat="1" applyFont="1"/>
    <xf numFmtId="0" fontId="4" fillId="0" borderId="0" xfId="2" applyFont="1" applyBorder="1"/>
    <xf numFmtId="3" fontId="8" fillId="0" borderId="0" xfId="2" applyNumberFormat="1" applyFont="1"/>
    <xf numFmtId="0" fontId="4" fillId="0" borderId="0" xfId="2" applyFont="1" applyBorder="1" applyAlignment="1">
      <alignment horizontal="left"/>
    </xf>
    <xf numFmtId="165" fontId="0" fillId="0" borderId="0" xfId="1" applyNumberFormat="1" applyFont="1"/>
    <xf numFmtId="165" fontId="3" fillId="0" borderId="0" xfId="2" applyNumberFormat="1" applyFont="1"/>
    <xf numFmtId="2" fontId="9" fillId="0" borderId="0" xfId="2" applyNumberFormat="1" applyFont="1" applyBorder="1"/>
    <xf numFmtId="0" fontId="10" fillId="0" borderId="0" xfId="2" applyFont="1" applyBorder="1" applyAlignment="1">
      <alignment wrapText="1"/>
    </xf>
    <xf numFmtId="3" fontId="10" fillId="0" borderId="0" xfId="2" applyNumberFormat="1" applyFont="1"/>
    <xf numFmtId="0" fontId="4" fillId="0" borderId="0" xfId="2" applyFont="1" applyBorder="1" applyAlignment="1">
      <alignment wrapText="1"/>
    </xf>
    <xf numFmtId="0" fontId="6" fillId="0" borderId="0" xfId="2" applyFont="1" applyFill="1" applyBorder="1" applyAlignment="1">
      <alignment horizontal="center"/>
    </xf>
    <xf numFmtId="3" fontId="11" fillId="0" borderId="0" xfId="0" applyNumberFormat="1" applyFont="1"/>
    <xf numFmtId="0" fontId="5" fillId="0" borderId="0" xfId="2" applyFont="1" applyFill="1"/>
    <xf numFmtId="3" fontId="4" fillId="0" borderId="0" xfId="2" applyNumberFormat="1" applyFont="1" applyFill="1" applyAlignment="1">
      <alignment horizontal="center"/>
    </xf>
    <xf numFmtId="3" fontId="6" fillId="0" borderId="0" xfId="2" applyNumberFormat="1" applyFont="1"/>
  </cellXfs>
  <cellStyles count="3">
    <cellStyle name="Ezres" xfId="1" builtinId="3"/>
    <cellStyle name="Normál" xfId="0" builtinId="0"/>
    <cellStyle name="Normál_ktgvetés2007_véglege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lopotoczkygy/asztal/Z&#225;rsz&#225;mad&#225;s%20-2012/2012.%20&#233;vi%20&#233;ves%20%20besz&#225;mol&#24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0.%20&#233;vi%20k&#246;lts&#233;gvet&#233;s%20m&#243;dos&#237;t&#225;s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&#233;gi%20anyagok/2013.%20&#233;vi%20k&#246;lts&#233;gvet&#233;s/2013.%20&#233;vi%20z&#225;rsz&#225;mad&#225;s/2013.%20&#233;vi%20z&#225;rsz&#225;mad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bevételek"/>
      <sheetName val="kiadások"/>
      <sheetName val="3_melléklet"/>
      <sheetName val="4_ melléklet"/>
      <sheetName val="5_melléklet"/>
      <sheetName val="kisértékű"/>
      <sheetName val="finanszírozá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B114"/>
  <sheetViews>
    <sheetView tabSelected="1" workbookViewId="0">
      <selection activeCell="A4" sqref="A4"/>
    </sheetView>
  </sheetViews>
  <sheetFormatPr defaultRowHeight="12.75" x14ac:dyDescent="0.2"/>
  <cols>
    <col min="1" max="1" width="62.140625" style="4" customWidth="1"/>
    <col min="2" max="2" width="16.28515625" style="6" customWidth="1"/>
    <col min="3" max="3" width="15" style="6" hidden="1" customWidth="1"/>
    <col min="4" max="4" width="13.85546875" style="5" hidden="1" customWidth="1"/>
    <col min="5" max="5" width="18.7109375" style="5" hidden="1" customWidth="1"/>
    <col min="6" max="6" width="12.7109375" style="5" hidden="1" customWidth="1"/>
    <col min="7" max="7" width="15.140625" style="5" hidden="1" customWidth="1"/>
    <col min="8" max="8" width="3.5703125" style="5" customWidth="1"/>
    <col min="9" max="17" width="9.140625" style="5" customWidth="1"/>
    <col min="18" max="18" width="10.140625" style="5" customWidth="1"/>
    <col min="19" max="19" width="9.7109375" style="5" customWidth="1"/>
    <col min="20" max="210" width="9.140625" style="5" customWidth="1"/>
  </cols>
  <sheetData>
    <row r="1" spans="1:210" x14ac:dyDescent="0.2">
      <c r="A1" s="1" t="s">
        <v>0</v>
      </c>
      <c r="B1" s="1"/>
      <c r="C1" s="2"/>
      <c r="D1" s="3"/>
      <c r="E1" s="4"/>
      <c r="F1" s="4"/>
      <c r="G1" s="4"/>
    </row>
    <row r="2" spans="1:210" x14ac:dyDescent="0.2">
      <c r="A2" s="2"/>
      <c r="B2" s="2"/>
      <c r="D2" s="4"/>
      <c r="E2" s="4"/>
      <c r="F2" s="4"/>
      <c r="G2" s="4"/>
    </row>
    <row r="3" spans="1:210" x14ac:dyDescent="0.2">
      <c r="A3" s="7" t="s">
        <v>1</v>
      </c>
      <c r="B3" s="8"/>
      <c r="D3" s="4"/>
      <c r="E3" s="4"/>
      <c r="F3" s="4"/>
      <c r="G3" s="4"/>
    </row>
    <row r="4" spans="1:210" x14ac:dyDescent="0.2">
      <c r="A4" s="9"/>
      <c r="B4" s="9"/>
      <c r="D4" s="4"/>
      <c r="E4" s="4"/>
      <c r="F4" s="4"/>
      <c r="G4" s="4"/>
    </row>
    <row r="5" spans="1:210" ht="25.5" customHeight="1" x14ac:dyDescent="0.2">
      <c r="A5" s="10" t="s">
        <v>2</v>
      </c>
      <c r="B5" s="11"/>
      <c r="C5" s="12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</row>
    <row r="6" spans="1:210" x14ac:dyDescent="0.2">
      <c r="A6" s="13"/>
      <c r="B6" s="14"/>
      <c r="C6" s="1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</row>
    <row r="7" spans="1:210" x14ac:dyDescent="0.2">
      <c r="A7" s="15"/>
      <c r="B7" s="14"/>
      <c r="C7" s="1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</row>
    <row r="8" spans="1:210" x14ac:dyDescent="0.2">
      <c r="A8" s="16" t="s">
        <v>3</v>
      </c>
      <c r="B8" s="17">
        <f>B12+B45</f>
        <v>53995142</v>
      </c>
      <c r="C8" s="18"/>
      <c r="D8" s="19" t="e">
        <f>B15+B16+B17+B18+B21+B22+B25+#REF!+B26+B31+B32+B35+B36+B37+B38+B47+B48+#REF!</f>
        <v>#REF!</v>
      </c>
      <c r="E8" s="19" t="e">
        <f>B8-D8</f>
        <v>#REF!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210" x14ac:dyDescent="0.2">
      <c r="A9" s="20"/>
      <c r="B9" s="21"/>
      <c r="C9" s="21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210" x14ac:dyDescent="0.2">
      <c r="A10" s="22" t="s">
        <v>4</v>
      </c>
      <c r="B10" s="21"/>
      <c r="C10" s="21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210" x14ac:dyDescent="0.2">
      <c r="A11" s="20"/>
      <c r="B11" s="21"/>
      <c r="C11" s="21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210" x14ac:dyDescent="0.2">
      <c r="A12" s="23" t="s">
        <v>5</v>
      </c>
      <c r="B12" s="24">
        <f>B14+B20+B34+B30+B40</f>
        <v>50495142</v>
      </c>
      <c r="C12" s="2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210" x14ac:dyDescent="0.2">
      <c r="A13" s="23"/>
      <c r="B13" s="24"/>
      <c r="C13" s="2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210" x14ac:dyDescent="0.2">
      <c r="A14" s="25" t="s">
        <v>6</v>
      </c>
      <c r="B14" s="26">
        <f>B15+B17+B16+B18</f>
        <v>6300000</v>
      </c>
      <c r="C14" s="26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1:210" x14ac:dyDescent="0.2">
      <c r="A15" s="27" t="s">
        <v>7</v>
      </c>
      <c r="B15" s="28">
        <v>800000</v>
      </c>
      <c r="C15" s="2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210" x14ac:dyDescent="0.2">
      <c r="A16" s="27" t="s">
        <v>8</v>
      </c>
      <c r="B16" s="28">
        <v>300000</v>
      </c>
      <c r="C16" s="2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1:18" x14ac:dyDescent="0.2">
      <c r="A17" s="29" t="s">
        <v>9</v>
      </c>
      <c r="B17" s="28">
        <v>4800000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1:18" x14ac:dyDescent="0.2">
      <c r="A18" s="29" t="s">
        <v>10</v>
      </c>
      <c r="B18" s="28">
        <v>400000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18" x14ac:dyDescent="0.2">
      <c r="A19" s="29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18" x14ac:dyDescent="0.2">
      <c r="A20" s="25" t="s">
        <v>11</v>
      </c>
      <c r="B20" s="30">
        <f>SUM(B21:B28)</f>
        <v>29805616</v>
      </c>
      <c r="C20" s="30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1:18" x14ac:dyDescent="0.2">
      <c r="A21" s="31" t="s">
        <v>12</v>
      </c>
      <c r="B21" s="6">
        <v>758628</v>
      </c>
      <c r="C21" s="6">
        <f>12*66755</f>
        <v>801060</v>
      </c>
      <c r="D21" s="4"/>
      <c r="E21" s="19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1:18" x14ac:dyDescent="0.2">
      <c r="A22" s="31" t="s">
        <v>13</v>
      </c>
      <c r="B22" s="6">
        <v>2917800</v>
      </c>
      <c r="C22" s="6">
        <f>12*220805</f>
        <v>2649660</v>
      </c>
      <c r="D22" s="4"/>
      <c r="E22" s="19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1:18" x14ac:dyDescent="0.2">
      <c r="A23" s="31" t="s">
        <v>14</v>
      </c>
      <c r="B23" s="6">
        <f>4863*8*12</f>
        <v>466848</v>
      </c>
      <c r="D23" s="4"/>
      <c r="E23" s="19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18" x14ac:dyDescent="0.2">
      <c r="A24" s="29" t="s">
        <v>15</v>
      </c>
      <c r="B24" s="6">
        <v>304980</v>
      </c>
      <c r="D24" s="4"/>
      <c r="E24" s="19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18" x14ac:dyDescent="0.2">
      <c r="A25" s="29" t="s">
        <v>16</v>
      </c>
      <c r="B25" s="6">
        <v>102360</v>
      </c>
      <c r="D25" s="4"/>
      <c r="E25" s="19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18" x14ac:dyDescent="0.2">
      <c r="A26" s="29" t="s">
        <v>17</v>
      </c>
      <c r="B26" s="6">
        <f>25000000+6000000-6000000</f>
        <v>25000000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18" x14ac:dyDescent="0.2">
      <c r="A27" s="29" t="s">
        <v>18</v>
      </c>
      <c r="B27" s="6">
        <v>30000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18" x14ac:dyDescent="0.2">
      <c r="A28" s="29" t="s">
        <v>19</v>
      </c>
      <c r="B28" s="6">
        <v>225000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18" x14ac:dyDescent="0.2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18" x14ac:dyDescent="0.2">
      <c r="A30" s="25" t="s">
        <v>20</v>
      </c>
      <c r="B30" s="26">
        <f>SUM(B31:B32)</f>
        <v>5350000</v>
      </c>
      <c r="C30" s="26"/>
      <c r="D30" s="19"/>
      <c r="E30" s="32"/>
      <c r="F30" s="19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18" x14ac:dyDescent="0.2">
      <c r="A31" s="29" t="s">
        <v>21</v>
      </c>
      <c r="B31" s="28">
        <v>600000</v>
      </c>
      <c r="C31" s="28"/>
      <c r="D31" s="19"/>
      <c r="E31" s="3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18" x14ac:dyDescent="0.2">
      <c r="A32" s="29" t="s">
        <v>22</v>
      </c>
      <c r="B32" s="28">
        <v>4750000</v>
      </c>
      <c r="C32" s="2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1:18" x14ac:dyDescent="0.2">
      <c r="A33" s="29"/>
      <c r="B33" s="28"/>
      <c r="C33" s="2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1:18" x14ac:dyDescent="0.2">
      <c r="A34" s="25" t="s">
        <v>23</v>
      </c>
      <c r="B34" s="26">
        <f>SUM(B35:B38)</f>
        <v>6100000</v>
      </c>
      <c r="C34" s="26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1:18" x14ac:dyDescent="0.2">
      <c r="A35" s="29" t="s">
        <v>24</v>
      </c>
      <c r="B35" s="28">
        <v>2000000</v>
      </c>
      <c r="C35" s="2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18" x14ac:dyDescent="0.2">
      <c r="A36" s="34" t="s">
        <v>25</v>
      </c>
      <c r="B36" s="28">
        <v>900000</v>
      </c>
      <c r="C36" s="2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</row>
    <row r="37" spans="1:18" x14ac:dyDescent="0.2">
      <c r="A37" s="29" t="s">
        <v>26</v>
      </c>
      <c r="B37" s="28">
        <v>2000000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</row>
    <row r="38" spans="1:18" x14ac:dyDescent="0.2">
      <c r="A38" s="29" t="s">
        <v>27</v>
      </c>
      <c r="B38" s="28">
        <v>1200000</v>
      </c>
      <c r="C38" s="28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</row>
    <row r="39" spans="1:18" x14ac:dyDescent="0.2">
      <c r="A39" s="29"/>
      <c r="B39" s="28"/>
      <c r="C39" s="28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</row>
    <row r="40" spans="1:18" x14ac:dyDescent="0.2">
      <c r="A40" s="35" t="s">
        <v>28</v>
      </c>
      <c r="B40" s="36">
        <f>B41+B42</f>
        <v>2939526</v>
      </c>
      <c r="C40" s="28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</row>
    <row r="41" spans="1:18" x14ac:dyDescent="0.2">
      <c r="A41" s="37" t="s">
        <v>29</v>
      </c>
      <c r="B41" s="28">
        <f>2867680+71846</f>
        <v>2939526</v>
      </c>
      <c r="C41" s="28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</row>
    <row r="42" spans="1:18" x14ac:dyDescent="0.2">
      <c r="A42" s="29"/>
      <c r="B42" s="28"/>
      <c r="C42" s="28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</row>
    <row r="43" spans="1:18" x14ac:dyDescent="0.2">
      <c r="A43" s="22" t="s">
        <v>30</v>
      </c>
      <c r="B43" s="26"/>
      <c r="C43" s="26"/>
      <c r="D43" s="4"/>
      <c r="E43" s="4"/>
      <c r="F43" s="4"/>
      <c r="G43" s="32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</row>
    <row r="44" spans="1:18" x14ac:dyDescent="0.2">
      <c r="A44" s="38"/>
      <c r="B44" s="26"/>
      <c r="C44" s="26"/>
      <c r="D44" s="4"/>
      <c r="E44" s="4"/>
      <c r="F44" s="4"/>
      <c r="G44" s="32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</row>
    <row r="45" spans="1:18" x14ac:dyDescent="0.2">
      <c r="A45" s="23" t="s">
        <v>5</v>
      </c>
      <c r="B45" s="26">
        <f>+B46</f>
        <v>3500000</v>
      </c>
      <c r="C45" s="26"/>
      <c r="D45" s="4"/>
      <c r="E45" s="4"/>
      <c r="F45" s="4"/>
      <c r="G45" s="32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</row>
    <row r="46" spans="1:18" x14ac:dyDescent="0.2">
      <c r="A46" s="25" t="s">
        <v>23</v>
      </c>
      <c r="B46" s="26">
        <f>SUM(B47:B48)</f>
        <v>3500000</v>
      </c>
      <c r="C46" s="26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</row>
    <row r="47" spans="1:18" x14ac:dyDescent="0.2">
      <c r="A47" s="34" t="s">
        <v>31</v>
      </c>
      <c r="B47" s="28">
        <v>500000</v>
      </c>
      <c r="C47" s="28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</row>
    <row r="48" spans="1:18" x14ac:dyDescent="0.2">
      <c r="A48" s="34" t="s">
        <v>32</v>
      </c>
      <c r="B48" s="39">
        <v>3000000</v>
      </c>
      <c r="C48" s="39"/>
      <c r="D48" s="4"/>
      <c r="E48" s="4"/>
      <c r="F48" s="4"/>
      <c r="G48" s="4"/>
      <c r="H48" s="4" t="s">
        <v>33</v>
      </c>
      <c r="I48" s="4"/>
      <c r="J48" s="4"/>
      <c r="K48" s="4"/>
      <c r="L48" s="4"/>
      <c r="M48" s="4"/>
      <c r="N48" s="4"/>
      <c r="O48" s="4"/>
      <c r="P48" s="4"/>
      <c r="Q48" s="4"/>
      <c r="R48" s="4"/>
    </row>
    <row r="49" spans="1:18" x14ac:dyDescent="0.2">
      <c r="A49" s="40"/>
      <c r="B49" s="41"/>
      <c r="C49" s="41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</row>
    <row r="50" spans="1:18" x14ac:dyDescent="0.2">
      <c r="A50" s="20"/>
      <c r="B50" s="21"/>
      <c r="C50" s="21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</row>
    <row r="51" spans="1:18" x14ac:dyDescent="0.2">
      <c r="A51" s="25"/>
      <c r="B51" s="42"/>
      <c r="C51" s="42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</row>
    <row r="52" spans="1:18" x14ac:dyDescent="0.2">
      <c r="A52" s="29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</row>
    <row r="53" spans="1:18" hidden="1" x14ac:dyDescent="0.2"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</row>
    <row r="54" spans="1:18" hidden="1" x14ac:dyDescent="0.2"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</row>
    <row r="55" spans="1:18" hidden="1" x14ac:dyDescent="0.2"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</row>
    <row r="56" spans="1:18" hidden="1" x14ac:dyDescent="0.2"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</row>
    <row r="57" spans="1:18" hidden="1" x14ac:dyDescent="0.2"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</row>
    <row r="58" spans="1:18" hidden="1" x14ac:dyDescent="0.2"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</row>
    <row r="59" spans="1:18" hidden="1" x14ac:dyDescent="0.2"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</row>
    <row r="60" spans="1:18" hidden="1" x14ac:dyDescent="0.2"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</row>
    <row r="61" spans="1:18" hidden="1" x14ac:dyDescent="0.2"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</row>
    <row r="62" spans="1:18" hidden="1" x14ac:dyDescent="0.2"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</row>
    <row r="63" spans="1:18" hidden="1" x14ac:dyDescent="0.2"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</row>
    <row r="64" spans="1:18" hidden="1" x14ac:dyDescent="0.2"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</row>
    <row r="65" spans="4:18" hidden="1" x14ac:dyDescent="0.2"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</row>
    <row r="66" spans="4:18" hidden="1" x14ac:dyDescent="0.2"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</row>
    <row r="67" spans="4:18" hidden="1" x14ac:dyDescent="0.2"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</row>
    <row r="68" spans="4:18" hidden="1" x14ac:dyDescent="0.2"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</row>
    <row r="69" spans="4:18" hidden="1" x14ac:dyDescent="0.2"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</row>
    <row r="70" spans="4:18" hidden="1" x14ac:dyDescent="0.2"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</row>
    <row r="71" spans="4:18" hidden="1" x14ac:dyDescent="0.2"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</row>
    <row r="72" spans="4:18" hidden="1" x14ac:dyDescent="0.2"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</row>
    <row r="73" spans="4:18" hidden="1" x14ac:dyDescent="0.2"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</row>
    <row r="74" spans="4:18" hidden="1" x14ac:dyDescent="0.2"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</row>
    <row r="75" spans="4:18" hidden="1" x14ac:dyDescent="0.2"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</row>
    <row r="76" spans="4:18" hidden="1" x14ac:dyDescent="0.2"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</row>
    <row r="77" spans="4:18" hidden="1" x14ac:dyDescent="0.2"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</row>
    <row r="78" spans="4:18" hidden="1" x14ac:dyDescent="0.2"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</row>
    <row r="79" spans="4:18" hidden="1" x14ac:dyDescent="0.2"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</row>
    <row r="80" spans="4:18" hidden="1" x14ac:dyDescent="0.2"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</row>
    <row r="81" spans="4:18" hidden="1" x14ac:dyDescent="0.2"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</row>
    <row r="82" spans="4:18" hidden="1" x14ac:dyDescent="0.2"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</row>
    <row r="83" spans="4:18" hidden="1" x14ac:dyDescent="0.2"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</row>
    <row r="84" spans="4:18" hidden="1" x14ac:dyDescent="0.2"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</row>
    <row r="85" spans="4:18" hidden="1" x14ac:dyDescent="0.2"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</row>
    <row r="86" spans="4:18" hidden="1" x14ac:dyDescent="0.2"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</row>
    <row r="87" spans="4:18" hidden="1" x14ac:dyDescent="0.2"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</row>
    <row r="88" spans="4:18" hidden="1" x14ac:dyDescent="0.2"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</row>
    <row r="89" spans="4:18" hidden="1" x14ac:dyDescent="0.2"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</row>
    <row r="90" spans="4:18" hidden="1" x14ac:dyDescent="0.2"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</row>
    <row r="91" spans="4:18" hidden="1" x14ac:dyDescent="0.2"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</row>
    <row r="92" spans="4:18" hidden="1" x14ac:dyDescent="0.2"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</row>
    <row r="93" spans="4:18" hidden="1" x14ac:dyDescent="0.2"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</row>
    <row r="94" spans="4:18" hidden="1" x14ac:dyDescent="0.2"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</row>
    <row r="95" spans="4:18" hidden="1" x14ac:dyDescent="0.2"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</row>
    <row r="96" spans="4:18" hidden="1" x14ac:dyDescent="0.2"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</row>
    <row r="97" spans="4:18" hidden="1" x14ac:dyDescent="0.2"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</row>
    <row r="98" spans="4:18" hidden="1" x14ac:dyDescent="0.2"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</row>
    <row r="99" spans="4:18" hidden="1" x14ac:dyDescent="0.2"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</row>
    <row r="100" spans="4:18" hidden="1" x14ac:dyDescent="0.2"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</row>
    <row r="101" spans="4:18" hidden="1" x14ac:dyDescent="0.2"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</row>
    <row r="102" spans="4:18" hidden="1" x14ac:dyDescent="0.2"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</row>
    <row r="103" spans="4:18" hidden="1" x14ac:dyDescent="0.2"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</row>
    <row r="104" spans="4:18" hidden="1" x14ac:dyDescent="0.2"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</row>
    <row r="105" spans="4:18" hidden="1" x14ac:dyDescent="0.2"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</row>
    <row r="106" spans="4:18" hidden="1" x14ac:dyDescent="0.2"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</row>
    <row r="107" spans="4:18" hidden="1" x14ac:dyDescent="0.2"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</row>
    <row r="108" spans="4:18" hidden="1" x14ac:dyDescent="0.2"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</row>
    <row r="109" spans="4:18" hidden="1" x14ac:dyDescent="0.2"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</row>
    <row r="110" spans="4:18" hidden="1" x14ac:dyDescent="0.2"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</row>
    <row r="111" spans="4:18" hidden="1" x14ac:dyDescent="0.2"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</row>
    <row r="112" spans="4:18" hidden="1" x14ac:dyDescent="0.2"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</row>
    <row r="113" spans="4:18" x14ac:dyDescent="0.2"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</row>
    <row r="114" spans="4:18" x14ac:dyDescent="0.2"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</row>
  </sheetData>
  <mergeCells count="3">
    <mergeCell ref="A1:B1"/>
    <mergeCell ref="A3:B3"/>
    <mergeCell ref="A5:B5"/>
  </mergeCells>
  <printOptions gridLines="1"/>
  <pageMargins left="0.94488188976377963" right="0.94488188976377963" top="0.98425196850393704" bottom="0.86614173228346458" header="0.51181102362204722" footer="0.51181102362204722"/>
  <pageSetup paperSize="9" firstPageNumber="0" orientation="portrait" r:id="rId1"/>
  <headerFooter alignWithMargins="0">
    <oddFooter>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4_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2020-05-13T07:15:54Z</dcterms:created>
  <dcterms:modified xsi:type="dcterms:W3CDTF">2020-05-13T07:16:04Z</dcterms:modified>
</cp:coreProperties>
</file>