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1"/>
  </bookViews>
  <sheets>
    <sheet name="Diagram1" sheetId="1" r:id="rId1"/>
    <sheet name="ei felh. üt.terv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<sst xmlns="http://schemas.openxmlformats.org/spreadsheetml/2006/main" count="36" uniqueCount="36">
  <si>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Adatok 1000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</si>
  <si>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</si>
  <si>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</si>
  <si>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</si>
  <si>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</si>
  <si>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</si>
  <si>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</si>
  <si>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</si>
  <si>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</si>
  <si>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</si>
  <si>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</si>
  <si>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</si>
  <si>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</si>
  <si>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</si>
  <si>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</si>
  <si>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Nyitó pénzkészlet</t>
  </si>
  <si>
    <t>Bevételek összesen:</t>
  </si>
  <si>
    <t xml:space="preserve"> </t>
  </si>
  <si>
    <t xml:space="preserve">Személyi juttatások </t>
  </si>
  <si>
    <t>Munkaadókat terhelő  járulékok</t>
  </si>
  <si>
    <t>Dologi kiadások</t>
  </si>
  <si>
    <t>Pénzeszköz átadás K4 ellátottak pénzb.jutt.</t>
  </si>
  <si>
    <t>Pénzeszköz átadás K5 működési célú + tartalék</t>
  </si>
  <si>
    <t>Fejlesztési  kiadások K6 beruházás</t>
  </si>
  <si>
    <t>Fejlesztési  kiadások K7 felújítás</t>
  </si>
  <si>
    <t>Kiadások összesen:</t>
  </si>
  <si>
    <t>Záró pénzkészlet</t>
  </si>
  <si>
    <t>B1 Működési célú támogatások Áh-on belül</t>
  </si>
  <si>
    <t>B2 Felhalmozási célú támogatások</t>
  </si>
  <si>
    <t>B3 Közhatalmi bevételek</t>
  </si>
  <si>
    <t>B4 Intézményi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</si>
  <si>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</si>
  <si>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</si>
  <si>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</si>
  <si>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</si>
  <si>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Ált. és céltartalék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</si>
</sst>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5.4"/>
      <color indexed="8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1" fillId="3" borderId="13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wrapText="1"/>
    </xf>
    <xf numFmtId="3" fontId="21" fillId="0" borderId="15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0" fontId="20" fillId="0" borderId="16" xfId="0" applyNumberFormat="1" applyFont="1" applyFill="1" applyBorder="1" applyAlignment="1">
      <alignment wrapText="1"/>
    </xf>
    <xf numFmtId="3" fontId="21" fillId="0" borderId="16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wrapText="1"/>
    </xf>
    <xf numFmtId="3" fontId="19" fillId="0" borderId="16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wrapText="1"/>
    </xf>
    <xf numFmtId="0" fontId="20" fillId="28" borderId="24" xfId="0" applyNumberFormat="1" applyFont="1" applyFill="1" applyBorder="1" applyAlignment="1">
      <alignment wrapText="1"/>
    </xf>
    <xf numFmtId="3" fontId="21" fillId="28" borderId="25" xfId="0" applyNumberFormat="1" applyFont="1" applyFill="1" applyBorder="1" applyAlignment="1">
      <alignment/>
    </xf>
    <xf numFmtId="3" fontId="21" fillId="28" borderId="23" xfId="0" applyNumberFormat="1" applyFont="1" applyFill="1" applyBorder="1" applyAlignment="1">
      <alignment/>
    </xf>
    <xf numFmtId="3" fontId="21" fillId="28" borderId="26" xfId="0" applyNumberFormat="1" applyFont="1" applyFill="1" applyBorder="1" applyAlignment="1">
      <alignment/>
    </xf>
    <xf numFmtId="3" fontId="21" fillId="28" borderId="21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 wrapText="1"/>
    </xf>
    <xf numFmtId="0" fontId="20" fillId="28" borderId="14" xfId="0" applyNumberFormat="1" applyFont="1" applyFill="1" applyBorder="1" applyAlignment="1">
      <alignment wrapText="1"/>
    </xf>
    <xf numFmtId="3" fontId="21" fillId="28" borderId="28" xfId="0" applyNumberFormat="1" applyFont="1" applyFill="1" applyBorder="1" applyAlignment="1">
      <alignment/>
    </xf>
    <xf numFmtId="3" fontId="21" fillId="28" borderId="2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23" fillId="0" borderId="23" xfId="0" applyNumberFormat="1" applyFont="1" applyFill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56"/>
          <c:w val="0.656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'ei felh. üt.terv'!$B$7</c:f>
              <c:strCache>
                <c:ptCount val="1"/>
                <c:pt idx="0">
                  <c:v>B1 Működési célú támogatások Áh-on belül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üt.terv'!$C$7:$O$7</c:f>
              <c:numCache>
                <c:ptCount val="13"/>
                <c:pt idx="0">
                  <c:v>30616</c:v>
                </c:pt>
                <c:pt idx="1">
                  <c:v>30617</c:v>
                </c:pt>
                <c:pt idx="2">
                  <c:v>30616</c:v>
                </c:pt>
                <c:pt idx="3">
                  <c:v>30616</c:v>
                </c:pt>
                <c:pt idx="4">
                  <c:v>30616</c:v>
                </c:pt>
                <c:pt idx="5">
                  <c:v>30616</c:v>
                </c:pt>
                <c:pt idx="6">
                  <c:v>30616</c:v>
                </c:pt>
                <c:pt idx="7">
                  <c:v>30616</c:v>
                </c:pt>
                <c:pt idx="8">
                  <c:v>30616</c:v>
                </c:pt>
                <c:pt idx="9">
                  <c:v>30616</c:v>
                </c:pt>
                <c:pt idx="10">
                  <c:v>30617</c:v>
                </c:pt>
                <c:pt idx="11">
                  <c:v>30616</c:v>
                </c:pt>
                <c:pt idx="12">
                  <c:v>367394</c:v>
                </c:pt>
              </c:numCache>
            </c:numRef>
          </c:val>
        </c:ser>
        <c:ser>
          <c:idx val="1"/>
          <c:order val="1"/>
          <c:tx>
            <c:strRef>
              <c:f>'ei felh. üt.terv'!$B$9</c:f>
              <c:strCache>
                <c:ptCount val="1"/>
                <c:pt idx="0">
                  <c:v>B3 Közhatalmi bevételek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üt.terv'!$C$9:$O$9</c:f>
              <c:numCache>
                <c:ptCount val="13"/>
                <c:pt idx="2">
                  <c:v>61250</c:v>
                </c:pt>
                <c:pt idx="8">
                  <c:v>61250</c:v>
                </c:pt>
                <c:pt idx="12">
                  <c:v>122500</c:v>
                </c:pt>
              </c:numCache>
            </c:numRef>
          </c:val>
        </c:ser>
        <c:ser>
          <c:idx val="2"/>
          <c:order val="2"/>
          <c:tx>
            <c:strRef>
              <c:f>'ei felh. üt.terv'!$B$11</c:f>
              <c:strCache>
                <c:ptCount val="1"/>
                <c:pt idx="0">
                  <c:v>B5 Felhalmozási bevételek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'ei felh. üt.terv'!$B$16</c:f>
              <c:strCache>
                <c:ptCount val="1"/>
                <c:pt idx="0">
                  <c:v>Személyi juttatások 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üt.terv'!$C$16:$O$16</c:f>
              <c:numCache>
                <c:ptCount val="13"/>
                <c:pt idx="0">
                  <c:v>17034</c:v>
                </c:pt>
                <c:pt idx="1">
                  <c:v>17035</c:v>
                </c:pt>
                <c:pt idx="2">
                  <c:v>17034</c:v>
                </c:pt>
                <c:pt idx="3">
                  <c:v>17035</c:v>
                </c:pt>
                <c:pt idx="4">
                  <c:v>17035</c:v>
                </c:pt>
                <c:pt idx="5">
                  <c:v>17034</c:v>
                </c:pt>
                <c:pt idx="6">
                  <c:v>17035</c:v>
                </c:pt>
                <c:pt idx="7">
                  <c:v>17034</c:v>
                </c:pt>
                <c:pt idx="8">
                  <c:v>17034</c:v>
                </c:pt>
                <c:pt idx="9">
                  <c:v>17035</c:v>
                </c:pt>
                <c:pt idx="10">
                  <c:v>17035</c:v>
                </c:pt>
                <c:pt idx="11">
                  <c:v>17035</c:v>
                </c:pt>
                <c:pt idx="12">
                  <c:v>204415</c:v>
                </c:pt>
              </c:numCache>
            </c:numRef>
          </c:val>
        </c:ser>
        <c:ser>
          <c:idx val="4"/>
          <c:order val="4"/>
          <c:tx>
            <c:strRef>
              <c:f>'ei felh. üt.terv'!$B$18</c:f>
              <c:strCache>
                <c:ptCount val="1"/>
                <c:pt idx="0">
                  <c:v>Dologi kiadások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üt.terv'!$C$18:$O$18</c:f>
              <c:numCache>
                <c:ptCount val="13"/>
                <c:pt idx="0">
                  <c:v>13061</c:v>
                </c:pt>
                <c:pt idx="1">
                  <c:v>13061</c:v>
                </c:pt>
                <c:pt idx="2">
                  <c:v>13061</c:v>
                </c:pt>
                <c:pt idx="3">
                  <c:v>13061</c:v>
                </c:pt>
                <c:pt idx="4">
                  <c:v>13061</c:v>
                </c:pt>
                <c:pt idx="5">
                  <c:v>13061</c:v>
                </c:pt>
                <c:pt idx="6">
                  <c:v>13061</c:v>
                </c:pt>
                <c:pt idx="7">
                  <c:v>13062</c:v>
                </c:pt>
                <c:pt idx="8">
                  <c:v>13062</c:v>
                </c:pt>
                <c:pt idx="9">
                  <c:v>13062</c:v>
                </c:pt>
                <c:pt idx="10">
                  <c:v>13062</c:v>
                </c:pt>
                <c:pt idx="11">
                  <c:v>13063</c:v>
                </c:pt>
                <c:pt idx="12">
                  <c:v>156738</c:v>
                </c:pt>
              </c:numCache>
            </c:numRef>
          </c:val>
        </c:ser>
        <c:ser>
          <c:idx val="5"/>
          <c:order val="5"/>
          <c:tx>
            <c:strRef>
              <c:f>'ei felh. üt.terv'!#REF!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'ei felh. üt.terv'!$C$4:$O$4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Összesen</c:v>
                </c:pt>
              </c:strCache>
            </c:strRef>
          </c:cat>
          <c:val>
            <c:numRef>
              <c:f>'ei felh. üt.terv'!#REF!</c:f>
            </c:numRef>
          </c:val>
        </c:ser>
        <c:axId val="55464174"/>
        <c:axId val="53920071"/>
      </c:barChart>
      <c:catAx>
        <c:axId val="5546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0071"/>
        <c:crossesAt val="0"/>
        <c:auto val="1"/>
        <c:lblOffset val="100"/>
        <c:tickLblSkip val="3"/>
        <c:noMultiLvlLbl val="0"/>
      </c:catAx>
      <c:valAx>
        <c:axId val="5392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29025"/>
          <c:w val="0.2615"/>
          <c:h val="0.5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114300</xdr:rowOff>
    </xdr:from>
    <xdr:to>
      <xdr:col>8</xdr:col>
      <xdr:colOff>333375</xdr:colOff>
      <xdr:row>23</xdr:row>
      <xdr:rowOff>142875</xdr:rowOff>
    </xdr:to>
    <xdr:graphicFrame>
      <xdr:nvGraphicFramePr>
        <xdr:cNvPr id="1" name="Diagram 1"/>
        <xdr:cNvGraphicFramePr/>
      </xdr:nvGraphicFramePr>
      <xdr:xfrm>
        <a:off x="1285875" y="762000"/>
        <a:ext cx="5295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6384" width="11.710937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tabSelected="1" view="pageLayout" workbookViewId="0" topLeftCell="A1">
      <selection activeCell="O16" sqref="O16"/>
    </sheetView>
  </sheetViews>
  <sheetFormatPr defaultColWidth="9.140625" defaultRowHeight="12.75"/>
  <cols>
    <col min="1" max="1" width="17.28125" style="4" customWidth="1"/>
    <col min="2" max="2" width="19.8515625" style="4" customWidth="1"/>
    <col min="3" max="3" width="9.57421875" style="4" customWidth="1"/>
    <col min="4" max="4" width="7.140625" style="4" customWidth="1"/>
    <col min="5" max="5" width="7.421875" style="4" customWidth="1"/>
    <col min="6" max="6" width="8.57421875" style="4" customWidth="1"/>
    <col min="7" max="8" width="8.7109375" style="4" customWidth="1"/>
    <col min="9" max="9" width="9.00390625" style="4" customWidth="1"/>
    <col min="10" max="10" width="7.421875" style="4" customWidth="1"/>
    <col min="11" max="11" width="8.57421875" style="4" customWidth="1"/>
    <col min="12" max="12" width="9.421875" style="4" customWidth="1"/>
    <col min="13" max="13" width="8.57421875" style="4" customWidth="1"/>
    <col min="14" max="14" width="9.421875" style="4" customWidth="1"/>
    <col min="15" max="15" width="10.8515625" style="4" customWidth="1"/>
    <col min="16" max="16384" width="9.140625" style="4" customWidth="1"/>
  </cols>
  <sheetData>
    <row r="1" spans="2:15" ht="12.7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2"/>
      <c r="C2" s="3"/>
      <c r="D2" s="3"/>
      <c r="E2" s="3"/>
      <c r="F2" s="3"/>
      <c r="G2" s="3"/>
      <c r="H2" s="3"/>
      <c r="I2" s="3"/>
      <c r="J2" s="3"/>
      <c r="L2" s="3"/>
      <c r="M2" s="3"/>
      <c r="N2" s="3" t="s">
        <v>0</v>
      </c>
      <c r="O2" s="3"/>
    </row>
    <row r="3" spans="2:15" ht="12.75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1" customFormat="1" ht="24.75" customHeigh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8" t="s">
        <v>11</v>
      </c>
      <c r="M4" s="7" t="s">
        <v>12</v>
      </c>
      <c r="N4" s="9" t="s">
        <v>13</v>
      </c>
      <c r="O4" s="10" t="s">
        <v>14</v>
      </c>
    </row>
    <row r="5" spans="2:15" ht="22.5" customHeight="1" thickBot="1">
      <c r="B5" s="12" t="s">
        <v>15</v>
      </c>
      <c r="C5" s="13">
        <v>474407</v>
      </c>
      <c r="D5" s="13">
        <f>C25</f>
        <v>464200</v>
      </c>
      <c r="E5" s="13">
        <f aca="true" t="shared" si="0" ref="E5:N5">D25</f>
        <v>453994</v>
      </c>
      <c r="F5" s="13">
        <f t="shared" si="0"/>
        <v>505037</v>
      </c>
      <c r="G5" s="13">
        <f t="shared" si="0"/>
        <v>494828</v>
      </c>
      <c r="H5" s="13">
        <f t="shared" si="0"/>
        <v>484619</v>
      </c>
      <c r="I5" s="13">
        <f t="shared" si="0"/>
        <v>474411</v>
      </c>
      <c r="J5" s="13">
        <f t="shared" si="0"/>
        <v>464202</v>
      </c>
      <c r="K5" s="13">
        <f t="shared" si="0"/>
        <v>453994</v>
      </c>
      <c r="L5" s="13">
        <f t="shared" si="0"/>
        <v>505037</v>
      </c>
      <c r="M5" s="13">
        <f t="shared" si="0"/>
        <v>494826</v>
      </c>
      <c r="N5" s="13">
        <f t="shared" si="0"/>
        <v>484619</v>
      </c>
      <c r="O5" s="14">
        <f>C5</f>
        <v>474407</v>
      </c>
    </row>
    <row r="6" spans="2:15" ht="26.25" customHeight="1" thickBot="1">
      <c r="B6" s="15"/>
      <c r="C6" s="16"/>
      <c r="D6" s="16"/>
      <c r="E6" s="17"/>
      <c r="F6" s="17"/>
      <c r="G6" s="16"/>
      <c r="H6" s="16"/>
      <c r="I6" s="16"/>
      <c r="J6" s="16"/>
      <c r="K6" s="16"/>
      <c r="L6" s="16"/>
      <c r="M6" s="16"/>
      <c r="N6" s="18"/>
      <c r="O6" s="19">
        <f>SUM(C6:N6)</f>
        <v>0</v>
      </c>
    </row>
    <row r="7" spans="2:16" ht="38.25" customHeight="1">
      <c r="B7" s="20" t="s">
        <v>27</v>
      </c>
      <c r="C7" s="21">
        <v>30616</v>
      </c>
      <c r="D7" s="21">
        <v>30617</v>
      </c>
      <c r="E7" s="21">
        <v>30616</v>
      </c>
      <c r="F7" s="21">
        <v>30616</v>
      </c>
      <c r="G7" s="21">
        <v>30616</v>
      </c>
      <c r="H7" s="21">
        <v>30616</v>
      </c>
      <c r="I7" s="21">
        <v>30616</v>
      </c>
      <c r="J7" s="21">
        <v>30616</v>
      </c>
      <c r="K7" s="21">
        <v>30616</v>
      </c>
      <c r="L7" s="21">
        <v>30616</v>
      </c>
      <c r="M7" s="21">
        <v>30617</v>
      </c>
      <c r="N7" s="21">
        <v>30616</v>
      </c>
      <c r="O7" s="22">
        <f aca="true" t="shared" si="1" ref="O7:O14">SUM(C7:N7)</f>
        <v>367394</v>
      </c>
      <c r="P7" s="23"/>
    </row>
    <row r="8" spans="2:16" ht="27.75" customHeight="1">
      <c r="B8" s="24" t="s">
        <v>28</v>
      </c>
      <c r="C8" s="25">
        <v>25790</v>
      </c>
      <c r="D8" s="25">
        <v>25790</v>
      </c>
      <c r="E8" s="25">
        <v>25790</v>
      </c>
      <c r="F8" s="25">
        <v>25789</v>
      </c>
      <c r="G8" s="25">
        <v>25790</v>
      </c>
      <c r="H8" s="25">
        <v>25790</v>
      </c>
      <c r="I8" s="25">
        <v>25790</v>
      </c>
      <c r="J8" s="25">
        <v>25789</v>
      </c>
      <c r="K8" s="25">
        <v>25790</v>
      </c>
      <c r="L8" s="25">
        <v>25790</v>
      </c>
      <c r="M8" s="25">
        <v>25790</v>
      </c>
      <c r="N8" s="25">
        <v>25790</v>
      </c>
      <c r="O8" s="26">
        <f t="shared" si="1"/>
        <v>309478</v>
      </c>
      <c r="P8" s="23"/>
    </row>
    <row r="9" spans="2:16" ht="28.5" customHeight="1">
      <c r="B9" s="24" t="s">
        <v>29</v>
      </c>
      <c r="C9" s="25"/>
      <c r="D9" s="27"/>
      <c r="E9" s="28">
        <v>61250</v>
      </c>
      <c r="F9" s="28"/>
      <c r="G9" s="28"/>
      <c r="H9" s="28"/>
      <c r="I9" s="28"/>
      <c r="J9" s="28"/>
      <c r="K9" s="28">
        <v>61250</v>
      </c>
      <c r="L9" s="28"/>
      <c r="M9" s="28"/>
      <c r="N9" s="28"/>
      <c r="O9" s="26">
        <f t="shared" si="1"/>
        <v>122500</v>
      </c>
      <c r="P9" s="23"/>
    </row>
    <row r="10" spans="2:15" ht="24.75" customHeight="1">
      <c r="B10" s="29" t="s">
        <v>30</v>
      </c>
      <c r="C10" s="17">
        <v>3167</v>
      </c>
      <c r="D10" s="17">
        <v>3167</v>
      </c>
      <c r="E10" s="17">
        <v>3167</v>
      </c>
      <c r="F10" s="17">
        <v>3167</v>
      </c>
      <c r="G10" s="17">
        <v>3167</v>
      </c>
      <c r="H10" s="17">
        <v>3167</v>
      </c>
      <c r="I10" s="17">
        <v>3167</v>
      </c>
      <c r="J10" s="17">
        <v>3167</v>
      </c>
      <c r="K10" s="17">
        <v>3167</v>
      </c>
      <c r="L10" s="17">
        <v>3167</v>
      </c>
      <c r="M10" s="17">
        <v>3167</v>
      </c>
      <c r="N10" s="17">
        <v>3166</v>
      </c>
      <c r="O10" s="26">
        <f t="shared" si="1"/>
        <v>38003</v>
      </c>
    </row>
    <row r="11" spans="2:15" ht="24.75" customHeight="1">
      <c r="B11" s="29" t="s">
        <v>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26">
        <f t="shared" si="1"/>
        <v>0</v>
      </c>
    </row>
    <row r="12" spans="2:15" ht="28.5" customHeight="1">
      <c r="B12" s="29" t="s">
        <v>32</v>
      </c>
      <c r="C12" s="17">
        <v>30</v>
      </c>
      <c r="D12" s="17">
        <v>30</v>
      </c>
      <c r="E12" s="17">
        <v>30</v>
      </c>
      <c r="F12" s="17">
        <v>30</v>
      </c>
      <c r="G12" s="17">
        <v>30</v>
      </c>
      <c r="H12" s="17">
        <v>30</v>
      </c>
      <c r="I12" s="17">
        <v>29</v>
      </c>
      <c r="J12" s="17">
        <v>30</v>
      </c>
      <c r="K12" s="17">
        <v>30</v>
      </c>
      <c r="L12" s="17">
        <v>28</v>
      </c>
      <c r="M12" s="17">
        <v>30</v>
      </c>
      <c r="N12" s="17">
        <v>30</v>
      </c>
      <c r="O12" s="26">
        <f t="shared" si="1"/>
        <v>357</v>
      </c>
    </row>
    <row r="13" spans="2:15" ht="24.75" customHeight="1">
      <c r="B13" s="29" t="s">
        <v>33</v>
      </c>
      <c r="C13" s="17">
        <v>500</v>
      </c>
      <c r="D13" s="17">
        <v>500</v>
      </c>
      <c r="E13" s="17">
        <v>500</v>
      </c>
      <c r="F13" s="17">
        <v>500</v>
      </c>
      <c r="G13" s="17">
        <v>500</v>
      </c>
      <c r="H13" s="17">
        <v>500</v>
      </c>
      <c r="I13" s="17">
        <v>500</v>
      </c>
      <c r="J13" s="17">
        <v>500</v>
      </c>
      <c r="K13" s="17">
        <v>500</v>
      </c>
      <c r="L13" s="17">
        <v>500</v>
      </c>
      <c r="M13" s="17">
        <v>500</v>
      </c>
      <c r="N13" s="17">
        <v>500</v>
      </c>
      <c r="O13" s="26">
        <f t="shared" si="1"/>
        <v>6000</v>
      </c>
    </row>
    <row r="14" spans="2:15" ht="24.75" customHeight="1">
      <c r="B14" s="29" t="s">
        <v>34</v>
      </c>
      <c r="C14" s="17">
        <v>39342</v>
      </c>
      <c r="D14" s="17">
        <v>39342</v>
      </c>
      <c r="E14" s="17">
        <v>39342</v>
      </c>
      <c r="F14" s="17">
        <v>39342</v>
      </c>
      <c r="G14" s="17">
        <v>39342</v>
      </c>
      <c r="H14" s="17">
        <v>39340</v>
      </c>
      <c r="I14" s="17">
        <v>39342</v>
      </c>
      <c r="J14" s="17">
        <v>39342</v>
      </c>
      <c r="K14" s="17">
        <v>39342</v>
      </c>
      <c r="L14" s="17">
        <v>39342</v>
      </c>
      <c r="M14" s="17">
        <v>39342</v>
      </c>
      <c r="N14" s="17">
        <v>39340</v>
      </c>
      <c r="O14" s="26">
        <f t="shared" si="1"/>
        <v>472100</v>
      </c>
    </row>
    <row r="15" spans="2:18" s="36" customFormat="1" ht="24.75" customHeight="1">
      <c r="B15" s="30" t="s">
        <v>16</v>
      </c>
      <c r="C15" s="31">
        <f aca="true" t="shared" si="2" ref="C15:N15">SUM(C5:C14)</f>
        <v>573852</v>
      </c>
      <c r="D15" s="32">
        <f t="shared" si="2"/>
        <v>563646</v>
      </c>
      <c r="E15" s="32">
        <f t="shared" si="2"/>
        <v>614689</v>
      </c>
      <c r="F15" s="32">
        <f t="shared" si="2"/>
        <v>604481</v>
      </c>
      <c r="G15" s="32">
        <f t="shared" si="2"/>
        <v>594273</v>
      </c>
      <c r="H15" s="32">
        <f t="shared" si="2"/>
        <v>584062</v>
      </c>
      <c r="I15" s="32">
        <f t="shared" si="2"/>
        <v>573855</v>
      </c>
      <c r="J15" s="32">
        <f t="shared" si="2"/>
        <v>563646</v>
      </c>
      <c r="K15" s="32">
        <f t="shared" si="2"/>
        <v>614689</v>
      </c>
      <c r="L15" s="32">
        <f t="shared" si="2"/>
        <v>604480</v>
      </c>
      <c r="M15" s="32">
        <f t="shared" si="2"/>
        <v>594272</v>
      </c>
      <c r="N15" s="33">
        <f t="shared" si="2"/>
        <v>584061</v>
      </c>
      <c r="O15" s="34">
        <f>SUM(O6:O14:O14)</f>
        <v>1315832</v>
      </c>
      <c r="P15" s="35"/>
      <c r="R15" s="36" t="s">
        <v>17</v>
      </c>
    </row>
    <row r="16" spans="2:15" ht="24.75" customHeight="1">
      <c r="B16" s="37" t="s">
        <v>18</v>
      </c>
      <c r="C16" s="28">
        <v>17034</v>
      </c>
      <c r="D16" s="28">
        <v>17035</v>
      </c>
      <c r="E16" s="28">
        <v>17034</v>
      </c>
      <c r="F16" s="28">
        <v>17035</v>
      </c>
      <c r="G16" s="28">
        <v>17035</v>
      </c>
      <c r="H16" s="28">
        <v>17034</v>
      </c>
      <c r="I16" s="28">
        <v>17035</v>
      </c>
      <c r="J16" s="28">
        <v>17034</v>
      </c>
      <c r="K16" s="28">
        <v>17034</v>
      </c>
      <c r="L16" s="28">
        <v>17035</v>
      </c>
      <c r="M16" s="28">
        <v>17035</v>
      </c>
      <c r="N16" s="28">
        <v>17035</v>
      </c>
      <c r="O16" s="22">
        <f aca="true" t="shared" si="3" ref="O16:O23">SUM(C16:N16)</f>
        <v>204415</v>
      </c>
    </row>
    <row r="17" spans="2:16" ht="27.75" customHeight="1">
      <c r="B17" s="37" t="s">
        <v>19</v>
      </c>
      <c r="C17" s="28">
        <v>4447</v>
      </c>
      <c r="D17" s="28">
        <v>4447</v>
      </c>
      <c r="E17" s="28">
        <v>4447</v>
      </c>
      <c r="F17" s="28">
        <v>4446</v>
      </c>
      <c r="G17" s="28">
        <v>4447</v>
      </c>
      <c r="H17" s="28">
        <v>4447</v>
      </c>
      <c r="I17" s="28">
        <v>4447</v>
      </c>
      <c r="J17" s="28">
        <v>4447</v>
      </c>
      <c r="K17" s="28">
        <v>4446</v>
      </c>
      <c r="L17" s="28">
        <v>4447</v>
      </c>
      <c r="M17" s="28">
        <v>4447</v>
      </c>
      <c r="N17" s="28">
        <v>4446</v>
      </c>
      <c r="O17" s="22">
        <f t="shared" si="3"/>
        <v>53361</v>
      </c>
      <c r="P17" s="23"/>
    </row>
    <row r="18" spans="2:16" ht="24.75" customHeight="1">
      <c r="B18" s="37" t="s">
        <v>20</v>
      </c>
      <c r="C18" s="28">
        <v>13061</v>
      </c>
      <c r="D18" s="28">
        <v>13061</v>
      </c>
      <c r="E18" s="28">
        <v>13061</v>
      </c>
      <c r="F18" s="28">
        <v>13061</v>
      </c>
      <c r="G18" s="28">
        <v>13061</v>
      </c>
      <c r="H18" s="28">
        <v>13061</v>
      </c>
      <c r="I18" s="28">
        <v>13061</v>
      </c>
      <c r="J18" s="28">
        <v>13062</v>
      </c>
      <c r="K18" s="28">
        <v>13062</v>
      </c>
      <c r="L18" s="28">
        <v>13062</v>
      </c>
      <c r="M18" s="28">
        <v>13062</v>
      </c>
      <c r="N18" s="28">
        <v>13063</v>
      </c>
      <c r="O18" s="22">
        <f t="shared" si="3"/>
        <v>156738</v>
      </c>
      <c r="P18" s="23"/>
    </row>
    <row r="19" spans="2:16" ht="39" customHeight="1">
      <c r="B19" s="37" t="s">
        <v>21</v>
      </c>
      <c r="C19" s="28">
        <v>625</v>
      </c>
      <c r="D19" s="28">
        <v>625</v>
      </c>
      <c r="E19" s="28">
        <v>625</v>
      </c>
      <c r="F19" s="28">
        <v>625</v>
      </c>
      <c r="G19" s="28">
        <v>625</v>
      </c>
      <c r="H19" s="28">
        <v>625</v>
      </c>
      <c r="I19" s="28">
        <v>625</v>
      </c>
      <c r="J19" s="28">
        <v>625</v>
      </c>
      <c r="K19" s="28">
        <v>625</v>
      </c>
      <c r="L19" s="28">
        <v>625</v>
      </c>
      <c r="M19" s="28">
        <v>625</v>
      </c>
      <c r="N19" s="28">
        <v>625</v>
      </c>
      <c r="O19" s="22">
        <f t="shared" si="3"/>
        <v>7500</v>
      </c>
      <c r="P19" s="23"/>
    </row>
    <row r="20" spans="2:16" ht="39" customHeight="1">
      <c r="B20" s="37" t="s">
        <v>22</v>
      </c>
      <c r="C20" s="28">
        <v>17566</v>
      </c>
      <c r="D20" s="28">
        <v>17566</v>
      </c>
      <c r="E20" s="28">
        <v>17566</v>
      </c>
      <c r="F20" s="28">
        <v>17566</v>
      </c>
      <c r="G20" s="28">
        <v>17566</v>
      </c>
      <c r="H20" s="28">
        <v>17566</v>
      </c>
      <c r="I20" s="28">
        <v>17566</v>
      </c>
      <c r="J20" s="28">
        <v>17566</v>
      </c>
      <c r="K20" s="28">
        <v>17566</v>
      </c>
      <c r="L20" s="28">
        <v>17566</v>
      </c>
      <c r="M20" s="28">
        <v>17565</v>
      </c>
      <c r="N20" s="28">
        <v>17565</v>
      </c>
      <c r="O20" s="22">
        <f t="shared" si="3"/>
        <v>210790</v>
      </c>
      <c r="P20" s="23"/>
    </row>
    <row r="21" spans="2:16" ht="42" customHeight="1">
      <c r="B21" s="37" t="s">
        <v>23</v>
      </c>
      <c r="C21" s="28">
        <v>40201</v>
      </c>
      <c r="D21" s="28">
        <v>40200</v>
      </c>
      <c r="E21" s="28">
        <v>40201</v>
      </c>
      <c r="F21" s="28">
        <v>40200</v>
      </c>
      <c r="G21" s="28">
        <v>40201</v>
      </c>
      <c r="H21" s="28">
        <v>40200</v>
      </c>
      <c r="I21" s="28">
        <v>40201</v>
      </c>
      <c r="J21" s="28">
        <v>40200</v>
      </c>
      <c r="K21" s="28">
        <v>40201</v>
      </c>
      <c r="L21" s="28">
        <v>40201</v>
      </c>
      <c r="M21" s="28">
        <v>40201</v>
      </c>
      <c r="N21" s="28">
        <v>40201</v>
      </c>
      <c r="O21" s="22">
        <f t="shared" si="3"/>
        <v>482408</v>
      </c>
      <c r="P21" s="23"/>
    </row>
    <row r="22" spans="2:16" ht="26.25" customHeight="1">
      <c r="B22" s="37" t="s">
        <v>24</v>
      </c>
      <c r="C22" s="28">
        <v>9368</v>
      </c>
      <c r="D22" s="28">
        <v>9368</v>
      </c>
      <c r="E22" s="28">
        <v>9368</v>
      </c>
      <c r="F22" s="28">
        <v>9370</v>
      </c>
      <c r="G22" s="28">
        <v>9369</v>
      </c>
      <c r="H22" s="28">
        <v>9368</v>
      </c>
      <c r="I22" s="28">
        <v>9368</v>
      </c>
      <c r="J22" s="28">
        <v>9368</v>
      </c>
      <c r="K22" s="28">
        <v>9368</v>
      </c>
      <c r="L22" s="28">
        <v>9368</v>
      </c>
      <c r="M22" s="28">
        <v>9368</v>
      </c>
      <c r="N22" s="28">
        <v>9368</v>
      </c>
      <c r="O22" s="22">
        <f t="shared" si="3"/>
        <v>112419</v>
      </c>
      <c r="P22" s="23"/>
    </row>
    <row r="23" spans="2:16" ht="21.75" customHeight="1">
      <c r="B23" s="37" t="s">
        <v>35</v>
      </c>
      <c r="C23" s="28">
        <v>7350</v>
      </c>
      <c r="D23" s="28">
        <v>7350</v>
      </c>
      <c r="E23" s="28">
        <v>7350</v>
      </c>
      <c r="F23" s="28">
        <v>7350</v>
      </c>
      <c r="G23" s="28">
        <v>7350</v>
      </c>
      <c r="H23" s="28">
        <v>7350</v>
      </c>
      <c r="I23" s="28">
        <v>7350</v>
      </c>
      <c r="J23" s="28">
        <v>7350</v>
      </c>
      <c r="K23" s="28">
        <v>7350</v>
      </c>
      <c r="L23" s="28">
        <v>7350</v>
      </c>
      <c r="M23" s="28">
        <v>7350</v>
      </c>
      <c r="N23" s="28">
        <v>7351</v>
      </c>
      <c r="O23" s="22">
        <f t="shared" si="3"/>
        <v>88201</v>
      </c>
      <c r="P23" s="23"/>
    </row>
    <row r="24" spans="2:16" ht="23.25" customHeight="1">
      <c r="B24" s="38" t="s">
        <v>25</v>
      </c>
      <c r="C24" s="39">
        <f aca="true" t="shared" si="4" ref="C24:O24">SUM(C16:C23)</f>
        <v>109652</v>
      </c>
      <c r="D24" s="39">
        <f t="shared" si="4"/>
        <v>109652</v>
      </c>
      <c r="E24" s="39">
        <f t="shared" si="4"/>
        <v>109652</v>
      </c>
      <c r="F24" s="39">
        <f t="shared" si="4"/>
        <v>109653</v>
      </c>
      <c r="G24" s="39">
        <f t="shared" si="4"/>
        <v>109654</v>
      </c>
      <c r="H24" s="39">
        <f t="shared" si="4"/>
        <v>109651</v>
      </c>
      <c r="I24" s="39">
        <f t="shared" si="4"/>
        <v>109653</v>
      </c>
      <c r="J24" s="39">
        <f t="shared" si="4"/>
        <v>109652</v>
      </c>
      <c r="K24" s="39">
        <f t="shared" si="4"/>
        <v>109652</v>
      </c>
      <c r="L24" s="39">
        <f t="shared" si="4"/>
        <v>109654</v>
      </c>
      <c r="M24" s="39">
        <f t="shared" si="4"/>
        <v>109653</v>
      </c>
      <c r="N24" s="39">
        <f t="shared" si="4"/>
        <v>109654</v>
      </c>
      <c r="O24" s="40">
        <f t="shared" si="4"/>
        <v>1315832</v>
      </c>
      <c r="P24" s="41"/>
    </row>
    <row r="25" spans="2:15" ht="23.25" customHeight="1">
      <c r="B25" s="42" t="s">
        <v>26</v>
      </c>
      <c r="C25" s="28">
        <f aca="true" t="shared" si="5" ref="C25:O25">(C15-C24)</f>
        <v>464200</v>
      </c>
      <c r="D25" s="28">
        <f t="shared" si="5"/>
        <v>453994</v>
      </c>
      <c r="E25" s="28">
        <f t="shared" si="5"/>
        <v>505037</v>
      </c>
      <c r="F25" s="28">
        <f t="shared" si="5"/>
        <v>494828</v>
      </c>
      <c r="G25" s="28">
        <f t="shared" si="5"/>
        <v>484619</v>
      </c>
      <c r="H25" s="28">
        <f t="shared" si="5"/>
        <v>474411</v>
      </c>
      <c r="I25" s="28">
        <f t="shared" si="5"/>
        <v>464202</v>
      </c>
      <c r="J25" s="28">
        <f t="shared" si="5"/>
        <v>453994</v>
      </c>
      <c r="K25" s="28">
        <f t="shared" si="5"/>
        <v>505037</v>
      </c>
      <c r="L25" s="28">
        <f t="shared" si="5"/>
        <v>494826</v>
      </c>
      <c r="M25" s="28">
        <f t="shared" si="5"/>
        <v>484619</v>
      </c>
      <c r="N25" s="28">
        <f t="shared" si="5"/>
        <v>474407</v>
      </c>
      <c r="O25" s="28">
        <f t="shared" si="5"/>
        <v>0</v>
      </c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cellComments="atEnd" firstPageNumber="1" useFirstPageNumber="1" fitToWidth="0" fitToHeight="1" horizontalDpi="300" verticalDpi="300" orientation="landscape" paperSize="9" scale="76" r:id="rId1"/>
  <headerFooter alignWithMargins="0">
    <oddHeader>&amp;CDomaszék Községi Önkormányzat 2018. évi  előirányzat felhasználási ütemterve és likviditási terve
 /cash-flow /
9. sz. melléklet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Pinternne Inci</cp:lastModifiedBy>
  <cp:lastPrinted>2018-02-12T15:17:10Z</cp:lastPrinted>
  <dcterms:modified xsi:type="dcterms:W3CDTF">2018-02-12T15:17:39Z</dcterms:modified>
  <cp:category/>
  <cp:version/>
  <cp:contentType/>
  <cp:contentStatus/>
</cp:coreProperties>
</file>