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15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F42" i="1"/>
  <c r="F41" i="1"/>
  <c r="F40" i="1"/>
  <c r="H34" i="1"/>
  <c r="G34" i="1"/>
  <c r="F34" i="1"/>
  <c r="E34" i="1"/>
  <c r="D34" i="1"/>
  <c r="C34" i="1"/>
  <c r="B29" i="1"/>
  <c r="F38" i="1" s="1"/>
  <c r="B28" i="1"/>
  <c r="B34" i="1" s="1"/>
  <c r="F43" i="1" s="1"/>
  <c r="D20" i="1"/>
  <c r="C20" i="1"/>
  <c r="B20" i="1"/>
  <c r="F19" i="1"/>
  <c r="F18" i="1"/>
  <c r="E18" i="1"/>
  <c r="E20" i="1" s="1"/>
  <c r="H15" i="1"/>
  <c r="G15" i="1"/>
  <c r="F15" i="1"/>
  <c r="E15" i="1"/>
  <c r="D15" i="1"/>
  <c r="F20" i="1" s="1"/>
  <c r="C15" i="1"/>
  <c r="B15" i="1"/>
  <c r="B13" i="1"/>
  <c r="F37" i="1" l="1"/>
</calcChain>
</file>

<file path=xl/sharedStrings.xml><?xml version="1.0" encoding="utf-8"?>
<sst xmlns="http://schemas.openxmlformats.org/spreadsheetml/2006/main" count="38" uniqueCount="23">
  <si>
    <t>Nagyszénás Nagyközség</t>
  </si>
  <si>
    <t>Önkormányzata</t>
  </si>
  <si>
    <t>Magyarország gazdasági stabilitásáról szóló  2011. évi CXCIV. törvény 3. § (1) bekezdése szerinti adósságot keletkeztető ügyletekből várható,</t>
  </si>
  <si>
    <t>kötelezettségek a futamidő végéig, valamint a 353/2011. (XII.30.) Korm. rendelet 2. § (1) bekezdése szerinti saját bevételek a kötelezettségek lejáratáig</t>
  </si>
  <si>
    <t>(több éves kihatással bíró döntések)</t>
  </si>
  <si>
    <t>ÖNKORMÁNYZAT KÖTELEZETTSÉGEI KAMATOKKAL EGYÜTT</t>
  </si>
  <si>
    <t>Ft-ban</t>
  </si>
  <si>
    <t>Kötelezettség megnevezése</t>
  </si>
  <si>
    <t>2019.</t>
  </si>
  <si>
    <t>Termálvíz-hasznosítási projekt fejlesztési hitel tőketörlesztése</t>
  </si>
  <si>
    <t>Termálvíz-hasznosítási projekt fejlesztési hitel kamata</t>
  </si>
  <si>
    <t>Összesen:</t>
  </si>
  <si>
    <t>Össszesen</t>
  </si>
  <si>
    <t>Termálvíz-hasznosítási projekt fejlesztési hitel</t>
  </si>
  <si>
    <t>ÖNKORMÁNYZAT SAJÁT BEVÉTELEI</t>
  </si>
  <si>
    <t>Saját bevétel megnevezése</t>
  </si>
  <si>
    <t>Helyi adók bevétele</t>
  </si>
  <si>
    <t>Önkormányzati vagyon értékesítése és hasznosítása</t>
  </si>
  <si>
    <t>Osztalék, koncessziós díj és hozam bevétel</t>
  </si>
  <si>
    <t>Tárgyi és immateriális eszköz, részvény, részesedés értékesítéséből származó és privatizációs bevétel</t>
  </si>
  <si>
    <t>Bírság, pótlék és díjbevétel</t>
  </si>
  <si>
    <t>Kezességvállalással kapcsolatos megtérülés</t>
  </si>
  <si>
    <t>15. melléklet az 5/2019.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</si>
</sst>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_-* #,##0\ _F_t_-;\-* #,##0\ _F_t_-;_-* &quot;-&quot;??\ _F_t_-;_-@_-"/>
    <numFmt numFmtId="166" formatCode="\ #,##0&quot;     &quot;;\-#,##0&quot;     &quot;;&quot; -&quot;#&quot;     &quot;;@\ "/>
  </numFmts>
  <fonts count="9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1" fillId="0" borderId="0"/>
  </cellStyleXfs>
  <cellXfs count="40">
    <xf numFmtId="0" fontId="0" fillId="0" borderId="0" xfId="0"/>
    <xf numFmtId="0" fontId="1" fillId="0" borderId="0" xfId="2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4" fillId="0" borderId="1" xfId="1" applyNumberFormat="1" applyFont="1" applyBorder="1"/>
    <xf numFmtId="0" fontId="7" fillId="0" borderId="1" xfId="0" applyFont="1" applyFill="1" applyBorder="1" applyAlignment="1">
      <alignment vertical="center" wrapText="1"/>
    </xf>
    <xf numFmtId="166" fontId="7" fillId="0" borderId="1" xfId="0" applyNumberFormat="1" applyFont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/>
    <xf numFmtId="0" fontId="0" fillId="0" borderId="0" xfId="0" applyFont="1"/>
    <xf numFmtId="165" fontId="4" fillId="0" borderId="1" xfId="0" applyNumberFormat="1" applyFont="1" applyBorder="1"/>
    <xf numFmtId="166" fontId="4" fillId="0" borderId="1" xfId="1" applyNumberFormat="1" applyFont="1" applyBorder="1"/>
    <xf numFmtId="166" fontId="4" fillId="0" borderId="2" xfId="1" applyNumberFormat="1" applyFont="1" applyFill="1" applyBorder="1"/>
    <xf numFmtId="165" fontId="7" fillId="0" borderId="1" xfId="0" applyNumberFormat="1" applyFont="1" applyBorder="1"/>
    <xf numFmtId="166" fontId="7" fillId="0" borderId="0" xfId="0" applyNumberFormat="1" applyFont="1" applyBorder="1"/>
    <xf numFmtId="0" fontId="6" fillId="0" borderId="0" xfId="0" applyFont="1" applyAlignment="1"/>
    <xf numFmtId="0" fontId="7" fillId="0" borderId="1" xfId="0" applyFont="1" applyBorder="1" applyAlignment="1">
      <alignment wrapText="1"/>
    </xf>
    <xf numFmtId="166" fontId="4" fillId="0" borderId="1" xfId="1" applyNumberFormat="1" applyFont="1" applyBorder="1" applyAlignment="1"/>
    <xf numFmtId="0" fontId="7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Border="1" applyAlignment="1">
      <alignment horizontal="center" vertical="center"/>
    </xf>
    <xf numFmtId="166" fontId="4" fillId="0" borderId="0" xfId="1" applyNumberFormat="1" applyFont="1" applyBorder="1" applyAlignment="1">
      <alignment horizontal="center"/>
    </xf>
    <xf numFmtId="166" fontId="4" fillId="0" borderId="0" xfId="1" applyNumberFormat="1" applyFont="1" applyBorder="1"/>
    <xf numFmtId="166" fontId="5" fillId="0" borderId="0" xfId="1" applyNumberFormat="1" applyFont="1" applyBorder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ztal/2019.%20&#233;vi%20k&#246;lts&#233;gvet&#233;s/M&#243;dos&#237;t&#225;sok/2019%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5.%20&#233;vi%20k&#246;lts&#233;gvet&#233;s/II.%20fordul&#243;/003_2013.%20&#233;vi%20k&#246;lts&#233;gvet&#233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>
        <row r="13">
          <cell r="B13">
            <v>150300000</v>
          </cell>
        </row>
      </sheetData>
      <sheetData sheetId="2"/>
      <sheetData sheetId="3">
        <row r="10">
          <cell r="B10">
            <v>12977000</v>
          </cell>
        </row>
        <row r="22">
          <cell r="B22">
            <v>200000</v>
          </cell>
        </row>
        <row r="23">
          <cell r="B23">
            <v>3600000</v>
          </cell>
        </row>
        <row r="47">
          <cell r="B47">
            <v>17300000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 számú melléklet"/>
      <sheetName val="11_sz_melléklet"/>
      <sheetName val="12_sz_melléklet"/>
      <sheetName val="13_sz_ melléklet"/>
      <sheetName val="14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topLeftCell="A7" workbookViewId="0">
      <selection activeCell="F2" sqref="F2"/>
    </sheetView>
  </sheetViews>
  <sheetFormatPr defaultRowHeight="12.75" x14ac:dyDescent="0.2"/>
  <cols>
    <col min="1" max="1" width="29.42578125" customWidth="1"/>
    <col min="2" max="2" width="16.85546875" customWidth="1"/>
    <col min="3" max="3" width="16.42578125" customWidth="1"/>
    <col min="4" max="4" width="15.7109375" customWidth="1"/>
    <col min="5" max="5" width="14.85546875" customWidth="1"/>
    <col min="6" max="6" width="15.85546875" customWidth="1"/>
    <col min="7" max="7" width="17.5703125" customWidth="1"/>
    <col min="8" max="8" width="17.85546875" customWidth="1"/>
    <col min="9" max="9" width="14.42578125" customWidth="1"/>
    <col min="10" max="10" width="13.7109375" customWidth="1"/>
  </cols>
  <sheetData>
    <row r="1" spans="1:12" ht="24" customHeight="1" x14ac:dyDescent="0.2">
      <c r="A1" s="1" t="s">
        <v>0</v>
      </c>
      <c r="B1" s="2"/>
      <c r="F1" s="3" t="s">
        <v>22</v>
      </c>
      <c r="G1" s="3"/>
      <c r="H1" s="3"/>
    </row>
    <row r="2" spans="1:12" x14ac:dyDescent="0.2">
      <c r="A2" s="1" t="s">
        <v>1</v>
      </c>
    </row>
    <row r="3" spans="1:12" x14ac:dyDescent="0.2">
      <c r="A3" s="1"/>
    </row>
    <row r="4" spans="1:12" x14ac:dyDescent="0.2">
      <c r="A4" s="4" t="s">
        <v>2</v>
      </c>
      <c r="B4" s="4"/>
      <c r="C4" s="4"/>
      <c r="D4" s="4"/>
      <c r="E4" s="4"/>
      <c r="F4" s="4"/>
      <c r="G4" s="4"/>
      <c r="H4" s="4"/>
    </row>
    <row r="5" spans="1:12" ht="18.600000000000001" customHeight="1" x14ac:dyDescent="0.2">
      <c r="A5" s="5" t="s">
        <v>3</v>
      </c>
      <c r="B5" s="5"/>
      <c r="C5" s="5"/>
      <c r="D5" s="5"/>
      <c r="E5" s="5"/>
      <c r="F5" s="5"/>
      <c r="G5" s="5"/>
      <c r="H5" s="5"/>
      <c r="I5" s="6"/>
      <c r="J5" s="3"/>
      <c r="K5" s="7"/>
    </row>
    <row r="6" spans="1:12" ht="22.9" customHeight="1" x14ac:dyDescent="0.2">
      <c r="A6" s="4" t="s">
        <v>4</v>
      </c>
      <c r="B6" s="4"/>
      <c r="C6" s="4"/>
      <c r="D6" s="4"/>
      <c r="E6" s="4"/>
      <c r="F6" s="4"/>
      <c r="G6" s="4"/>
      <c r="H6" s="4"/>
      <c r="I6" s="6"/>
      <c r="J6" s="8"/>
      <c r="K6" s="7"/>
      <c r="L6" s="7"/>
    </row>
    <row r="7" spans="1:12" ht="22.9" customHeight="1" x14ac:dyDescent="0.2">
      <c r="A7" s="9"/>
      <c r="B7" s="8"/>
      <c r="C7" s="10"/>
      <c r="D7" s="10"/>
      <c r="E7" s="10"/>
      <c r="F7" s="10"/>
      <c r="G7" s="8"/>
      <c r="H7" s="8"/>
      <c r="I7" s="8"/>
      <c r="J7" s="8"/>
      <c r="K7" s="7"/>
      <c r="L7" s="7"/>
    </row>
    <row r="8" spans="1:12" x14ac:dyDescent="0.2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2" x14ac:dyDescent="0.2">
      <c r="A9" s="9"/>
      <c r="B9" s="9"/>
      <c r="C9" s="12" t="s">
        <v>5</v>
      </c>
      <c r="D9" s="12"/>
      <c r="E9" s="12"/>
      <c r="F9" s="12"/>
      <c r="G9" s="3"/>
      <c r="H9" s="9"/>
      <c r="I9" s="11"/>
    </row>
    <row r="10" spans="1:12" x14ac:dyDescent="0.2">
      <c r="A10" s="9"/>
      <c r="B10" s="9"/>
      <c r="C10" s="13"/>
      <c r="D10" s="13"/>
      <c r="E10" s="13"/>
      <c r="F10" s="13"/>
      <c r="G10" s="14"/>
      <c r="H10" s="9"/>
      <c r="I10" s="11"/>
    </row>
    <row r="11" spans="1:12" x14ac:dyDescent="0.2">
      <c r="A11" s="9"/>
      <c r="B11" s="9"/>
      <c r="C11" s="13"/>
      <c r="D11" s="13"/>
      <c r="E11" s="13"/>
      <c r="F11" s="13"/>
      <c r="G11" s="14"/>
      <c r="H11" s="15" t="s">
        <v>6</v>
      </c>
      <c r="I11" s="11"/>
      <c r="K11" s="7"/>
    </row>
    <row r="12" spans="1:12" x14ac:dyDescent="0.2">
      <c r="A12" s="16" t="s">
        <v>7</v>
      </c>
      <c r="B12" s="17" t="s">
        <v>8</v>
      </c>
      <c r="C12" s="17">
        <v>2020</v>
      </c>
      <c r="D12" s="17">
        <v>2021</v>
      </c>
      <c r="E12" s="17">
        <v>2022</v>
      </c>
      <c r="F12" s="17">
        <v>2023</v>
      </c>
      <c r="G12" s="17">
        <v>2024</v>
      </c>
      <c r="H12" s="17">
        <v>2025</v>
      </c>
    </row>
    <row r="13" spans="1:12" ht="22.5" x14ac:dyDescent="0.2">
      <c r="A13" s="18" t="s">
        <v>9</v>
      </c>
      <c r="B13" s="19">
        <f>19776000+4944000</f>
        <v>24720000</v>
      </c>
      <c r="C13" s="19">
        <v>19776000</v>
      </c>
      <c r="D13" s="19">
        <v>19776000</v>
      </c>
      <c r="E13" s="19">
        <v>19776000</v>
      </c>
      <c r="F13" s="19">
        <v>19776000</v>
      </c>
      <c r="G13" s="19">
        <v>19776000</v>
      </c>
      <c r="H13" s="19">
        <v>19776000</v>
      </c>
    </row>
    <row r="14" spans="1:12" ht="22.5" x14ac:dyDescent="0.2">
      <c r="A14" s="18" t="s">
        <v>10</v>
      </c>
      <c r="B14" s="19">
        <v>8542000</v>
      </c>
      <c r="C14" s="19">
        <v>7659000</v>
      </c>
      <c r="D14" s="19">
        <v>6776000</v>
      </c>
      <c r="E14" s="19">
        <v>5893000</v>
      </c>
      <c r="F14" s="19">
        <v>5010000</v>
      </c>
      <c r="G14" s="19">
        <v>4127000</v>
      </c>
      <c r="H14" s="19">
        <v>3244000</v>
      </c>
    </row>
    <row r="15" spans="1:12" ht="26.25" customHeight="1" x14ac:dyDescent="0.2">
      <c r="A15" s="20" t="s">
        <v>11</v>
      </c>
      <c r="B15" s="21">
        <f t="shared" ref="B15:H15" si="0">SUM(B13:B14)</f>
        <v>33262000</v>
      </c>
      <c r="C15" s="21">
        <f t="shared" si="0"/>
        <v>27435000</v>
      </c>
      <c r="D15" s="21">
        <f t="shared" si="0"/>
        <v>26552000</v>
      </c>
      <c r="E15" s="21">
        <f t="shared" si="0"/>
        <v>25669000</v>
      </c>
      <c r="F15" s="21">
        <f t="shared" si="0"/>
        <v>24786000</v>
      </c>
      <c r="G15" s="21">
        <f t="shared" si="0"/>
        <v>23903000</v>
      </c>
      <c r="H15" s="21">
        <f t="shared" si="0"/>
        <v>23020000</v>
      </c>
    </row>
    <row r="16" spans="1:12" ht="24" customHeight="1" x14ac:dyDescent="0.2">
      <c r="A16" s="22"/>
      <c r="B16" s="23"/>
      <c r="C16" s="23"/>
      <c r="D16" s="23"/>
      <c r="E16" s="23"/>
      <c r="F16" s="23"/>
      <c r="G16" s="23"/>
      <c r="H16" s="23"/>
      <c r="I16" s="24"/>
    </row>
    <row r="17" spans="1:10" ht="24" customHeight="1" x14ac:dyDescent="0.2">
      <c r="A17" s="16" t="s">
        <v>7</v>
      </c>
      <c r="B17" s="17">
        <v>2026</v>
      </c>
      <c r="C17" s="17">
        <v>2027</v>
      </c>
      <c r="D17" s="17">
        <v>2028</v>
      </c>
      <c r="E17" s="17">
        <v>2029</v>
      </c>
      <c r="F17" s="17" t="s">
        <v>12</v>
      </c>
      <c r="G17" s="24"/>
      <c r="H17" s="25"/>
    </row>
    <row r="18" spans="1:10" ht="24" customHeight="1" x14ac:dyDescent="0.2">
      <c r="A18" s="18" t="s">
        <v>13</v>
      </c>
      <c r="B18" s="19">
        <v>19776000</v>
      </c>
      <c r="C18" s="19">
        <v>19776000</v>
      </c>
      <c r="D18" s="19">
        <v>19776000</v>
      </c>
      <c r="E18" s="19">
        <f>968344</f>
        <v>968344</v>
      </c>
      <c r="F18" s="26">
        <f>B13+C13+D13+E13+F13+G13+H13+B18+C18+D18+E18</f>
        <v>203672344</v>
      </c>
      <c r="G18" s="25"/>
      <c r="H18" s="25"/>
    </row>
    <row r="19" spans="1:10" ht="24" customHeight="1" x14ac:dyDescent="0.2">
      <c r="A19" s="18" t="s">
        <v>10</v>
      </c>
      <c r="B19" s="27">
        <v>2361000</v>
      </c>
      <c r="C19" s="27">
        <v>1478000</v>
      </c>
      <c r="D19" s="27">
        <v>595000</v>
      </c>
      <c r="E19" s="28">
        <v>11000</v>
      </c>
      <c r="F19" s="26">
        <f>B14+C14+D14+E14+F14+G14+H14+B19+C19+D19+E19</f>
        <v>45696000</v>
      </c>
      <c r="G19" s="25"/>
      <c r="H19" s="25"/>
    </row>
    <row r="20" spans="1:10" ht="24" customHeight="1" x14ac:dyDescent="0.2">
      <c r="A20" s="20" t="s">
        <v>11</v>
      </c>
      <c r="B20" s="21">
        <f>SUM(B18:B19)</f>
        <v>22137000</v>
      </c>
      <c r="C20" s="21">
        <f>SUM(C18:C19)</f>
        <v>21254000</v>
      </c>
      <c r="D20" s="21">
        <f>SUM(D18:D19)</f>
        <v>20371000</v>
      </c>
      <c r="E20" s="21">
        <f>SUM(E18:E19)</f>
        <v>979344</v>
      </c>
      <c r="F20" s="29">
        <f>B15+C15+D15+E15+F15+G15+H15+B20+C20+D20+E20</f>
        <v>249368344</v>
      </c>
      <c r="G20" s="25"/>
      <c r="H20" s="25"/>
    </row>
    <row r="21" spans="1:10" ht="24" customHeight="1" x14ac:dyDescent="0.2">
      <c r="A21" s="22"/>
      <c r="B21" s="30"/>
      <c r="C21" s="30"/>
      <c r="D21" s="30"/>
      <c r="E21" s="30"/>
      <c r="F21" s="30"/>
      <c r="G21" s="30"/>
      <c r="H21" s="30"/>
    </row>
    <row r="22" spans="1:10" ht="24" customHeight="1" x14ac:dyDescent="0.2">
      <c r="A22" s="22"/>
      <c r="B22" s="30"/>
      <c r="C22" s="30"/>
      <c r="D22" s="30"/>
      <c r="E22" s="30"/>
      <c r="F22" s="30"/>
      <c r="G22" s="30"/>
      <c r="H22" s="30"/>
    </row>
    <row r="23" spans="1:10" ht="24" customHeight="1" x14ac:dyDescent="0.2">
      <c r="A23" s="22"/>
      <c r="B23" s="30"/>
      <c r="C23" s="30"/>
      <c r="D23" s="30"/>
      <c r="E23" s="30"/>
      <c r="F23" s="30"/>
      <c r="G23" s="30"/>
      <c r="H23" s="30"/>
    </row>
    <row r="24" spans="1:10" ht="24" customHeight="1" x14ac:dyDescent="0.2">
      <c r="A24" s="9"/>
      <c r="B24" s="9"/>
      <c r="C24" s="12" t="s">
        <v>14</v>
      </c>
      <c r="D24" s="12"/>
      <c r="E24" s="12"/>
      <c r="F24" s="12"/>
      <c r="G24" s="31"/>
      <c r="H24" s="9"/>
      <c r="I24" s="11"/>
      <c r="J24" s="24"/>
    </row>
    <row r="25" spans="1:10" ht="12" customHeight="1" x14ac:dyDescent="0.2">
      <c r="A25" s="9"/>
      <c r="B25" s="9"/>
      <c r="C25" s="13"/>
      <c r="D25" s="13"/>
      <c r="E25" s="13"/>
      <c r="F25" s="13"/>
      <c r="G25" s="31"/>
      <c r="H25" s="9"/>
      <c r="I25" s="11"/>
      <c r="J25" s="24"/>
    </row>
    <row r="26" spans="1:10" x14ac:dyDescent="0.2">
      <c r="A26" s="9"/>
      <c r="B26" s="9"/>
      <c r="C26" s="9"/>
      <c r="D26" s="9"/>
      <c r="E26" s="9"/>
      <c r="F26" s="9"/>
      <c r="G26" s="9"/>
      <c r="H26" s="15" t="s">
        <v>6</v>
      </c>
      <c r="J26" s="11"/>
    </row>
    <row r="27" spans="1:10" x14ac:dyDescent="0.2">
      <c r="A27" s="32" t="s">
        <v>15</v>
      </c>
      <c r="B27" s="17" t="s">
        <v>8</v>
      </c>
      <c r="C27" s="17">
        <v>2020</v>
      </c>
      <c r="D27" s="17">
        <v>2021</v>
      </c>
      <c r="E27" s="17">
        <v>2022</v>
      </c>
      <c r="F27" s="17">
        <v>2023</v>
      </c>
      <c r="G27" s="17">
        <v>2024</v>
      </c>
      <c r="H27" s="17">
        <v>2025</v>
      </c>
    </row>
    <row r="28" spans="1:10" x14ac:dyDescent="0.2">
      <c r="A28" s="18" t="s">
        <v>16</v>
      </c>
      <c r="B28" s="33">
        <f>[1]bevételek!B13</f>
        <v>150300000</v>
      </c>
      <c r="C28" s="33">
        <v>150300000</v>
      </c>
      <c r="D28" s="33">
        <v>150300000</v>
      </c>
      <c r="E28" s="33">
        <v>150300000</v>
      </c>
      <c r="F28" s="33">
        <v>150300000</v>
      </c>
      <c r="G28" s="33">
        <v>150300000</v>
      </c>
      <c r="H28" s="33">
        <v>150300000</v>
      </c>
    </row>
    <row r="29" spans="1:10" ht="23.25" customHeight="1" x14ac:dyDescent="0.2">
      <c r="A29" s="18" t="s">
        <v>17</v>
      </c>
      <c r="B29" s="33">
        <f>'[1]3_melléklet'!B10+'[1]3_melléklet'!B23+'[1]3_melléklet'!B22+'[1]3_melléklet'!B47</f>
        <v>34077000</v>
      </c>
      <c r="C29" s="33">
        <v>16910000</v>
      </c>
      <c r="D29" s="33">
        <v>16910000</v>
      </c>
      <c r="E29" s="33">
        <v>16910000</v>
      </c>
      <c r="F29" s="33">
        <v>16910000</v>
      </c>
      <c r="G29" s="33">
        <v>16910000</v>
      </c>
      <c r="H29" s="33">
        <v>16910000</v>
      </c>
    </row>
    <row r="30" spans="1:10" ht="27" customHeight="1" x14ac:dyDescent="0.2">
      <c r="A30" s="18" t="s">
        <v>18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</row>
    <row r="31" spans="1:10" ht="33.75" x14ac:dyDescent="0.2">
      <c r="A31" s="18" t="s">
        <v>19</v>
      </c>
      <c r="B31" s="27">
        <v>12000000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</row>
    <row r="32" spans="1:10" ht="16.149999999999999" customHeight="1" x14ac:dyDescent="0.2">
      <c r="A32" s="18" t="s">
        <v>20</v>
      </c>
      <c r="B32" s="33">
        <v>700000</v>
      </c>
      <c r="C32" s="33">
        <v>700000</v>
      </c>
      <c r="D32" s="33">
        <v>700000</v>
      </c>
      <c r="E32" s="33">
        <v>700000</v>
      </c>
      <c r="F32" s="33">
        <v>700000</v>
      </c>
      <c r="G32" s="33">
        <v>700000</v>
      </c>
      <c r="H32" s="33">
        <v>700000</v>
      </c>
    </row>
    <row r="33" spans="1:10" ht="23.25" customHeight="1" x14ac:dyDescent="0.2">
      <c r="A33" s="18" t="s">
        <v>21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</row>
    <row r="34" spans="1:10" x14ac:dyDescent="0.2">
      <c r="A34" s="34" t="s">
        <v>11</v>
      </c>
      <c r="B34" s="21">
        <f t="shared" ref="B34:H34" si="1">SUM(B28:B33)</f>
        <v>197077000</v>
      </c>
      <c r="C34" s="21">
        <f t="shared" si="1"/>
        <v>167910000</v>
      </c>
      <c r="D34" s="21">
        <f t="shared" si="1"/>
        <v>167910000</v>
      </c>
      <c r="E34" s="21">
        <f t="shared" si="1"/>
        <v>167910000</v>
      </c>
      <c r="F34" s="21">
        <f t="shared" si="1"/>
        <v>167910000</v>
      </c>
      <c r="G34" s="21">
        <f t="shared" si="1"/>
        <v>167910000</v>
      </c>
      <c r="H34" s="21">
        <f t="shared" si="1"/>
        <v>167910000</v>
      </c>
    </row>
    <row r="35" spans="1:10" ht="22.5" customHeight="1" x14ac:dyDescent="0.2">
      <c r="A35" s="35"/>
      <c r="B35" s="9"/>
      <c r="C35" s="9"/>
      <c r="D35" s="9"/>
      <c r="E35" s="9"/>
      <c r="F35" s="9"/>
      <c r="G35" s="9"/>
      <c r="H35" s="9"/>
    </row>
    <row r="36" spans="1:10" ht="27.75" customHeight="1" x14ac:dyDescent="0.2">
      <c r="A36" s="32" t="s">
        <v>15</v>
      </c>
      <c r="B36" s="17">
        <v>2026</v>
      </c>
      <c r="C36" s="17">
        <v>2027</v>
      </c>
      <c r="D36" s="17">
        <v>2028</v>
      </c>
      <c r="E36" s="17">
        <v>2029</v>
      </c>
      <c r="F36" s="17" t="s">
        <v>12</v>
      </c>
      <c r="G36" s="25"/>
      <c r="H36" s="25"/>
    </row>
    <row r="37" spans="1:10" x14ac:dyDescent="0.2">
      <c r="A37" s="18" t="s">
        <v>16</v>
      </c>
      <c r="B37" s="33">
        <v>150300000</v>
      </c>
      <c r="C37" s="33">
        <v>150300000</v>
      </c>
      <c r="D37" s="33">
        <v>150300000</v>
      </c>
      <c r="E37" s="33">
        <v>150300000</v>
      </c>
      <c r="F37" s="33">
        <f>B28+C28+D28+E28+F28+G28+H28+B37+C37+D37+E37</f>
        <v>1653300000</v>
      </c>
      <c r="G37" s="36"/>
      <c r="H37" s="25"/>
    </row>
    <row r="38" spans="1:10" ht="22.5" x14ac:dyDescent="0.2">
      <c r="A38" s="18" t="s">
        <v>17</v>
      </c>
      <c r="B38" s="33">
        <v>16910000</v>
      </c>
      <c r="C38" s="33">
        <v>16910000</v>
      </c>
      <c r="D38" s="33">
        <v>16910000</v>
      </c>
      <c r="E38" s="33">
        <v>16910000</v>
      </c>
      <c r="F38" s="26">
        <f>B29+C29+D29+E29+F29+G29+H29+B38+C38+D38+E38</f>
        <v>203177000</v>
      </c>
      <c r="G38" s="37"/>
      <c r="H38" s="25"/>
    </row>
    <row r="39" spans="1:10" ht="22.5" x14ac:dyDescent="0.2">
      <c r="A39" s="18" t="s">
        <v>18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8"/>
      <c r="H39" s="25"/>
    </row>
    <row r="40" spans="1:10" ht="33.75" x14ac:dyDescent="0.2">
      <c r="A40" s="18" t="s">
        <v>19</v>
      </c>
      <c r="B40" s="27">
        <v>0</v>
      </c>
      <c r="C40" s="27">
        <v>0</v>
      </c>
      <c r="D40" s="27">
        <v>0</v>
      </c>
      <c r="E40" s="27">
        <v>0</v>
      </c>
      <c r="F40" s="26">
        <f>B31+C31+D31+E31+F31+G31+H31+B40+C40+D40+E40</f>
        <v>12000000</v>
      </c>
      <c r="G40" s="39"/>
      <c r="H40" s="25"/>
    </row>
    <row r="41" spans="1:10" x14ac:dyDescent="0.2">
      <c r="A41" s="18" t="s">
        <v>20</v>
      </c>
      <c r="B41" s="33">
        <v>700000</v>
      </c>
      <c r="C41" s="33">
        <v>700000</v>
      </c>
      <c r="D41" s="33">
        <v>700000</v>
      </c>
      <c r="E41" s="33">
        <v>700000</v>
      </c>
      <c r="F41" s="26">
        <f>B32+C32+D32+E32+F32+G32+H32+B41+C41+D41+E41</f>
        <v>7700000</v>
      </c>
      <c r="G41" s="39"/>
      <c r="H41" s="25"/>
    </row>
    <row r="42" spans="1:10" ht="22.5" x14ac:dyDescent="0.2">
      <c r="A42" s="18" t="s">
        <v>21</v>
      </c>
      <c r="B42" s="27">
        <v>0</v>
      </c>
      <c r="C42" s="27">
        <v>0</v>
      </c>
      <c r="D42" s="27">
        <v>0</v>
      </c>
      <c r="E42" s="27">
        <v>0</v>
      </c>
      <c r="F42" s="26">
        <f>B33+C33+D33+E33+F33+G33+H33+B42+C42+D42+E42</f>
        <v>0</v>
      </c>
      <c r="G42" s="38"/>
      <c r="H42" s="25"/>
    </row>
    <row r="43" spans="1:10" x14ac:dyDescent="0.2">
      <c r="A43" s="34" t="s">
        <v>11</v>
      </c>
      <c r="B43" s="21">
        <f>SUM(B37:B42)</f>
        <v>167910000</v>
      </c>
      <c r="C43" s="21">
        <f>SUM(C37:C42)</f>
        <v>167910000</v>
      </c>
      <c r="D43" s="21">
        <f>SUM(D37:D42)</f>
        <v>167910000</v>
      </c>
      <c r="E43" s="21">
        <f>SUM(E37:E42)</f>
        <v>167910000</v>
      </c>
      <c r="F43" s="29">
        <f>B34+C34+D34+E34+F34+G34+H34+B43+C43+D43+E43</f>
        <v>1876177000</v>
      </c>
      <c r="G43" s="39"/>
      <c r="H43" s="25"/>
    </row>
    <row r="44" spans="1:10" x14ac:dyDescent="0.2">
      <c r="A44" s="9"/>
      <c r="B44" s="9"/>
      <c r="C44" s="9"/>
      <c r="D44" s="9"/>
      <c r="E44" s="9"/>
      <c r="F44" s="9"/>
      <c r="G44" s="9"/>
      <c r="H44" s="9"/>
      <c r="J44" s="30"/>
    </row>
    <row r="45" spans="1:10" x14ac:dyDescent="0.2">
      <c r="A45" s="9"/>
      <c r="B45" s="9"/>
      <c r="C45" s="9"/>
      <c r="D45" s="9"/>
      <c r="E45" s="9"/>
      <c r="F45" s="9"/>
      <c r="G45" s="9"/>
      <c r="H45" s="9"/>
    </row>
    <row r="46" spans="1:10" x14ac:dyDescent="0.2">
      <c r="A46" s="9"/>
      <c r="B46" s="9"/>
      <c r="C46" s="9"/>
      <c r="D46" s="9"/>
      <c r="E46" s="9"/>
      <c r="F46" s="9"/>
      <c r="G46" s="9"/>
      <c r="H46" s="9"/>
    </row>
    <row r="47" spans="1:10" x14ac:dyDescent="0.2">
      <c r="A47" s="9"/>
      <c r="B47" s="9"/>
      <c r="C47" s="9"/>
      <c r="D47" s="9"/>
      <c r="E47" s="9"/>
      <c r="F47" s="9"/>
      <c r="G47" s="9"/>
      <c r="H47" s="9"/>
    </row>
    <row r="48" spans="1:10" x14ac:dyDescent="0.2">
      <c r="A48" s="9"/>
      <c r="B48" s="9"/>
      <c r="C48" s="9"/>
      <c r="D48" s="9"/>
      <c r="E48" s="9"/>
      <c r="F48" s="9"/>
      <c r="G48" s="9"/>
      <c r="H48" s="9"/>
    </row>
    <row r="49" spans="1:8" x14ac:dyDescent="0.2">
      <c r="A49" s="9"/>
      <c r="B49" s="9"/>
      <c r="C49" s="9"/>
      <c r="D49" s="9"/>
      <c r="E49" s="9"/>
      <c r="F49" s="9"/>
      <c r="G49" s="9"/>
      <c r="H49" s="9"/>
    </row>
    <row r="50" spans="1:8" x14ac:dyDescent="0.2">
      <c r="A50" s="9"/>
      <c r="B50" s="9"/>
      <c r="C50" s="9"/>
      <c r="D50" s="9"/>
      <c r="E50" s="9"/>
      <c r="F50" s="9"/>
      <c r="G50" s="9"/>
      <c r="H50" s="9"/>
    </row>
    <row r="51" spans="1:8" x14ac:dyDescent="0.2">
      <c r="A51" s="9"/>
      <c r="B51" s="9"/>
      <c r="C51" s="9"/>
      <c r="D51" s="9"/>
      <c r="E51" s="9"/>
      <c r="F51" s="9"/>
      <c r="G51" s="9"/>
      <c r="H51" s="9"/>
    </row>
    <row r="52" spans="1:8" x14ac:dyDescent="0.2">
      <c r="A52" s="9"/>
      <c r="B52" s="9"/>
      <c r="C52" s="9"/>
      <c r="D52" s="9"/>
      <c r="E52" s="9"/>
      <c r="F52" s="9"/>
      <c r="G52" s="9"/>
      <c r="H52" s="9"/>
    </row>
    <row r="53" spans="1:8" x14ac:dyDescent="0.2">
      <c r="A53" s="9"/>
      <c r="B53" s="9"/>
      <c r="C53" s="9"/>
      <c r="D53" s="9"/>
      <c r="E53" s="9"/>
      <c r="F53" s="9"/>
      <c r="G53" s="9"/>
      <c r="H53" s="9"/>
    </row>
    <row r="54" spans="1:8" x14ac:dyDescent="0.2">
      <c r="A54" s="9"/>
      <c r="B54" s="9"/>
      <c r="C54" s="9"/>
      <c r="D54" s="9"/>
      <c r="E54" s="9"/>
      <c r="F54" s="9"/>
      <c r="G54" s="9"/>
      <c r="H54" s="9"/>
    </row>
    <row r="55" spans="1:8" x14ac:dyDescent="0.2">
      <c r="A55" s="9"/>
      <c r="B55" s="9"/>
      <c r="C55" s="9"/>
      <c r="D55" s="9"/>
      <c r="E55" s="9"/>
      <c r="F55" s="9"/>
      <c r="G55" s="9"/>
      <c r="H55" s="9"/>
    </row>
    <row r="56" spans="1:8" x14ac:dyDescent="0.2">
      <c r="A56" s="9"/>
      <c r="B56" s="9"/>
      <c r="C56" s="9"/>
      <c r="D56" s="9"/>
      <c r="E56" s="9"/>
      <c r="F56" s="9"/>
      <c r="G56" s="9"/>
      <c r="H56" s="9"/>
    </row>
    <row r="57" spans="1:8" x14ac:dyDescent="0.2">
      <c r="A57" s="9"/>
      <c r="B57" s="9"/>
      <c r="C57" s="9"/>
      <c r="D57" s="9"/>
      <c r="E57" s="9"/>
      <c r="F57" s="9"/>
      <c r="G57" s="9"/>
      <c r="H57" s="9"/>
    </row>
    <row r="58" spans="1:8" x14ac:dyDescent="0.2">
      <c r="A58" s="9"/>
      <c r="B58" s="9"/>
      <c r="C58" s="9"/>
      <c r="D58" s="9"/>
      <c r="E58" s="9"/>
      <c r="F58" s="9"/>
      <c r="G58" s="9"/>
      <c r="H58" s="9"/>
    </row>
    <row r="59" spans="1:8" x14ac:dyDescent="0.2">
      <c r="A59" s="9"/>
      <c r="B59" s="9"/>
      <c r="C59" s="9"/>
      <c r="D59" s="9"/>
      <c r="E59" s="9"/>
      <c r="F59" s="9"/>
      <c r="G59" s="9"/>
      <c r="H59" s="9"/>
    </row>
    <row r="60" spans="1:8" x14ac:dyDescent="0.2">
      <c r="A60" s="9"/>
      <c r="B60" s="9"/>
      <c r="C60" s="9"/>
      <c r="D60" s="9"/>
      <c r="E60" s="9"/>
      <c r="F60" s="9"/>
      <c r="G60" s="9"/>
      <c r="H60" s="9"/>
    </row>
    <row r="61" spans="1:8" x14ac:dyDescent="0.2">
      <c r="A61" s="9"/>
      <c r="B61" s="9"/>
      <c r="C61" s="9"/>
      <c r="D61" s="9"/>
      <c r="E61" s="9"/>
      <c r="F61" s="9"/>
      <c r="G61" s="9"/>
      <c r="H61" s="9"/>
    </row>
    <row r="62" spans="1:8" x14ac:dyDescent="0.2">
      <c r="A62" s="9"/>
      <c r="B62" s="9"/>
      <c r="C62" s="9"/>
      <c r="D62" s="9"/>
      <c r="E62" s="9"/>
      <c r="F62" s="9"/>
      <c r="G62" s="9"/>
      <c r="H62" s="9"/>
    </row>
    <row r="63" spans="1:8" x14ac:dyDescent="0.2">
      <c r="A63" s="9"/>
      <c r="B63" s="9"/>
      <c r="C63" s="9"/>
      <c r="D63" s="9"/>
      <c r="E63" s="9"/>
      <c r="F63" s="9"/>
      <c r="G63" s="9"/>
      <c r="H63" s="9"/>
    </row>
    <row r="64" spans="1:8" x14ac:dyDescent="0.2">
      <c r="A64" s="9"/>
      <c r="B64" s="9"/>
      <c r="C64" s="9"/>
      <c r="D64" s="9"/>
      <c r="E64" s="9"/>
      <c r="F64" s="9"/>
      <c r="G64" s="9"/>
      <c r="H64" s="9"/>
    </row>
    <row r="65" spans="1:8" x14ac:dyDescent="0.2">
      <c r="A65" s="9"/>
      <c r="B65" s="9"/>
      <c r="C65" s="9"/>
      <c r="D65" s="9"/>
      <c r="E65" s="9"/>
      <c r="F65" s="9"/>
      <c r="G65" s="9"/>
      <c r="H65" s="9"/>
    </row>
    <row r="66" spans="1:8" x14ac:dyDescent="0.2">
      <c r="A66" s="9"/>
      <c r="B66" s="9"/>
      <c r="C66" s="9"/>
      <c r="D66" s="9"/>
      <c r="E66" s="9"/>
      <c r="F66" s="9"/>
      <c r="G66" s="9"/>
      <c r="H66" s="9"/>
    </row>
    <row r="67" spans="1:8" x14ac:dyDescent="0.2">
      <c r="A67" s="9"/>
      <c r="B67" s="9"/>
      <c r="C67" s="9"/>
      <c r="D67" s="9"/>
      <c r="E67" s="9"/>
      <c r="F67" s="9"/>
      <c r="G67" s="9"/>
      <c r="H67" s="9"/>
    </row>
    <row r="68" spans="1:8" x14ac:dyDescent="0.2">
      <c r="A68" s="9"/>
      <c r="B68" s="9"/>
      <c r="C68" s="9"/>
      <c r="D68" s="9"/>
      <c r="E68" s="9"/>
      <c r="F68" s="9"/>
      <c r="G68" s="9"/>
      <c r="H68" s="9"/>
    </row>
    <row r="69" spans="1:8" x14ac:dyDescent="0.2">
      <c r="A69" s="9"/>
      <c r="B69" s="9"/>
      <c r="C69" s="9"/>
      <c r="D69" s="9"/>
      <c r="E69" s="9"/>
      <c r="F69" s="9"/>
      <c r="G69" s="9"/>
      <c r="H69" s="9"/>
    </row>
    <row r="70" spans="1:8" x14ac:dyDescent="0.2">
      <c r="A70" s="9"/>
      <c r="B70" s="9"/>
      <c r="C70" s="9"/>
      <c r="D70" s="9"/>
      <c r="E70" s="9"/>
      <c r="F70" s="9"/>
      <c r="G70" s="9"/>
      <c r="H70" s="9"/>
    </row>
    <row r="71" spans="1:8" x14ac:dyDescent="0.2">
      <c r="A71" s="9"/>
      <c r="B71" s="9"/>
      <c r="C71" s="9"/>
      <c r="D71" s="9"/>
      <c r="E71" s="9"/>
      <c r="F71" s="9"/>
      <c r="G71" s="9"/>
      <c r="H71" s="9"/>
    </row>
    <row r="72" spans="1:8" x14ac:dyDescent="0.2">
      <c r="A72" s="9"/>
      <c r="B72" s="9"/>
      <c r="C72" s="9"/>
      <c r="D72" s="9"/>
      <c r="E72" s="9"/>
      <c r="F72" s="9"/>
      <c r="G72" s="9"/>
      <c r="H72" s="9"/>
    </row>
    <row r="73" spans="1:8" x14ac:dyDescent="0.2">
      <c r="A73" s="9"/>
      <c r="B73" s="9"/>
      <c r="C73" s="9"/>
      <c r="D73" s="9"/>
      <c r="E73" s="9"/>
      <c r="F73" s="9"/>
      <c r="G73" s="9"/>
      <c r="H73" s="9"/>
    </row>
    <row r="74" spans="1:8" x14ac:dyDescent="0.2">
      <c r="A74" s="9"/>
      <c r="B74" s="9"/>
      <c r="C74" s="9"/>
      <c r="D74" s="9"/>
      <c r="E74" s="9"/>
      <c r="F74" s="9"/>
      <c r="G74" s="9"/>
      <c r="H74" s="9"/>
    </row>
    <row r="75" spans="1:8" x14ac:dyDescent="0.2">
      <c r="A75" s="9"/>
      <c r="B75" s="9"/>
      <c r="C75" s="9"/>
      <c r="D75" s="9"/>
      <c r="E75" s="9"/>
      <c r="F75" s="9"/>
      <c r="G75" s="9"/>
      <c r="H75" s="9"/>
    </row>
    <row r="76" spans="1:8" x14ac:dyDescent="0.2">
      <c r="A76" s="9"/>
      <c r="B76" s="9"/>
      <c r="C76" s="9"/>
      <c r="D76" s="9"/>
      <c r="E76" s="9"/>
      <c r="F76" s="9"/>
      <c r="G76" s="9"/>
      <c r="H76" s="9"/>
    </row>
    <row r="77" spans="1:8" x14ac:dyDescent="0.2">
      <c r="A77" s="9"/>
      <c r="B77" s="9"/>
      <c r="C77" s="9"/>
      <c r="D77" s="9"/>
      <c r="E77" s="9"/>
      <c r="F77" s="9"/>
      <c r="G77" s="9"/>
      <c r="H77" s="9"/>
    </row>
    <row r="78" spans="1:8" x14ac:dyDescent="0.2">
      <c r="A78" s="9"/>
      <c r="B78" s="9"/>
      <c r="C78" s="9"/>
      <c r="D78" s="9"/>
      <c r="E78" s="9"/>
      <c r="F78" s="9"/>
      <c r="G78" s="9"/>
      <c r="H78" s="9"/>
    </row>
    <row r="79" spans="1:8" x14ac:dyDescent="0.2">
      <c r="A79" s="9"/>
      <c r="B79" s="9"/>
      <c r="C79" s="9"/>
      <c r="D79" s="9"/>
      <c r="E79" s="9"/>
      <c r="F79" s="9"/>
      <c r="G79" s="9"/>
      <c r="H79" s="9"/>
    </row>
    <row r="80" spans="1:8" x14ac:dyDescent="0.2">
      <c r="A80" s="9"/>
      <c r="B80" s="9"/>
      <c r="C80" s="9"/>
      <c r="D80" s="9"/>
      <c r="E80" s="9"/>
      <c r="F80" s="9"/>
      <c r="G80" s="9"/>
      <c r="H80" s="9"/>
    </row>
  </sheetData>
  <mergeCells count="5">
    <mergeCell ref="A4:H4"/>
    <mergeCell ref="A5:H5"/>
    <mergeCell ref="A6:H6"/>
    <mergeCell ref="C9:F9"/>
    <mergeCell ref="C24:F24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2019-04-11T13:31:25Z</dcterms:created>
  <dcterms:modified xsi:type="dcterms:W3CDTF">2019-04-11T13:32:11Z</dcterms:modified>
</cp:coreProperties>
</file>