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brossy.adrienn\Documents\saját\rendelet\elfogadott\költségvetés 2015\"/>
    </mc:Choice>
  </mc:AlternateContent>
  <bookViews>
    <workbookView xWindow="480" yWindow="105" windowWidth="11340" windowHeight="8835" tabRatio="908" activeTab="6"/>
  </bookViews>
  <sheets>
    <sheet name="1. mell. " sheetId="21" r:id="rId1"/>
    <sheet name="2.1.Műk.mérleg" sheetId="12" r:id="rId2"/>
    <sheet name="2.2.Felhalm..mérleg" sheetId="23" r:id="rId3"/>
    <sheet name="3. mell." sheetId="4" r:id="rId4"/>
    <sheet name="4.mell.Normatíva" sheetId="5" r:id="rId5"/>
    <sheet name="5.sz.mell. beruh." sheetId="19" r:id="rId6"/>
    <sheet name="6.sz.mell.felúj." sheetId="20" r:id="rId7"/>
  </sheets>
  <externalReferences>
    <externalReference r:id="rId8"/>
  </externalReferences>
  <calcPr calcId="152511" calcMode="manual"/>
</workbook>
</file>

<file path=xl/calcChain.xml><?xml version="1.0" encoding="utf-8"?>
<calcChain xmlns="http://schemas.openxmlformats.org/spreadsheetml/2006/main">
  <c r="C100" i="21" l="1"/>
  <c r="C99" i="21"/>
  <c r="C27" i="21"/>
  <c r="C26" i="21"/>
  <c r="D4" i="4"/>
  <c r="C20" i="12"/>
  <c r="C52" i="21" s="1"/>
  <c r="D6" i="4" l="1"/>
  <c r="D26" i="5"/>
  <c r="D29" i="5"/>
  <c r="D28" i="5"/>
  <c r="D27" i="5"/>
  <c r="D25" i="5"/>
  <c r="D24" i="5"/>
  <c r="D22" i="5"/>
  <c r="D21" i="5"/>
  <c r="D19" i="5"/>
  <c r="D18" i="5"/>
  <c r="D16" i="5"/>
  <c r="D15" i="5"/>
  <c r="D14" i="5"/>
  <c r="D12" i="5"/>
  <c r="D10" i="5"/>
  <c r="D31" i="5"/>
  <c r="D8" i="5"/>
  <c r="D6" i="5"/>
  <c r="D5" i="5"/>
  <c r="E12" i="19"/>
  <c r="B11" i="19"/>
  <c r="E11" i="19" s="1"/>
  <c r="F11" i="19" s="1"/>
  <c r="B10" i="19"/>
  <c r="E10" i="19" s="1"/>
  <c r="F10" i="19" s="1"/>
  <c r="B9" i="19"/>
  <c r="E9" i="19" s="1"/>
  <c r="F9" i="19" s="1"/>
  <c r="B8" i="19"/>
  <c r="E8" i="19" s="1"/>
  <c r="F8" i="19" s="1"/>
  <c r="B7" i="19"/>
  <c r="E7" i="19" s="1"/>
  <c r="F7" i="19" s="1"/>
  <c r="B6" i="19"/>
  <c r="E6" i="19" s="1"/>
  <c r="B5" i="19"/>
  <c r="E5" i="19" s="1"/>
  <c r="B4" i="19"/>
  <c r="E11" i="12"/>
  <c r="C11" i="4"/>
  <c r="C33" i="5"/>
  <c r="B13" i="19" l="1"/>
  <c r="E4" i="19"/>
  <c r="F4" i="19" s="1"/>
  <c r="C38" i="21"/>
  <c r="C37" i="21" s="1"/>
  <c r="E10" i="12"/>
  <c r="E9" i="12"/>
  <c r="E8" i="12"/>
  <c r="E7" i="12"/>
  <c r="E6" i="12"/>
  <c r="C8" i="12"/>
  <c r="C10" i="12"/>
  <c r="C11" i="21"/>
  <c r="C9" i="21"/>
  <c r="C8" i="21"/>
  <c r="C7" i="21"/>
  <c r="E26" i="23"/>
  <c r="C26" i="23"/>
  <c r="C25" i="21"/>
  <c r="C41" i="21"/>
  <c r="C112" i="21"/>
  <c r="C57" i="21"/>
  <c r="C50" i="21"/>
  <c r="F4" i="20"/>
  <c r="F8" i="20" s="1"/>
  <c r="F5" i="20"/>
  <c r="F6" i="20"/>
  <c r="F7" i="20"/>
  <c r="B8" i="20"/>
  <c r="D8" i="20"/>
  <c r="E8" i="20"/>
  <c r="F5" i="19"/>
  <c r="F6" i="19"/>
  <c r="F12" i="19"/>
  <c r="E13" i="19"/>
  <c r="D13" i="19"/>
  <c r="C28" i="12"/>
  <c r="D33" i="5"/>
  <c r="D11" i="4"/>
  <c r="C5" i="21" l="1"/>
  <c r="C94" i="21"/>
  <c r="C92" i="21"/>
  <c r="E11" i="23"/>
  <c r="C11" i="23"/>
  <c r="C36" i="21" s="1"/>
  <c r="C31" i="21" s="1"/>
  <c r="C24" i="21" s="1"/>
  <c r="C107" i="21"/>
  <c r="C103" i="21" s="1"/>
  <c r="C102" i="21" s="1"/>
  <c r="E20" i="12"/>
  <c r="E28" i="12" s="1"/>
  <c r="C9" i="12"/>
  <c r="C16" i="21"/>
  <c r="C15" i="21" s="1"/>
  <c r="C49" i="21"/>
  <c r="F13" i="19"/>
  <c r="C86" i="21"/>
  <c r="E5" i="23"/>
  <c r="E6" i="23"/>
  <c r="C87" i="21"/>
  <c r="C81" i="21"/>
  <c r="C83" i="21"/>
  <c r="C80" i="21"/>
  <c r="C82" i="21"/>
  <c r="C84" i="21"/>
  <c r="C98" i="21"/>
  <c r="C6" i="12"/>
  <c r="C14" i="21"/>
  <c r="C17" i="12"/>
  <c r="C47" i="21" s="1"/>
  <c r="C46" i="21" s="1"/>
  <c r="C15" i="23" l="1"/>
  <c r="C27" i="23" s="1"/>
  <c r="C85" i="21"/>
  <c r="E15" i="23"/>
  <c r="E27" i="23" s="1"/>
  <c r="E16" i="12"/>
  <c r="E29" i="12" s="1"/>
  <c r="C16" i="12"/>
  <c r="C29" i="12" s="1"/>
  <c r="C79" i="21"/>
  <c r="C45" i="21"/>
  <c r="C65" i="21" s="1"/>
  <c r="C101" i="21" l="1"/>
  <c r="C121" i="21" s="1"/>
</calcChain>
</file>

<file path=xl/sharedStrings.xml><?xml version="1.0" encoding="utf-8"?>
<sst xmlns="http://schemas.openxmlformats.org/spreadsheetml/2006/main" count="473" uniqueCount="296">
  <si>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</si>
  <si>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</si>
  <si>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</si>
  <si>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</si>
  <si>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</si>
  <si>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</si>
  <si>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</si>
  <si>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</si>
  <si>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</si>
  <si>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</si>
  <si>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</si>
  <si>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</si>
  <si>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</si>
  <si>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</si>
  <si>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</si>
  <si>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</si>
  <si>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</si>
  <si>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</si>
  <si>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</si>
  <si>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</si>
  <si>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</si>
  <si>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</si>
  <si>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</si>
  <si>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</si>
  <si>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</si>
  <si>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Összesen:</t>
  </si>
  <si>
    <t>Bevételi jogcímek</t>
  </si>
  <si>
    <t>Osztalék, koncessziós díjak, hozam</t>
  </si>
  <si>
    <t>Tárgyi eszközök, immateriális javak, vagyoni értékű jog értékesítése, 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</si>
  <si>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</si>
  <si>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</si>
  <si>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</si>
  <si>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Jogcím</t>
  </si>
  <si>
    <t>Pénzbeli szociális juttatások</t>
  </si>
  <si>
    <t>Szociális étkeztetés</t>
  </si>
  <si>
    <t>Házi segítségnyújtás</t>
  </si>
  <si>
    <t>Bölcsődei ellátás</t>
  </si>
  <si>
    <t>2014.</t>
  </si>
  <si>
    <t>Sor-
szám</t>
  </si>
  <si>
    <t>Bevételek</t>
  </si>
  <si>
    <t>Kiadások</t>
  </si>
  <si>
    <t>Megnevezés</t>
  </si>
  <si>
    <t>Személyi juttatások</t>
  </si>
  <si>
    <t>Önkormányzatot megillető vagyoni értékű jog értékesítése, hasznosítása</t>
  </si>
  <si>
    <t>Munkaadókat terhelő járulék</t>
  </si>
  <si>
    <t>Közhatalmi bevételek</t>
  </si>
  <si>
    <t>Dologi kiadások</t>
  </si>
  <si>
    <t>Támogatásértékű bevételek</t>
  </si>
  <si>
    <t>Tartalékok</t>
  </si>
  <si>
    <t>EU támogatás</t>
  </si>
  <si>
    <t>Működési célú pénzeszközátvétel</t>
  </si>
  <si>
    <t>Működési célú kölcsön visszatérítése, igénybevétele</t>
  </si>
  <si>
    <t>Költségvetési bevételek összesen:</t>
  </si>
  <si>
    <t>Költségvetési kiadások összesen:</t>
  </si>
  <si>
    <t>Előző évi műk. célú pénzm. igénybev.</t>
  </si>
  <si>
    <t>Értékpapír vásárlása, visszavásárlása</t>
  </si>
  <si>
    <t>Előző évi váll. maradv. igénybev.</t>
  </si>
  <si>
    <t>Likviditási hitelek törlesztése</t>
  </si>
  <si>
    <t>Értékpapír kibocsátása, értékesítése</t>
  </si>
  <si>
    <t>Rövid lejáratú hitelek tölresztése</t>
  </si>
  <si>
    <t>Hitelek felvétele</t>
  </si>
  <si>
    <t>Hosszú lejáratú hitelek törlesztése</t>
  </si>
  <si>
    <t>Kapott kölcsön, nyújtott kölcsön visszatér.</t>
  </si>
  <si>
    <t>Kölcsön törlesztése, adott kölcsön</t>
  </si>
  <si>
    <t>Forgatási célú belf., külf. értékpapírok kibocsátása, értékesítése</t>
  </si>
  <si>
    <t>Befektetési célú belf., külf. értékpapírok vásárlása</t>
  </si>
  <si>
    <t>Betét visszavonásából származó bevétel</t>
  </si>
  <si>
    <t>Forgatási célú belföldi, külföldi értékpapírok vásárlása</t>
  </si>
  <si>
    <t>Egyéb működési finanszírozási célú bevétel</t>
  </si>
  <si>
    <t>Betét elhelyezése</t>
  </si>
  <si>
    <t xml:space="preserve">Egyéb </t>
  </si>
  <si>
    <t>Finanszírozási célú bevételek (16+…+24)</t>
  </si>
  <si>
    <t>Finanszírozási célú kiadások (14+…+24)</t>
  </si>
  <si>
    <t>BEVÉTELEK ÖSSZESEN (13+14+15+25)</t>
  </si>
  <si>
    <t>KIADÁSOK ÖSSZESEN (13+25)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</si>
  <si>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</si>
  <si>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</si>
  <si>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</si>
  <si>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</si>
  <si>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</si>
  <si>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</si>
  <si>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</si>
  <si>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</si>
  <si>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Alkalmazottak térítése</t>
  </si>
  <si>
    <t>Általános forgalmi adó bevétel</t>
  </si>
  <si>
    <t>2.1.</t>
  </si>
  <si>
    <t>Támogatásértékű működési bevételek</t>
  </si>
  <si>
    <t>2.2.</t>
  </si>
  <si>
    <t>2.3.</t>
  </si>
  <si>
    <t>2.4.</t>
  </si>
  <si>
    <t>6.1.</t>
  </si>
  <si>
    <t>6.2.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</si>
  <si>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</si>
  <si>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</si>
  <si>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</si>
  <si>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</si>
  <si>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</si>
  <si>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Intézményi beruházási kiadások</t>
  </si>
  <si>
    <t>Felújítások</t>
  </si>
  <si>
    <t>2.5.</t>
  </si>
  <si>
    <t>EU-s forrásból finanszírozott támogatással megvalósuló programok, projektek kiadásai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</si>
  <si>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</si>
  <si>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Működési céltartalék</t>
  </si>
  <si>
    <t>Beruházás  megnevezése</t>
  </si>
  <si>
    <t>Teljes költség</t>
  </si>
  <si>
    <t>Kivitelezés kezdési és befejezési éve</t>
  </si>
  <si>
    <t>6=(2-4-5)</t>
  </si>
  <si>
    <t>ÖSSZESEN:</t>
  </si>
  <si>
    <t>B E V É T E L E K</t>
  </si>
  <si>
    <t>Bevételi jogcím</t>
  </si>
  <si>
    <t>I. Önkormányzat működési bevételei (2+3+4)</t>
  </si>
  <si>
    <t>2.6.</t>
  </si>
  <si>
    <t>3.1.</t>
  </si>
  <si>
    <t>3.2.</t>
  </si>
  <si>
    <t>3.3.</t>
  </si>
  <si>
    <t>3.4.</t>
  </si>
  <si>
    <t>3.5.</t>
  </si>
  <si>
    <t>3.6.</t>
  </si>
  <si>
    <t>3.7.</t>
  </si>
  <si>
    <t>Működési célú hozam- és kamatbevételek</t>
  </si>
  <si>
    <t>3.8.</t>
  </si>
  <si>
    <t>Egyéb működési célú bevétel</t>
  </si>
  <si>
    <t xml:space="preserve">4. </t>
  </si>
  <si>
    <t>II. 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</si>
  <si>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</si>
  <si>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</si>
  <si>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</si>
  <si>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</si>
  <si>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</si>
  <si>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</si>
  <si>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</si>
  <si>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</si>
  <si>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</si>
  <si>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</si>
  <si>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</si>
  <si>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</si>
  <si>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</si>
  <si>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</si>
  <si>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Megyei önkormányzatok működésének támogatása</t>
  </si>
  <si>
    <t>5.8.</t>
  </si>
  <si>
    <t>Egyéb támogatás</t>
  </si>
  <si>
    <r>
      <t xml:space="preserve">IV. Támogatásértékű bevételek </t>
    </r>
    <r>
      <rPr>
        <sz val="8"/>
        <rFont val="Times New Roman CE"/>
        <charset val="238"/>
      </rPr>
      <t>(6.1+6.2)</t>
    </r>
  </si>
  <si>
    <t>Működési célú támogatásértékű bevétel (6.1.1.+…+6.1.5.)</t>
  </si>
  <si>
    <t>6.1.1.</t>
  </si>
  <si>
    <t>Társadalombiztosítás pénzügyi alapjából átvett pénzeszköz</t>
  </si>
  <si>
    <t>6.1.2.</t>
  </si>
  <si>
    <t>Helyi, nemzetiségi önkormányzattól átvett pénzeszköz</t>
  </si>
  <si>
    <t>6.1.3.</t>
  </si>
  <si>
    <t>Többcélú kistérségi társulástól, jogi személyiségű társulástól átvett pénzeszköz</t>
  </si>
  <si>
    <t>6.1.4.</t>
  </si>
  <si>
    <t>6.1.5.</t>
  </si>
  <si>
    <t>Egyéb működési célú támogatásértékű bevétel</t>
  </si>
  <si>
    <t>Felhalmozási célú támogatásértékű bevétel (6.2.1.+…+6.2.5.)</t>
  </si>
  <si>
    <t>6.2.1.</t>
  </si>
  <si>
    <t>6.2.2.</t>
  </si>
  <si>
    <t>6.2.3.</t>
  </si>
  <si>
    <t>6.2.4.</t>
  </si>
  <si>
    <t>6.2.5.</t>
  </si>
  <si>
    <t>Egyéb felhalmozási célú támogatásértékű bevétel</t>
  </si>
  <si>
    <t xml:space="preserve">7. </t>
  </si>
  <si>
    <t>7.1.</t>
  </si>
  <si>
    <t>7.2.</t>
  </si>
  <si>
    <t>7.3.</t>
  </si>
  <si>
    <t>Pénzügyi befektetésekből származó bevétel</t>
  </si>
  <si>
    <r>
      <t xml:space="preserve">VI. Átvett pénzeszközök </t>
    </r>
    <r>
      <rPr>
        <sz val="8"/>
        <rFont val="Times New Roman CE"/>
        <charset val="238"/>
      </rPr>
      <t>(8.1+8.2.)</t>
    </r>
  </si>
  <si>
    <t>8.1.</t>
  </si>
  <si>
    <t>Működési célú pénzeszköz átvétel államháztartáson kívülről</t>
  </si>
  <si>
    <t>8.2.</t>
  </si>
  <si>
    <t>Felhalmozási célú pénzeszk. átvétel államháztartáson kívülről</t>
  </si>
  <si>
    <t xml:space="preserve">9. </t>
  </si>
  <si>
    <t>VII. Kölcsön (munkavállalónak adott kölcsön) visszatérülése</t>
  </si>
  <si>
    <t>KÖLTSÉGVETÉSI BEVÉTELEK ÖSSZESEN: (2+…+9)</t>
  </si>
  <si>
    <t>VIII. Pénzmaradvány, vállalkozási tevékenység maradványa (12.1.+12.2.)</t>
  </si>
  <si>
    <t>11.1.</t>
  </si>
  <si>
    <t>Előző évek működési célú pénzmaradványa, vállalkozási maradványa</t>
  </si>
  <si>
    <t>11.2.</t>
  </si>
  <si>
    <t>Előző évek felhalmozási célú pénzmaradványa, vállalkozási maradványa</t>
  </si>
  <si>
    <t>IX. Finanszírozási célú pénzügyi műveletek bevételei (10.1+10.2.)</t>
  </si>
  <si>
    <t>12.1.</t>
  </si>
  <si>
    <t>Működési célú pénzügyi műveletek bevételei (12.1.1.+…+.12.1.6.)</t>
  </si>
  <si>
    <t>12.1.1.</t>
  </si>
  <si>
    <t>12.1.2.</t>
  </si>
  <si>
    <t>12.1.3.</t>
  </si>
  <si>
    <t>Kapott kölcsön, nyújtott kölcsön visszatérülése</t>
  </si>
  <si>
    <t>12.1.4.</t>
  </si>
  <si>
    <t>Forgatási célú belföldi, külföldi értékpapírok kibocsátása, értékesítése</t>
  </si>
  <si>
    <t>12.1.5.</t>
  </si>
  <si>
    <t>12.1.6.</t>
  </si>
  <si>
    <t>Egyéb működési, finanszírozási célú bevétel</t>
  </si>
  <si>
    <t>12.2.</t>
  </si>
  <si>
    <t>Felhalmozási célú pénzügyi műveletek bevételei (12.2.1.+…+.12.2.7.)</t>
  </si>
  <si>
    <t>12.2.1.</t>
  </si>
  <si>
    <t>12.2.2.</t>
  </si>
  <si>
    <t>Rövid lejáratú hitelek felvétele</t>
  </si>
  <si>
    <t>12.2.3.</t>
  </si>
  <si>
    <t>Hosszú lejáratú hitelek felvétele</t>
  </si>
  <si>
    <t>12.2.4.</t>
  </si>
  <si>
    <t>12.2.5.</t>
  </si>
  <si>
    <t>Befektetési célú belföldi, külföldi értékpapírok kibocsátása, értékesítése</t>
  </si>
  <si>
    <t>12.2.6.</t>
  </si>
  <si>
    <t>12.2.7.</t>
  </si>
  <si>
    <t>Egyéb felhalmozási finanszírozási célú bevétel</t>
  </si>
  <si>
    <t>BEVÉTELEK ÖSSZESEN: (10+11+12)</t>
  </si>
  <si>
    <t>K I A D Á S O K</t>
  </si>
  <si>
    <t>Kiadási jogcímek</t>
  </si>
  <si>
    <t>1.5</t>
  </si>
  <si>
    <r>
      <t xml:space="preserve">II. Felhalmozási költségvetés kiadásai </t>
    </r>
    <r>
      <rPr>
        <sz val="8"/>
        <rFont val="Times New Roman CE"/>
        <charset val="238"/>
      </rPr>
      <t>(2.1+…+2.7)</t>
    </r>
  </si>
  <si>
    <t>Lakástámogatás</t>
  </si>
  <si>
    <t>Lakásépítés</t>
  </si>
  <si>
    <t>EU-s forrásból finanszírozott támogatással megvalósuló programok, projektek önkormányzati hozzájárulásának kiadásai</t>
  </si>
  <si>
    <t>2.7.</t>
  </si>
  <si>
    <t>Egyéb felhalmozási célú kiadások</t>
  </si>
  <si>
    <t>2.8.</t>
  </si>
  <si>
    <t xml:space="preserve"> - a 2.7-ből: - Felhalmozási célú pénzmaradvány átadás</t>
  </si>
  <si>
    <t>2.9.</t>
  </si>
  <si>
    <t xml:space="preserve"> - Felhalmozási célú pénzeszközátadás államháztartáson kívülre</t>
  </si>
  <si>
    <t>2.10.</t>
  </si>
  <si>
    <t xml:space="preserve"> - Felhalmozási célú támogatásértékű kiadás</t>
  </si>
  <si>
    <t>2.11.</t>
  </si>
  <si>
    <t xml:space="preserve"> - Pénzügyi befektetések kiadásai</t>
  </si>
  <si>
    <t>III. Kölcsön (munkavállalónak adott kölcsön)</t>
  </si>
  <si>
    <r>
      <t xml:space="preserve">IV. Tartalékok </t>
    </r>
    <r>
      <rPr>
        <sz val="8"/>
        <rFont val="Times New Roman CE"/>
        <charset val="238"/>
      </rPr>
      <t>(4.1.+4.2.)</t>
    </r>
  </si>
  <si>
    <t>4.1.</t>
  </si>
  <si>
    <t>Általános tartalék</t>
  </si>
  <si>
    <t>4.2.</t>
  </si>
  <si>
    <t>Céltartalék</t>
  </si>
  <si>
    <t>KÖLTSÉGVETÉSI KIADÁSOK ÖSSZESEN (1+2+3+4)</t>
  </si>
  <si>
    <t>VI. Finanszírozási célú pénzügyi műveletek kiadásai (6.1+6.2.)</t>
  </si>
  <si>
    <t>Működési célú pénzügyi műveletek kiadásai (6.1.1.+…+6.1.8.)</t>
  </si>
  <si>
    <t>Rövid lejáratú hitelek törlesztése</t>
  </si>
  <si>
    <t>6.1.6.</t>
  </si>
  <si>
    <t>6.1.7.</t>
  </si>
  <si>
    <t>6.1.8.</t>
  </si>
  <si>
    <t>Egyéb</t>
  </si>
  <si>
    <t>Felhalmozási célú pénzügyi műveletek kiadásai (6.2.1.+…+.6.2.8.)</t>
  </si>
  <si>
    <t>Hitelek törlesztése</t>
  </si>
  <si>
    <t>6.2.6.</t>
  </si>
  <si>
    <t>Befektetési célú belföldi, külföldi értékpapírok vásárlása</t>
  </si>
  <si>
    <t>6.2.7.</t>
  </si>
  <si>
    <t>6.2.8.</t>
  </si>
  <si>
    <t>Egyéb hitel, kölcsön kiadásai</t>
  </si>
  <si>
    <t xml:space="preserve"> KIADÁSOK ÖSSZESEN: (5+6)</t>
  </si>
  <si>
    <t>Tárgyi eszközök, immateriális javak értékesítése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</si>
  <si>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</si>
  <si>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</si>
  <si>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</si>
  <si>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</si>
  <si>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Átvett pénzeszközök államháztartáson kívülről</t>
  </si>
  <si>
    <t>EU-s támogatásból származó forrás</t>
  </si>
  <si>
    <t>Előző évi felh. célú pénzm. igénybev.</t>
  </si>
  <si>
    <t>Befektetési célú belföldi, külföldi értékpapírok kibocsátása, érték.</t>
  </si>
  <si>
    <t>Finansírozási célú bev. (13+…+21)</t>
  </si>
  <si>
    <t>Finansírozási célú kiad. (12+...+21)</t>
  </si>
  <si>
    <t>BEVÉTELEK ÖSSZESEN (11+12+22)</t>
  </si>
  <si>
    <t>KIADÁSOK ÖSSZESEN (11+22)</t>
  </si>
  <si>
    <t>Egyéb felhalmozási célú kiadások (pénzeszköz átadás)</t>
  </si>
  <si>
    <t xml:space="preserve">          8 hónapra</t>
  </si>
  <si>
    <t xml:space="preserve">          4 hónapra</t>
  </si>
  <si>
    <t>Óvodaműködtetési támogatás</t>
  </si>
  <si>
    <t>Óvodapedagógusok támogatása</t>
  </si>
  <si>
    <t>Óvodapedagógusok munkáját segítők támogatása</t>
  </si>
  <si>
    <t>Önkormányzati hivatal működésének támogatása</t>
  </si>
  <si>
    <t>Település-üzemeltetéshez kapcsolódó feladatok támogatása</t>
  </si>
  <si>
    <t>Beszámítás összege (iparűzési adóalap 0,5%-a)  ( - )</t>
  </si>
  <si>
    <t>Egyéb kötelező önkormányzati feladatok támogatása</t>
  </si>
  <si>
    <t>Könyvtári, közművelődési és műzeumi feladatok támogatása</t>
  </si>
  <si>
    <t>2013. évi előirányzat</t>
  </si>
  <si>
    <t>Helyi adók (kommunális, iparűzési, idegenforgalmi adó)</t>
  </si>
  <si>
    <t>Díjak, pótlékok, bírságok (talajterhelési díj, pótlékok, bírság)</t>
  </si>
  <si>
    <t>Tárgyi eszközök, immateriális javak hasznosítása</t>
  </si>
  <si>
    <t>Állami támogatások</t>
  </si>
  <si>
    <t>Központi költségvetési szervtől átvett pénzeszköz</t>
  </si>
  <si>
    <t>Tárgyi eszközök és immateriális javak értékesítése</t>
  </si>
  <si>
    <t>Tárgyi eszközök és immateriális javak hasznosítása</t>
  </si>
  <si>
    <t>2014. évi előirányzat</t>
  </si>
  <si>
    <t>Szociális juttatások, egyéb szolgáltatások   -   étkezés   -   dolgozók bértámogatása</t>
  </si>
  <si>
    <t>Szociális juttatások, egyéb szolgáltatások   -   étkezés   -   üzemeltetési támogatás</t>
  </si>
  <si>
    <t>Üdülőhelyi feladatok támogatása</t>
  </si>
  <si>
    <t>Pótlólagos összeg</t>
  </si>
  <si>
    <t>Önkormányzatok működési bevételei</t>
  </si>
  <si>
    <t>2015.</t>
  </si>
  <si>
    <t>-----</t>
  </si>
  <si>
    <t>Felhasználás
2014. XII.31-ig</t>
  </si>
  <si>
    <t>2015. évi előirányzat</t>
  </si>
  <si>
    <t xml:space="preserve">
2015. év utáni szükséglet
</t>
  </si>
  <si>
    <t>Rendezési terv módosítása</t>
  </si>
  <si>
    <t>Pályázati önrész</t>
  </si>
  <si>
    <t>Zöldterület-kezelésre gép beszerzése</t>
  </si>
  <si>
    <t>Kamerarendszer kiépítése</t>
  </si>
  <si>
    <t>Kamerarendszerhez oszlopok tervezése</t>
  </si>
  <si>
    <t>Műhelybe vállkasza 2 db</t>
  </si>
  <si>
    <t>Műhelybe hóeke kistraktorhoz</t>
  </si>
  <si>
    <t>Műhelybe utánfutó + rámpa</t>
  </si>
  <si>
    <t>Ped.II.kategóriába sorolt pedagógusok kiegészítő támogatása</t>
  </si>
  <si>
    <t>Informatikai eszközök beszerzése - számítógép 2 db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</si>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</sst>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Times New Roman CE"/>
      <family val="1"/>
      <charset val="238"/>
    </font>
    <font>
      <sz val="10"/>
      <name val="Arial"/>
      <family val="2"/>
      <charset val="238"/>
    </font>
    <font>
      <b/>
      <i/>
      <sz val="9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sz val="8"/>
      <color indexed="10"/>
      <name val="Times New Roman CE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</borders>
  <cellStyleXfs count="4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3" borderId="0" applyNumberFormat="0" applyBorder="0" applyAlignment="0" applyProtection="0"/>
    <xf numFmtId="0" fontId="18" fillId="7" borderId="1" applyNumberFormat="0" applyAlignment="0" applyProtection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5" applyNumberFormat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4" fillId="4" borderId="7" applyNumberFormat="0" applyFont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16" borderId="8" applyNumberFormat="0" applyAlignment="0" applyProtection="0"/>
    <xf numFmtId="0" fontId="29" fillId="0" borderId="0" applyNumberFormat="0" applyFill="0" applyBorder="0" applyAlignment="0" applyProtection="0"/>
    <xf numFmtId="0" fontId="5" fillId="0" borderId="0"/>
    <xf numFmtId="0" fontId="24" fillId="0" borderId="0"/>
    <xf numFmtId="0" fontId="30" fillId="0" borderId="9" applyNumberFormat="0" applyFill="0" applyAlignment="0" applyProtection="0"/>
    <xf numFmtId="0" fontId="31" fillId="17" borderId="0" applyNumberFormat="0" applyBorder="0" applyAlignment="0" applyProtection="0"/>
    <xf numFmtId="0" fontId="32" fillId="7" borderId="0" applyNumberFormat="0" applyBorder="0" applyAlignment="0" applyProtection="0"/>
    <xf numFmtId="0" fontId="33" fillId="16" borderId="1" applyNumberFormat="0" applyAlignment="0" applyProtection="0"/>
  </cellStyleXfs>
  <cellXfs count="2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1" fillId="0" borderId="12" xfId="0" applyFont="1" applyBorder="1"/>
    <xf numFmtId="3" fontId="1" fillId="0" borderId="18" xfId="0" applyNumberFormat="1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9" xfId="0" applyNumberFormat="1" applyFont="1" applyBorder="1"/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3" fontId="1" fillId="0" borderId="19" xfId="0" applyNumberFormat="1" applyFont="1" applyBorder="1" applyAlignment="1">
      <alignment wrapText="1"/>
    </xf>
    <xf numFmtId="3" fontId="4" fillId="0" borderId="20" xfId="0" applyNumberFormat="1" applyFont="1" applyBorder="1"/>
    <xf numFmtId="0" fontId="0" fillId="0" borderId="15" xfId="0" applyBorder="1"/>
    <xf numFmtId="0" fontId="0" fillId="0" borderId="25" xfId="0" applyBorder="1"/>
    <xf numFmtId="0" fontId="2" fillId="0" borderId="26" xfId="0" applyFont="1" applyBorder="1"/>
    <xf numFmtId="3" fontId="0" fillId="0" borderId="28" xfId="0" applyNumberFormat="1" applyBorder="1"/>
    <xf numFmtId="3" fontId="2" fillId="0" borderId="29" xfId="0" applyNumberFormat="1" applyFont="1" applyBorder="1"/>
    <xf numFmtId="3" fontId="0" fillId="0" borderId="0" xfId="0" applyNumberFormat="1"/>
    <xf numFmtId="164" fontId="0" fillId="0" borderId="0" xfId="0" applyNumberFormat="1" applyFill="1" applyAlignment="1">
      <alignment vertical="center" wrapText="1"/>
    </xf>
    <xf numFmtId="164" fontId="12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horizontal="center" vertical="center" wrapText="1"/>
    </xf>
    <xf numFmtId="164" fontId="14" fillId="0" borderId="31" xfId="0" applyNumberFormat="1" applyFont="1" applyFill="1" applyBorder="1" applyAlignment="1">
      <alignment horizontal="centerContinuous" vertical="center" wrapText="1"/>
    </xf>
    <xf numFmtId="164" fontId="14" fillId="0" borderId="31" xfId="0" applyNumberFormat="1" applyFont="1" applyFill="1" applyBorder="1" applyAlignment="1">
      <alignment horizontal="center" vertical="center" wrapText="1"/>
    </xf>
    <xf numFmtId="164" fontId="10" fillId="0" borderId="44" xfId="0" applyNumberFormat="1" applyFont="1" applyFill="1" applyBorder="1" applyAlignment="1">
      <alignment horizontal="center" vertical="center" wrapText="1"/>
    </xf>
    <xf numFmtId="164" fontId="10" fillId="0" borderId="31" xfId="0" applyNumberFormat="1" applyFont="1" applyFill="1" applyBorder="1" applyAlignment="1">
      <alignment horizontal="center" vertical="center" wrapText="1"/>
    </xf>
    <xf numFmtId="164" fontId="0" fillId="0" borderId="45" xfId="0" applyNumberFormat="1" applyFill="1" applyBorder="1" applyAlignment="1">
      <alignment horizontal="left" vertical="center" wrapText="1" indent="1"/>
    </xf>
    <xf numFmtId="164" fontId="15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46" xfId="0" applyNumberFormat="1" applyFill="1" applyBorder="1" applyAlignment="1">
      <alignment horizontal="left" vertical="center" wrapText="1" indent="1"/>
    </xf>
    <xf numFmtId="164" fontId="15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Border="1" applyAlignment="1" applyProtection="1">
      <alignment horizontal="center" vertical="center" wrapText="1"/>
      <protection locked="0"/>
    </xf>
    <xf numFmtId="164" fontId="15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4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49" xfId="0" applyNumberFormat="1" applyFill="1" applyBorder="1" applyAlignment="1">
      <alignment horizontal="left" vertical="center" wrapText="1" indent="1"/>
    </xf>
    <xf numFmtId="164" fontId="15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31" xfId="0" applyNumberFormat="1" applyFont="1" applyFill="1" applyBorder="1" applyAlignment="1">
      <alignment horizontal="left" vertical="center" wrapText="1" indent="1"/>
    </xf>
    <xf numFmtId="164" fontId="2" fillId="0" borderId="44" xfId="0" applyNumberFormat="1" applyFont="1" applyFill="1" applyBorder="1" applyAlignment="1">
      <alignment horizontal="left" vertical="center" wrapText="1" indent="1"/>
    </xf>
    <xf numFmtId="164" fontId="2" fillId="0" borderId="45" xfId="0" applyNumberFormat="1" applyFont="1" applyFill="1" applyBorder="1" applyAlignment="1">
      <alignment horizontal="left" vertical="center" wrapText="1" indent="1"/>
    </xf>
    <xf numFmtId="0" fontId="15" fillId="0" borderId="24" xfId="38" applyFont="1" applyFill="1" applyBorder="1" applyAlignment="1" applyProtection="1">
      <alignment horizontal="left" vertical="center" wrapText="1" indent="1"/>
    </xf>
    <xf numFmtId="0" fontId="15" fillId="0" borderId="11" xfId="38" applyFont="1" applyFill="1" applyBorder="1" applyAlignment="1" applyProtection="1">
      <alignment horizontal="left" vertical="center" wrapText="1" indent="1"/>
    </xf>
    <xf numFmtId="0" fontId="15" fillId="0" borderId="30" xfId="38" applyFont="1" applyFill="1" applyBorder="1" applyAlignment="1" applyProtection="1">
      <alignment horizontal="left" vertical="center" wrapText="1" indent="1"/>
    </xf>
    <xf numFmtId="0" fontId="15" fillId="0" borderId="13" xfId="38" applyFont="1" applyFill="1" applyBorder="1" applyAlignment="1" applyProtection="1">
      <alignment horizontal="left" vertical="center" wrapText="1" indent="1"/>
    </xf>
    <xf numFmtId="0" fontId="10" fillId="0" borderId="22" xfId="38" applyFont="1" applyFill="1" applyBorder="1" applyAlignment="1" applyProtection="1">
      <alignment horizontal="left" vertical="center" wrapText="1" indent="1"/>
    </xf>
    <xf numFmtId="0" fontId="8" fillId="0" borderId="24" xfId="38" applyFont="1" applyFill="1" applyBorder="1" applyAlignment="1" applyProtection="1">
      <alignment horizontal="left" vertical="center" wrapText="1" indent="1"/>
    </xf>
    <xf numFmtId="0" fontId="8" fillId="0" borderId="51" xfId="38" applyFont="1" applyFill="1" applyBorder="1" applyAlignment="1" applyProtection="1">
      <alignment horizontal="left" vertical="center" wrapText="1" indent="1"/>
    </xf>
    <xf numFmtId="0" fontId="34" fillId="0" borderId="22" xfId="38" applyFont="1" applyFill="1" applyBorder="1" applyAlignment="1" applyProtection="1">
      <alignment horizontal="left" vertical="center" wrapText="1" indent="1"/>
    </xf>
    <xf numFmtId="0" fontId="34" fillId="0" borderId="22" xfId="38" applyFont="1" applyFill="1" applyBorder="1" applyAlignment="1" applyProtection="1">
      <alignment vertical="center" wrapText="1"/>
    </xf>
    <xf numFmtId="3" fontId="0" fillId="0" borderId="0" xfId="0" applyNumberFormat="1" applyFill="1" applyAlignment="1">
      <alignment vertical="center" wrapText="1"/>
    </xf>
    <xf numFmtId="164" fontId="24" fillId="0" borderId="0" xfId="39" applyNumberFormat="1" applyFill="1" applyAlignment="1" applyProtection="1">
      <alignment horizontal="center" vertical="center" wrapText="1"/>
    </xf>
    <xf numFmtId="164" fontId="24" fillId="0" borderId="0" xfId="39" applyNumberFormat="1" applyFill="1" applyAlignment="1" applyProtection="1">
      <alignment vertical="center" wrapText="1"/>
    </xf>
    <xf numFmtId="164" fontId="13" fillId="0" borderId="0" xfId="39" applyNumberFormat="1" applyFont="1" applyFill="1" applyAlignment="1" applyProtection="1">
      <alignment horizontal="right" wrapText="1"/>
    </xf>
    <xf numFmtId="164" fontId="24" fillId="0" borderId="0" xfId="39" applyNumberFormat="1" applyFill="1" applyAlignment="1">
      <alignment vertical="center" wrapText="1"/>
    </xf>
    <xf numFmtId="164" fontId="14" fillId="0" borderId="31" xfId="39" applyNumberFormat="1" applyFont="1" applyFill="1" applyBorder="1" applyAlignment="1" applyProtection="1">
      <alignment horizontal="center" vertical="center" wrapText="1"/>
    </xf>
    <xf numFmtId="164" fontId="14" fillId="0" borderId="22" xfId="39" applyNumberFormat="1" applyFont="1" applyFill="1" applyBorder="1" applyAlignment="1" applyProtection="1">
      <alignment horizontal="center" vertical="center" wrapText="1"/>
    </xf>
    <xf numFmtId="164" fontId="14" fillId="0" borderId="32" xfId="39" applyNumberFormat="1" applyFont="1" applyFill="1" applyBorder="1" applyAlignment="1" applyProtection="1">
      <alignment horizontal="center" vertical="center" wrapText="1"/>
    </xf>
    <xf numFmtId="164" fontId="34" fillId="0" borderId="54" xfId="39" applyNumberFormat="1" applyFont="1" applyFill="1" applyBorder="1" applyAlignment="1" applyProtection="1">
      <alignment horizontal="center" vertical="center" wrapText="1"/>
    </xf>
    <xf numFmtId="164" fontId="34" fillId="0" borderId="51" xfId="39" applyNumberFormat="1" applyFont="1" applyFill="1" applyBorder="1" applyAlignment="1" applyProtection="1">
      <alignment horizontal="center" vertical="center" wrapText="1"/>
    </xf>
    <xf numFmtId="164" fontId="34" fillId="0" borderId="55" xfId="39" applyNumberFormat="1" applyFont="1" applyFill="1" applyBorder="1" applyAlignment="1" applyProtection="1">
      <alignment horizontal="center" vertical="center" wrapText="1"/>
    </xf>
    <xf numFmtId="164" fontId="15" fillId="0" borderId="35" xfId="39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1" xfId="39" applyNumberFormat="1" applyFont="1" applyFill="1" applyBorder="1" applyAlignment="1" applyProtection="1">
      <alignment vertical="center" wrapText="1"/>
      <protection locked="0"/>
    </xf>
    <xf numFmtId="1" fontId="15" fillId="0" borderId="11" xfId="39" applyNumberFormat="1" applyFont="1" applyFill="1" applyBorder="1" applyAlignment="1" applyProtection="1">
      <alignment vertical="center" wrapText="1"/>
      <protection locked="0"/>
    </xf>
    <xf numFmtId="164" fontId="15" fillId="0" borderId="36" xfId="39" applyNumberFormat="1" applyFont="1" applyFill="1" applyBorder="1" applyAlignment="1" applyProtection="1">
      <alignment vertical="center" wrapText="1"/>
    </xf>
    <xf numFmtId="164" fontId="15" fillId="0" borderId="37" xfId="39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4" xfId="39" applyNumberFormat="1" applyFont="1" applyFill="1" applyBorder="1" applyAlignment="1" applyProtection="1">
      <alignment vertical="center" wrapText="1"/>
      <protection locked="0"/>
    </xf>
    <xf numFmtId="1" fontId="15" fillId="0" borderId="14" xfId="39" applyNumberFormat="1" applyFont="1" applyFill="1" applyBorder="1" applyAlignment="1" applyProtection="1">
      <alignment vertical="center" wrapText="1"/>
      <protection locked="0"/>
    </xf>
    <xf numFmtId="164" fontId="14" fillId="0" borderId="31" xfId="39" applyNumberFormat="1" applyFont="1" applyFill="1" applyBorder="1" applyAlignment="1" applyProtection="1">
      <alignment horizontal="left" vertical="center" wrapText="1"/>
    </xf>
    <xf numFmtId="164" fontId="34" fillId="0" borderId="22" xfId="39" applyNumberFormat="1" applyFont="1" applyFill="1" applyBorder="1" applyAlignment="1" applyProtection="1">
      <alignment vertical="center" wrapText="1"/>
    </xf>
    <xf numFmtId="164" fontId="34" fillId="18" borderId="22" xfId="39" applyNumberFormat="1" applyFont="1" applyFill="1" applyBorder="1" applyAlignment="1" applyProtection="1">
      <alignment vertical="center" wrapText="1"/>
    </xf>
    <xf numFmtId="164" fontId="24" fillId="0" borderId="0" xfId="39" applyNumberFormat="1" applyFill="1" applyAlignment="1">
      <alignment horizontal="center" vertical="center" wrapText="1"/>
    </xf>
    <xf numFmtId="1" fontId="15" fillId="0" borderId="11" xfId="39" applyNumberFormat="1" applyFont="1" applyFill="1" applyBorder="1" applyAlignment="1" applyProtection="1">
      <alignment horizontal="center" vertical="center" wrapText="1"/>
      <protection locked="0"/>
    </xf>
    <xf numFmtId="1" fontId="15" fillId="0" borderId="36" xfId="39" applyNumberFormat="1" applyFont="1" applyFill="1" applyBorder="1" applyAlignment="1" applyProtection="1">
      <alignment vertical="center" wrapText="1"/>
    </xf>
    <xf numFmtId="1" fontId="15" fillId="0" borderId="43" xfId="39" applyNumberFormat="1" applyFont="1" applyFill="1" applyBorder="1" applyAlignment="1" applyProtection="1">
      <alignment vertical="center" wrapText="1"/>
    </xf>
    <xf numFmtId="1" fontId="34" fillId="0" borderId="32" xfId="39" applyNumberFormat="1" applyFont="1" applyFill="1" applyBorder="1" applyAlignment="1" applyProtection="1">
      <alignment vertical="center" wrapText="1"/>
    </xf>
    <xf numFmtId="0" fontId="14" fillId="0" borderId="31" xfId="38" applyFont="1" applyFill="1" applyBorder="1" applyAlignment="1" applyProtection="1">
      <alignment horizontal="center" vertical="center" wrapText="1"/>
    </xf>
    <xf numFmtId="0" fontId="14" fillId="0" borderId="22" xfId="38" applyFont="1" applyFill="1" applyBorder="1" applyAlignment="1" applyProtection="1">
      <alignment horizontal="center" vertical="center" wrapText="1"/>
    </xf>
    <xf numFmtId="0" fontId="34" fillId="0" borderId="31" xfId="38" applyFont="1" applyFill="1" applyBorder="1" applyAlignment="1" applyProtection="1">
      <alignment horizontal="center" vertical="center" wrapText="1"/>
    </xf>
    <xf numFmtId="0" fontId="34" fillId="0" borderId="22" xfId="38" applyFont="1" applyFill="1" applyBorder="1" applyAlignment="1" applyProtection="1">
      <alignment horizontal="center" vertical="center" wrapText="1"/>
    </xf>
    <xf numFmtId="0" fontId="34" fillId="0" borderId="39" xfId="38" applyFont="1" applyFill="1" applyBorder="1" applyAlignment="1" applyProtection="1">
      <alignment horizontal="left" vertical="center" wrapText="1" indent="1"/>
    </xf>
    <xf numFmtId="0" fontId="15" fillId="0" borderId="51" xfId="38" applyFont="1" applyFill="1" applyBorder="1" applyAlignment="1" applyProtection="1">
      <alignment horizontal="left" vertical="center" wrapText="1" indent="1"/>
    </xf>
    <xf numFmtId="0" fontId="37" fillId="0" borderId="13" xfId="38" applyFont="1" applyFill="1" applyBorder="1" applyAlignment="1" applyProtection="1">
      <alignment horizontal="left" vertical="center" wrapText="1" indent="1"/>
    </xf>
    <xf numFmtId="0" fontId="15" fillId="0" borderId="11" xfId="38" applyFont="1" applyFill="1" applyBorder="1" applyAlignment="1" applyProtection="1">
      <alignment horizontal="left" vertical="center" wrapText="1" indent="2"/>
    </xf>
    <xf numFmtId="0" fontId="15" fillId="0" borderId="14" xfId="38" applyFont="1" applyFill="1" applyBorder="1" applyAlignment="1" applyProtection="1">
      <alignment horizontal="left" vertical="center" wrapText="1" indent="2"/>
    </xf>
    <xf numFmtId="0" fontId="15" fillId="0" borderId="0" xfId="38" applyFont="1" applyFill="1" applyAlignment="1" applyProtection="1">
      <alignment horizontal="left" indent="1"/>
    </xf>
    <xf numFmtId="0" fontId="11" fillId="0" borderId="22" xfId="38" applyFont="1" applyFill="1" applyBorder="1" applyAlignment="1" applyProtection="1">
      <alignment horizontal="left" vertical="center" wrapText="1" indent="1"/>
    </xf>
    <xf numFmtId="0" fontId="15" fillId="0" borderId="13" xfId="38" applyFont="1" applyFill="1" applyBorder="1" applyAlignment="1" applyProtection="1">
      <alignment horizontal="left" vertical="center" wrapText="1" indent="2"/>
    </xf>
    <xf numFmtId="0" fontId="15" fillId="0" borderId="17" xfId="38" applyFont="1" applyFill="1" applyBorder="1" applyAlignment="1" applyProtection="1">
      <alignment horizontal="left" vertical="center" wrapText="1" indent="2"/>
    </xf>
    <xf numFmtId="0" fontId="14" fillId="0" borderId="22" xfId="38" applyFont="1" applyFill="1" applyBorder="1" applyAlignment="1" applyProtection="1">
      <alignment horizontal="left" vertical="center" wrapText="1" indent="1"/>
    </xf>
    <xf numFmtId="0" fontId="34" fillId="0" borderId="39" xfId="38" applyFont="1" applyFill="1" applyBorder="1" applyAlignment="1" applyProtection="1">
      <alignment vertical="center" wrapText="1"/>
    </xf>
    <xf numFmtId="0" fontId="15" fillId="0" borderId="56" xfId="38" applyFont="1" applyFill="1" applyBorder="1" applyAlignment="1" applyProtection="1">
      <alignment horizontal="left" vertical="center" wrapText="1" indent="1"/>
    </xf>
    <xf numFmtId="0" fontId="15" fillId="0" borderId="0" xfId="38" applyFont="1" applyFill="1" applyBorder="1" applyAlignment="1" applyProtection="1">
      <alignment horizontal="left" vertical="center" wrapText="1" indent="1"/>
    </xf>
    <xf numFmtId="0" fontId="15" fillId="0" borderId="11" xfId="38" applyFont="1" applyFill="1" applyBorder="1" applyAlignment="1" applyProtection="1">
      <alignment horizontal="left" indent="6"/>
    </xf>
    <xf numFmtId="0" fontId="38" fillId="0" borderId="22" xfId="38" applyFont="1" applyFill="1" applyBorder="1" applyAlignment="1" applyProtection="1">
      <alignment horizontal="left" vertical="center" wrapText="1" indent="1"/>
    </xf>
    <xf numFmtId="0" fontId="14" fillId="0" borderId="22" xfId="38" applyFont="1" applyFill="1" applyBorder="1" applyAlignment="1" applyProtection="1">
      <alignment vertical="center" wrapText="1"/>
    </xf>
    <xf numFmtId="0" fontId="5" fillId="0" borderId="0" xfId="38" applyFill="1"/>
    <xf numFmtId="3" fontId="34" fillId="0" borderId="32" xfId="38" applyNumberFormat="1" applyFont="1" applyFill="1" applyBorder="1" applyAlignment="1" applyProtection="1">
      <alignment horizontal="right" vertical="center" wrapText="1"/>
    </xf>
    <xf numFmtId="0" fontId="34" fillId="0" borderId="38" xfId="38" applyFont="1" applyFill="1" applyBorder="1" applyAlignment="1" applyProtection="1">
      <alignment horizontal="center" vertical="center" wrapText="1"/>
    </xf>
    <xf numFmtId="49" fontId="15" fillId="0" borderId="35" xfId="38" applyNumberFormat="1" applyFont="1" applyFill="1" applyBorder="1" applyAlignment="1" applyProtection="1">
      <alignment horizontal="center" vertical="center" wrapText="1"/>
    </xf>
    <xf numFmtId="49" fontId="15" fillId="0" borderId="41" xfId="38" applyNumberFormat="1" applyFont="1" applyFill="1" applyBorder="1" applyAlignment="1" applyProtection="1">
      <alignment horizontal="center" vertical="center" wrapText="1"/>
    </xf>
    <xf numFmtId="49" fontId="15" fillId="0" borderId="48" xfId="38" applyNumberFormat="1" applyFont="1" applyFill="1" applyBorder="1" applyAlignment="1" applyProtection="1">
      <alignment horizontal="center" vertical="center" wrapText="1"/>
    </xf>
    <xf numFmtId="49" fontId="15" fillId="0" borderId="54" xfId="38" applyNumberFormat="1" applyFont="1" applyFill="1" applyBorder="1" applyAlignment="1" applyProtection="1">
      <alignment horizontal="center" vertical="center" wrapText="1"/>
    </xf>
    <xf numFmtId="49" fontId="15" fillId="0" borderId="33" xfId="38" applyNumberFormat="1" applyFont="1" applyFill="1" applyBorder="1" applyAlignment="1" applyProtection="1">
      <alignment horizontal="center" vertical="center" wrapText="1"/>
    </xf>
    <xf numFmtId="49" fontId="15" fillId="0" borderId="37" xfId="38" applyNumberFormat="1" applyFont="1" applyFill="1" applyBorder="1" applyAlignment="1" applyProtection="1">
      <alignment horizontal="center" vertical="center" wrapText="1"/>
    </xf>
    <xf numFmtId="49" fontId="10" fillId="0" borderId="31" xfId="38" applyNumberFormat="1" applyFont="1" applyFill="1" applyBorder="1" applyAlignment="1" applyProtection="1">
      <alignment horizontal="center" vertical="center" wrapText="1"/>
    </xf>
    <xf numFmtId="49" fontId="8" fillId="0" borderId="41" xfId="38" applyNumberFormat="1" applyFont="1" applyFill="1" applyBorder="1" applyAlignment="1" applyProtection="1">
      <alignment horizontal="center" vertical="center" wrapText="1"/>
    </xf>
    <xf numFmtId="49" fontId="8" fillId="0" borderId="54" xfId="38" applyNumberFormat="1" applyFont="1" applyFill="1" applyBorder="1" applyAlignment="1" applyProtection="1">
      <alignment horizontal="center" vertical="center" wrapText="1"/>
    </xf>
    <xf numFmtId="49" fontId="15" fillId="0" borderId="50" xfId="38" applyNumberFormat="1" applyFont="1" applyFill="1" applyBorder="1" applyAlignment="1" applyProtection="1">
      <alignment horizontal="center" vertical="center" wrapText="1"/>
    </xf>
    <xf numFmtId="0" fontId="5" fillId="0" borderId="0" xfId="38" applyFill="1" applyAlignment="1">
      <alignment horizontal="center"/>
    </xf>
    <xf numFmtId="3" fontId="13" fillId="0" borderId="57" xfId="0" applyNumberFormat="1" applyFont="1" applyFill="1" applyBorder="1" applyAlignment="1" applyProtection="1">
      <alignment horizontal="right"/>
    </xf>
    <xf numFmtId="3" fontId="14" fillId="0" borderId="32" xfId="38" applyNumberFormat="1" applyFont="1" applyFill="1" applyBorder="1" applyAlignment="1" applyProtection="1">
      <alignment horizontal="center" vertical="center" wrapText="1"/>
    </xf>
    <xf numFmtId="3" fontId="34" fillId="0" borderId="32" xfId="38" applyNumberFormat="1" applyFont="1" applyFill="1" applyBorder="1" applyAlignment="1" applyProtection="1">
      <alignment horizontal="center" vertical="center" wrapText="1"/>
    </xf>
    <xf numFmtId="3" fontId="34" fillId="0" borderId="40" xfId="38" applyNumberFormat="1" applyFont="1" applyFill="1" applyBorder="1" applyAlignment="1" applyProtection="1">
      <alignment horizontal="right" vertical="center" wrapText="1"/>
    </xf>
    <xf numFmtId="3" fontId="15" fillId="0" borderId="36" xfId="38" applyNumberFormat="1" applyFont="1" applyFill="1" applyBorder="1" applyAlignment="1" applyProtection="1">
      <alignment horizontal="right" vertical="center" wrapText="1"/>
      <protection locked="0"/>
    </xf>
    <xf numFmtId="3" fontId="15" fillId="0" borderId="42" xfId="38" applyNumberFormat="1" applyFont="1" applyFill="1" applyBorder="1" applyAlignment="1" applyProtection="1">
      <alignment horizontal="right" vertical="center" wrapText="1"/>
      <protection locked="0"/>
    </xf>
    <xf numFmtId="3" fontId="15" fillId="0" borderId="58" xfId="38" applyNumberFormat="1" applyFont="1" applyFill="1" applyBorder="1" applyAlignment="1" applyProtection="1">
      <alignment horizontal="right" vertical="center" wrapText="1"/>
      <protection locked="0"/>
    </xf>
    <xf numFmtId="3" fontId="15" fillId="0" borderId="55" xfId="38" applyNumberFormat="1" applyFont="1" applyFill="1" applyBorder="1" applyAlignment="1" applyProtection="1">
      <alignment horizontal="right" vertical="center" wrapText="1"/>
      <protection locked="0"/>
    </xf>
    <xf numFmtId="3" fontId="10" fillId="0" borderId="55" xfId="38" applyNumberFormat="1" applyFont="1" applyFill="1" applyBorder="1" applyAlignment="1" applyProtection="1">
      <alignment horizontal="right" vertical="center" wrapText="1"/>
      <protection locked="0"/>
    </xf>
    <xf numFmtId="3" fontId="15" fillId="0" borderId="34" xfId="38" applyNumberFormat="1" applyFont="1" applyFill="1" applyBorder="1" applyAlignment="1" applyProtection="1">
      <alignment horizontal="right" vertical="center" wrapText="1"/>
      <protection locked="0"/>
    </xf>
    <xf numFmtId="3" fontId="15" fillId="0" borderId="43" xfId="38" applyNumberFormat="1" applyFont="1" applyFill="1" applyBorder="1" applyAlignment="1" applyProtection="1">
      <alignment horizontal="right" vertical="center" wrapText="1"/>
      <protection locked="0"/>
    </xf>
    <xf numFmtId="3" fontId="8" fillId="0" borderId="36" xfId="38" applyNumberFormat="1" applyFont="1" applyFill="1" applyBorder="1" applyAlignment="1" applyProtection="1">
      <alignment horizontal="right" vertical="center" wrapText="1"/>
      <protection locked="0"/>
    </xf>
    <xf numFmtId="3" fontId="8" fillId="0" borderId="34" xfId="38" applyNumberFormat="1" applyFont="1" applyFill="1" applyBorder="1" applyAlignment="1" applyProtection="1">
      <alignment horizontal="right" vertical="center" wrapText="1"/>
    </xf>
    <xf numFmtId="3" fontId="8" fillId="0" borderId="36" xfId="38" applyNumberFormat="1" applyFont="1" applyFill="1" applyBorder="1" applyAlignment="1" applyProtection="1">
      <alignment horizontal="right" vertical="center" wrapText="1"/>
    </xf>
    <xf numFmtId="3" fontId="8" fillId="0" borderId="43" xfId="38" applyNumberFormat="1" applyFont="1" applyFill="1" applyBorder="1" applyAlignment="1" applyProtection="1">
      <alignment horizontal="right" vertical="center" wrapText="1"/>
      <protection locked="0"/>
    </xf>
    <xf numFmtId="3" fontId="8" fillId="0" borderId="34" xfId="38" applyNumberFormat="1" applyFont="1" applyFill="1" applyBorder="1" applyAlignment="1" applyProtection="1">
      <alignment horizontal="right" vertical="center" wrapText="1"/>
      <protection locked="0"/>
    </xf>
    <xf numFmtId="3" fontId="8" fillId="0" borderId="58" xfId="38" applyNumberFormat="1" applyFont="1" applyFill="1" applyBorder="1" applyAlignment="1" applyProtection="1">
      <alignment horizontal="right" vertical="center" wrapText="1"/>
      <protection locked="0"/>
    </xf>
    <xf numFmtId="3" fontId="10" fillId="0" borderId="32" xfId="38" applyNumberFormat="1" applyFont="1" applyFill="1" applyBorder="1" applyAlignment="1" applyProtection="1">
      <alignment horizontal="right" vertical="center" wrapText="1"/>
      <protection locked="0"/>
    </xf>
    <xf numFmtId="3" fontId="38" fillId="0" borderId="32" xfId="38" applyNumberFormat="1" applyFont="1" applyFill="1" applyBorder="1" applyAlignment="1" applyProtection="1">
      <alignment horizontal="right" vertical="center" wrapText="1"/>
    </xf>
    <xf numFmtId="3" fontId="10" fillId="0" borderId="32" xfId="38" applyNumberFormat="1" applyFont="1" applyFill="1" applyBorder="1" applyAlignment="1" applyProtection="1">
      <alignment horizontal="right" vertical="center" wrapText="1"/>
    </xf>
    <xf numFmtId="3" fontId="8" fillId="0" borderId="42" xfId="38" applyNumberFormat="1" applyFont="1" applyFill="1" applyBorder="1" applyAlignment="1" applyProtection="1">
      <alignment horizontal="right" vertical="center" wrapText="1"/>
      <protection locked="0"/>
    </xf>
    <xf numFmtId="3" fontId="8" fillId="0" borderId="55" xfId="38" applyNumberFormat="1" applyFont="1" applyFill="1" applyBorder="1" applyAlignment="1" applyProtection="1">
      <alignment horizontal="right" vertical="center" wrapText="1"/>
      <protection locked="0"/>
    </xf>
    <xf numFmtId="3" fontId="9" fillId="0" borderId="58" xfId="38" applyNumberFormat="1" applyFont="1" applyFill="1" applyBorder="1" applyAlignment="1" applyProtection="1">
      <alignment horizontal="right" vertical="center" wrapText="1"/>
    </xf>
    <xf numFmtId="3" fontId="9" fillId="0" borderId="43" xfId="38" applyNumberFormat="1" applyFont="1" applyFill="1" applyBorder="1" applyAlignment="1" applyProtection="1">
      <alignment horizontal="right" vertical="center" wrapText="1"/>
    </xf>
    <xf numFmtId="3" fontId="15" fillId="0" borderId="59" xfId="38" applyNumberFormat="1" applyFont="1" applyFill="1" applyBorder="1" applyAlignment="1" applyProtection="1">
      <alignment horizontal="right" vertical="center" wrapText="1"/>
      <protection locked="0"/>
    </xf>
    <xf numFmtId="3" fontId="34" fillId="0" borderId="40" xfId="38" applyNumberFormat="1" applyFont="1" applyFill="1" applyBorder="1" applyAlignment="1" applyProtection="1">
      <alignment vertical="center" wrapText="1"/>
    </xf>
    <xf numFmtId="3" fontId="15" fillId="0" borderId="42" xfId="38" applyNumberFormat="1" applyFont="1" applyFill="1" applyBorder="1" applyAlignment="1" applyProtection="1">
      <alignment vertical="center" wrapText="1"/>
      <protection locked="0"/>
    </xf>
    <xf numFmtId="3" fontId="15" fillId="0" borderId="36" xfId="38" applyNumberFormat="1" applyFont="1" applyFill="1" applyBorder="1" applyAlignment="1" applyProtection="1">
      <alignment vertical="center" wrapText="1"/>
      <protection locked="0"/>
    </xf>
    <xf numFmtId="3" fontId="15" fillId="0" borderId="43" xfId="38" applyNumberFormat="1" applyFont="1" applyFill="1" applyBorder="1" applyAlignment="1" applyProtection="1">
      <alignment vertical="center" wrapText="1"/>
      <protection locked="0"/>
    </xf>
    <xf numFmtId="3" fontId="34" fillId="0" borderId="32" xfId="38" applyNumberFormat="1" applyFont="1" applyFill="1" applyBorder="1" applyAlignment="1" applyProtection="1">
      <alignment vertical="center" wrapText="1"/>
    </xf>
    <xf numFmtId="3" fontId="15" fillId="0" borderId="34" xfId="38" applyNumberFormat="1" applyFont="1" applyFill="1" applyBorder="1" applyAlignment="1" applyProtection="1">
      <alignment vertical="center" wrapText="1"/>
      <protection locked="0"/>
    </xf>
    <xf numFmtId="3" fontId="34" fillId="0" borderId="32" xfId="38" applyNumberFormat="1" applyFont="1" applyFill="1" applyBorder="1" applyAlignment="1" applyProtection="1">
      <alignment vertical="center" wrapText="1"/>
      <protection locked="0"/>
    </xf>
    <xf numFmtId="3" fontId="15" fillId="0" borderId="36" xfId="38" applyNumberFormat="1" applyFont="1" applyFill="1" applyBorder="1" applyAlignment="1" applyProtection="1">
      <alignment vertical="center" wrapText="1"/>
    </xf>
    <xf numFmtId="3" fontId="15" fillId="0" borderId="58" xfId="38" applyNumberFormat="1" applyFont="1" applyFill="1" applyBorder="1" applyAlignment="1" applyProtection="1">
      <alignment vertical="center" wrapText="1"/>
      <protection locked="0"/>
    </xf>
    <xf numFmtId="3" fontId="15" fillId="19" borderId="59" xfId="38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38" applyNumberFormat="1" applyFill="1"/>
    <xf numFmtId="3" fontId="0" fillId="0" borderId="0" xfId="0" applyNumberFormat="1" applyFill="1" applyAlignment="1">
      <alignment horizontal="centerContinuous" vertical="center"/>
    </xf>
    <xf numFmtId="3" fontId="13" fillId="0" borderId="0" xfId="0" applyNumberFormat="1" applyFont="1" applyFill="1" applyAlignment="1">
      <alignment horizontal="right" vertical="center"/>
    </xf>
    <xf numFmtId="3" fontId="14" fillId="0" borderId="32" xfId="0" applyNumberFormat="1" applyFont="1" applyFill="1" applyBorder="1" applyAlignment="1">
      <alignment horizontal="centerContinuous" vertical="center" wrapText="1"/>
    </xf>
    <xf numFmtId="3" fontId="14" fillId="0" borderId="32" xfId="0" applyNumberFormat="1" applyFont="1" applyFill="1" applyBorder="1" applyAlignment="1">
      <alignment horizontal="center" vertical="center" wrapText="1"/>
    </xf>
    <xf numFmtId="3" fontId="10" fillId="0" borderId="32" xfId="0" applyNumberFormat="1" applyFont="1" applyFill="1" applyBorder="1" applyAlignment="1">
      <alignment horizontal="center" vertical="center" wrapText="1"/>
    </xf>
    <xf numFmtId="3" fontId="15" fillId="0" borderId="34" xfId="0" applyNumberFormat="1" applyFont="1" applyFill="1" applyBorder="1" applyAlignment="1" applyProtection="1">
      <alignment vertical="center" wrapText="1"/>
      <protection locked="0"/>
    </xf>
    <xf numFmtId="3" fontId="15" fillId="0" borderId="36" xfId="0" applyNumberFormat="1" applyFont="1" applyFill="1" applyBorder="1" applyAlignment="1" applyProtection="1">
      <alignment vertical="center" wrapText="1"/>
      <protection locked="0"/>
    </xf>
    <xf numFmtId="3" fontId="15" fillId="0" borderId="43" xfId="0" applyNumberFormat="1" applyFont="1" applyFill="1" applyBorder="1" applyAlignment="1" applyProtection="1">
      <alignment vertical="center" wrapText="1"/>
      <protection locked="0"/>
    </xf>
    <xf numFmtId="3" fontId="10" fillId="0" borderId="32" xfId="0" applyNumberFormat="1" applyFont="1" applyFill="1" applyBorder="1" applyAlignment="1" applyProtection="1">
      <alignment vertical="center" wrapText="1"/>
    </xf>
    <xf numFmtId="3" fontId="8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36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43" xfId="0" applyNumberFormat="1" applyFont="1" applyFill="1" applyBorder="1" applyAlignment="1" applyProtection="1">
      <alignment horizontal="right" vertical="center" wrapText="1"/>
      <protection locked="0"/>
    </xf>
    <xf numFmtId="3" fontId="8" fillId="19" borderId="59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0" xfId="0" applyNumberFormat="1" applyFont="1"/>
    <xf numFmtId="3" fontId="14" fillId="0" borderId="22" xfId="0" applyNumberFormat="1" applyFont="1" applyFill="1" applyBorder="1" applyAlignment="1">
      <alignment horizontal="centerContinuous" vertical="center" wrapText="1"/>
    </xf>
    <xf numFmtId="3" fontId="14" fillId="0" borderId="22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3" fontId="15" fillId="0" borderId="13" xfId="0" applyNumberFormat="1" applyFont="1" applyFill="1" applyBorder="1" applyAlignment="1" applyProtection="1">
      <alignment vertical="center" wrapText="1"/>
      <protection locked="0"/>
    </xf>
    <xf numFmtId="3" fontId="15" fillId="0" borderId="11" xfId="0" applyNumberFormat="1" applyFont="1" applyFill="1" applyBorder="1" applyAlignment="1" applyProtection="1">
      <alignment vertical="center" wrapText="1"/>
      <protection locked="0"/>
    </xf>
    <xf numFmtId="3" fontId="15" fillId="0" borderId="60" xfId="0" applyNumberFormat="1" applyFont="1" applyFill="1" applyBorder="1" applyAlignment="1" applyProtection="1">
      <alignment vertical="center" wrapText="1"/>
      <protection locked="0"/>
    </xf>
    <xf numFmtId="3" fontId="15" fillId="0" borderId="14" xfId="0" applyNumberFormat="1" applyFont="1" applyFill="1" applyBorder="1" applyAlignment="1" applyProtection="1">
      <alignment vertical="center" wrapText="1"/>
      <protection locked="0"/>
    </xf>
    <xf numFmtId="3" fontId="10" fillId="0" borderId="22" xfId="0" applyNumberFormat="1" applyFont="1" applyFill="1" applyBorder="1" applyAlignment="1" applyProtection="1">
      <alignment vertical="center" wrapText="1"/>
    </xf>
    <xf numFmtId="3" fontId="10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8" fillId="19" borderId="17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44" xfId="0" applyNumberFormat="1" applyFont="1" applyFill="1" applyBorder="1" applyAlignment="1">
      <alignment horizontal="left" vertical="center" wrapText="1" indent="1"/>
    </xf>
    <xf numFmtId="164" fontId="6" fillId="0" borderId="45" xfId="0" applyNumberFormat="1" applyFont="1" applyFill="1" applyBorder="1" applyAlignment="1">
      <alignment horizontal="left" vertical="center" wrapText="1" indent="1"/>
    </xf>
    <xf numFmtId="3" fontId="15" fillId="0" borderId="32" xfId="0" applyNumberFormat="1" applyFont="1" applyFill="1" applyBorder="1" applyAlignment="1" applyProtection="1">
      <alignment vertical="center" wrapText="1"/>
    </xf>
    <xf numFmtId="3" fontId="10" fillId="0" borderId="32" xfId="0" applyNumberFormat="1" applyFont="1" applyFill="1" applyBorder="1" applyAlignment="1">
      <alignment vertical="center" wrapText="1"/>
    </xf>
    <xf numFmtId="3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2" xfId="0" applyNumberFormat="1" applyFont="1" applyFill="1" applyBorder="1" applyAlignment="1">
      <alignment vertical="center" wrapText="1"/>
    </xf>
    <xf numFmtId="0" fontId="35" fillId="0" borderId="25" xfId="0" applyFont="1" applyBorder="1"/>
    <xf numFmtId="0" fontId="35" fillId="0" borderId="12" xfId="0" applyFont="1" applyBorder="1"/>
    <xf numFmtId="0" fontId="35" fillId="0" borderId="10" xfId="0" applyFont="1" applyBorder="1"/>
    <xf numFmtId="0" fontId="35" fillId="0" borderId="0" xfId="0" applyFont="1"/>
    <xf numFmtId="0" fontId="0" fillId="0" borderId="11" xfId="0" applyBorder="1" applyAlignment="1">
      <alignment wrapText="1"/>
    </xf>
    <xf numFmtId="1" fontId="15" fillId="0" borderId="11" xfId="39" applyNumberFormat="1" applyFont="1" applyFill="1" applyBorder="1" applyAlignment="1" applyProtection="1">
      <alignment horizontal="right" vertical="center" wrapText="1"/>
      <protection locked="0"/>
    </xf>
    <xf numFmtId="1" fontId="15" fillId="0" borderId="14" xfId="39" applyNumberFormat="1" applyFont="1" applyFill="1" applyBorder="1" applyAlignment="1" applyProtection="1">
      <alignment horizontal="right" vertical="center" wrapText="1"/>
      <protection locked="0"/>
    </xf>
    <xf numFmtId="0" fontId="0" fillId="0" borderId="25" xfId="0" applyBorder="1" applyAlignment="1"/>
    <xf numFmtId="0" fontId="0" fillId="0" borderId="80" xfId="0" applyBorder="1" applyAlignment="1">
      <alignment horizontal="center"/>
    </xf>
    <xf numFmtId="3" fontId="0" fillId="0" borderId="81" xfId="0" applyNumberFormat="1" applyBorder="1"/>
    <xf numFmtId="49" fontId="0" fillId="0" borderId="81" xfId="0" applyNumberFormat="1" applyBorder="1" applyAlignment="1">
      <alignment horizontal="center"/>
    </xf>
    <xf numFmtId="3" fontId="2" fillId="0" borderId="82" xfId="0" applyNumberFormat="1" applyFont="1" applyBorder="1"/>
    <xf numFmtId="0" fontId="0" fillId="0" borderId="27" xfId="0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1" fillId="0" borderId="25" xfId="0" applyFont="1" applyBorder="1"/>
    <xf numFmtId="3" fontId="0" fillId="0" borderId="85" xfId="0" applyNumberFormat="1" applyBorder="1" applyAlignment="1">
      <alignment horizontal="center"/>
    </xf>
    <xf numFmtId="3" fontId="1" fillId="0" borderId="86" xfId="0" applyNumberFormat="1" applyFont="1" applyBorder="1"/>
    <xf numFmtId="3" fontId="1" fillId="0" borderId="60" xfId="0" applyNumberFormat="1" applyFont="1" applyBorder="1"/>
    <xf numFmtId="3" fontId="1" fillId="0" borderId="60" xfId="0" applyNumberFormat="1" applyFont="1" applyBorder="1" applyAlignment="1">
      <alignment wrapText="1"/>
    </xf>
    <xf numFmtId="3" fontId="4" fillId="0" borderId="87" xfId="0" applyNumberFormat="1" applyFont="1" applyBorder="1"/>
    <xf numFmtId="164" fontId="15" fillId="0" borderId="35" xfId="39" quotePrefix="1" applyNumberFormat="1" applyFont="1" applyFill="1" applyBorder="1" applyAlignment="1" applyProtection="1">
      <alignment horizontal="left" vertical="center" wrapText="1" indent="1"/>
      <protection locked="0"/>
    </xf>
    <xf numFmtId="0" fontId="41" fillId="20" borderId="41" xfId="0" applyFont="1" applyFill="1" applyBorder="1"/>
    <xf numFmtId="0" fontId="41" fillId="20" borderId="35" xfId="0" applyFont="1" applyFill="1" applyBorder="1"/>
    <xf numFmtId="0" fontId="41" fillId="0" borderId="35" xfId="0" applyFont="1" applyBorder="1"/>
    <xf numFmtId="3" fontId="15" fillId="0" borderId="36" xfId="39" applyNumberFormat="1" applyFont="1" applyFill="1" applyBorder="1" applyAlignment="1" applyProtection="1">
      <alignment vertical="center" wrapText="1"/>
    </xf>
    <xf numFmtId="3" fontId="15" fillId="0" borderId="43" xfId="39" applyNumberFormat="1" applyFont="1" applyFill="1" applyBorder="1" applyAlignment="1" applyProtection="1">
      <alignment vertical="center" wrapText="1"/>
    </xf>
    <xf numFmtId="3" fontId="34" fillId="0" borderId="32" xfId="39" applyNumberFormat="1" applyFont="1" applyFill="1" applyBorder="1" applyAlignment="1" applyProtection="1">
      <alignment vertical="center" wrapText="1"/>
    </xf>
    <xf numFmtId="0" fontId="42" fillId="0" borderId="25" xfId="0" applyFont="1" applyBorder="1" applyAlignment="1">
      <alignment horizontal="left"/>
    </xf>
    <xf numFmtId="49" fontId="40" fillId="0" borderId="25" xfId="0" applyNumberFormat="1" applyFont="1" applyBorder="1"/>
    <xf numFmtId="0" fontId="39" fillId="0" borderId="0" xfId="38" applyFont="1" applyFill="1" applyBorder="1" applyAlignment="1" applyProtection="1">
      <alignment horizontal="left" vertical="center" wrapText="1"/>
    </xf>
    <xf numFmtId="0" fontId="10" fillId="0" borderId="0" xfId="0" applyFont="1"/>
    <xf numFmtId="0" fontId="39" fillId="0" borderId="53" xfId="38" applyFont="1" applyFill="1" applyBorder="1" applyAlignment="1" applyProtection="1">
      <alignment horizontal="left" vertical="center" wrapText="1"/>
    </xf>
    <xf numFmtId="164" fontId="36" fillId="0" borderId="57" xfId="38" applyNumberFormat="1" applyFont="1" applyFill="1" applyBorder="1" applyAlignment="1" applyProtection="1">
      <alignment horizontal="left" vertical="center"/>
    </xf>
    <xf numFmtId="164" fontId="12" fillId="0" borderId="0" xfId="38" applyNumberFormat="1" applyFont="1" applyFill="1" applyBorder="1" applyAlignment="1" applyProtection="1">
      <alignment horizontal="center" vertical="center"/>
    </xf>
    <xf numFmtId="164" fontId="7" fillId="0" borderId="62" xfId="0" applyNumberFormat="1" applyFont="1" applyFill="1" applyBorder="1" applyAlignment="1">
      <alignment horizontal="center" vertical="center" wrapText="1"/>
    </xf>
    <xf numFmtId="164" fontId="7" fillId="0" borderId="63" xfId="0" applyNumberFormat="1" applyFont="1" applyFill="1" applyBorder="1" applyAlignment="1">
      <alignment horizontal="center" vertical="center" wrapText="1"/>
    </xf>
    <xf numFmtId="164" fontId="7" fillId="0" borderId="64" xfId="0" applyNumberFormat="1" applyFont="1" applyFill="1" applyBorder="1" applyAlignment="1">
      <alignment horizontal="center"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2" fillId="0" borderId="6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</cellXfs>
  <cellStyles count="44">
    <cellStyle name="1. jelölőszín" xfId="29" builtinId="29" customBuiltin="1"/>
    <cellStyle name="2. jelölőszín" xfId="30" builtinId="33" customBuiltin="1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31" builtinId="37" customBuiltin="1"/>
    <cellStyle name="4. jelölőszín" xfId="32" builtinId="41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33" builtinId="45" customBuiltin="1"/>
    <cellStyle name="6. jelölőszín" xfId="34" builtinId="49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ellékletek 2012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14;nkorm&#225;nyzati%20anyagok\K&#233;pvisel&#337;test&#252;leti%20&#252;l&#233;sek\2015\2015.02.18\2015.%20K&#214;LTS&#201;GVET&#201;S%20seg&#233;dt&#225;bl&#225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 bevétel"/>
      <sheetName val="Önkormányzat kiadás"/>
      <sheetName val="Hivatal bevétel"/>
      <sheetName val="Hivatal kiadás"/>
      <sheetName val="Óvoda bevétel"/>
      <sheetName val="Óvoda kiadás"/>
    </sheetNames>
    <sheetDataSet>
      <sheetData sheetId="0">
        <row r="7">
          <cell r="D7">
            <v>36777400</v>
          </cell>
        </row>
        <row r="8">
          <cell r="D8">
            <v>4294730</v>
          </cell>
        </row>
        <row r="9">
          <cell r="D9">
            <v>5472000</v>
          </cell>
        </row>
        <row r="10">
          <cell r="D10">
            <v>1223991</v>
          </cell>
        </row>
        <row r="11">
          <cell r="D11">
            <v>5831630</v>
          </cell>
        </row>
        <row r="12">
          <cell r="D12">
            <v>5641861</v>
          </cell>
        </row>
        <row r="13">
          <cell r="D13">
            <v>742450</v>
          </cell>
        </row>
        <row r="16">
          <cell r="D16">
            <v>28787200</v>
          </cell>
        </row>
        <row r="17">
          <cell r="D17">
            <v>8400000</v>
          </cell>
        </row>
        <row r="19">
          <cell r="D19">
            <v>13148000</v>
          </cell>
        </row>
        <row r="20">
          <cell r="D20">
            <v>332500</v>
          </cell>
        </row>
        <row r="21">
          <cell r="D21">
            <v>4200000</v>
          </cell>
        </row>
        <row r="22">
          <cell r="D22">
            <v>5226667</v>
          </cell>
        </row>
        <row r="23">
          <cell r="D23">
            <v>2356667</v>
          </cell>
        </row>
        <row r="24">
          <cell r="D24">
            <v>352000</v>
          </cell>
        </row>
        <row r="26">
          <cell r="D26">
            <v>9096880</v>
          </cell>
        </row>
        <row r="27">
          <cell r="D27">
            <v>1384000</v>
          </cell>
        </row>
        <row r="28">
          <cell r="D28">
            <v>435000</v>
          </cell>
        </row>
        <row r="29">
          <cell r="D29">
            <v>5929200</v>
          </cell>
        </row>
        <row r="30">
          <cell r="D30">
            <v>9139200</v>
          </cell>
        </row>
        <row r="31">
          <cell r="D31">
            <v>2327125</v>
          </cell>
        </row>
        <row r="33">
          <cell r="D33">
            <v>3432540</v>
          </cell>
        </row>
        <row r="35">
          <cell r="Q35">
            <v>5559372</v>
          </cell>
        </row>
        <row r="37">
          <cell r="Q37">
            <v>4231200</v>
          </cell>
        </row>
        <row r="44">
          <cell r="E44">
            <v>30000</v>
          </cell>
        </row>
        <row r="46">
          <cell r="E46">
            <v>4200000</v>
          </cell>
        </row>
        <row r="49">
          <cell r="E49">
            <v>44000000</v>
          </cell>
        </row>
        <row r="53">
          <cell r="E53">
            <v>500000</v>
          </cell>
        </row>
        <row r="54">
          <cell r="E54">
            <v>200000</v>
          </cell>
        </row>
        <row r="56">
          <cell r="E56">
            <v>50000</v>
          </cell>
        </row>
        <row r="57">
          <cell r="E57">
            <v>200000</v>
          </cell>
        </row>
      </sheetData>
      <sheetData sheetId="1">
        <row r="5">
          <cell r="Z5">
            <v>23453</v>
          </cell>
        </row>
        <row r="157">
          <cell r="Z157">
            <v>5000</v>
          </cell>
        </row>
        <row r="159">
          <cell r="Z159">
            <v>6742</v>
          </cell>
        </row>
        <row r="163">
          <cell r="Y163">
            <v>2362204.7244094489</v>
          </cell>
        </row>
        <row r="165">
          <cell r="Y165">
            <v>2362204.7244094489</v>
          </cell>
        </row>
        <row r="167">
          <cell r="Y167">
            <v>2480102</v>
          </cell>
        </row>
        <row r="168">
          <cell r="Y168">
            <v>5039370.0787401572</v>
          </cell>
        </row>
        <row r="169">
          <cell r="Y169">
            <v>120000</v>
          </cell>
        </row>
        <row r="170">
          <cell r="Y170">
            <v>314960.62992125982</v>
          </cell>
        </row>
        <row r="171">
          <cell r="Y171">
            <v>78740.157480314956</v>
          </cell>
        </row>
        <row r="172">
          <cell r="Y172">
            <v>192913.38582677164</v>
          </cell>
        </row>
        <row r="175">
          <cell r="Y175">
            <v>637795.2755905512</v>
          </cell>
        </row>
        <row r="176">
          <cell r="Y176">
            <v>637795.2755905512</v>
          </cell>
        </row>
        <row r="177">
          <cell r="Y177">
            <v>669627.54</v>
          </cell>
        </row>
        <row r="178">
          <cell r="Y178">
            <v>1360629.9212598426</v>
          </cell>
        </row>
        <row r="179">
          <cell r="Y179">
            <v>32400.000000000004</v>
          </cell>
        </row>
        <row r="180">
          <cell r="Y180">
            <v>85039.370078740161</v>
          </cell>
        </row>
        <row r="181">
          <cell r="Y181">
            <v>21259.84251968504</v>
          </cell>
        </row>
        <row r="182">
          <cell r="Y182">
            <v>52086.61417322835</v>
          </cell>
        </row>
      </sheetData>
      <sheetData sheetId="2">
        <row r="5">
          <cell r="G5">
            <v>36777</v>
          </cell>
        </row>
      </sheetData>
      <sheetData sheetId="3">
        <row r="5">
          <cell r="H5">
            <v>24718</v>
          </cell>
        </row>
      </sheetData>
      <sheetData sheetId="4">
        <row r="5">
          <cell r="I5">
            <v>77871</v>
          </cell>
        </row>
      </sheetData>
      <sheetData sheetId="5">
        <row r="5">
          <cell r="J5">
            <v>52001972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64"/>
  <sheetViews>
    <sheetView view="pageLayout" topLeftCell="A37" zoomScaleNormal="120" workbookViewId="0">
      <selection activeCell="B37" sqref="B37"/>
    </sheetView>
  </sheetViews>
  <sheetFormatPr defaultRowHeight="12.75" x14ac:dyDescent="0.2"/>
  <cols>
    <col min="1" max="1" width="10.7109375" style="3" customWidth="1"/>
    <col min="2" max="2" width="80.7109375" customWidth="1"/>
    <col min="3" max="3" width="25.7109375" style="25" customWidth="1"/>
    <col min="4" max="4" width="15.7109375" style="25" customWidth="1"/>
    <col min="5" max="11" width="8.7109375" customWidth="1"/>
  </cols>
  <sheetData>
    <row r="1" spans="1:3" ht="15.75" x14ac:dyDescent="0.2">
      <c r="A1" s="226" t="s">
        <v>108</v>
      </c>
      <c r="B1" s="226"/>
      <c r="C1" s="226"/>
    </row>
    <row r="2" spans="1:3" ht="14.25" thickBot="1" x14ac:dyDescent="0.3">
      <c r="A2" s="225"/>
      <c r="B2" s="225"/>
      <c r="C2" s="121"/>
    </row>
    <row r="3" spans="1:3" ht="24.75" thickBot="1" x14ac:dyDescent="0.25">
      <c r="A3" s="87" t="s">
        <v>38</v>
      </c>
      <c r="B3" s="88" t="s">
        <v>109</v>
      </c>
      <c r="C3" s="122" t="s">
        <v>274</v>
      </c>
    </row>
    <row r="4" spans="1:3" ht="13.5" thickBot="1" x14ac:dyDescent="0.25">
      <c r="A4" s="89">
        <v>1</v>
      </c>
      <c r="B4" s="90">
        <v>2</v>
      </c>
      <c r="C4" s="123">
        <v>3</v>
      </c>
    </row>
    <row r="5" spans="1:3" ht="12.75" customHeight="1" thickBot="1" x14ac:dyDescent="0.25">
      <c r="A5" s="109" t="s">
        <v>1</v>
      </c>
      <c r="B5" s="91" t="s">
        <v>110</v>
      </c>
      <c r="C5" s="124" t="e">
        <f>SUM(C6:C13)</f>
        <v>#REF!</v>
      </c>
    </row>
    <row r="6" spans="1:3" ht="12.75" customHeight="1" x14ac:dyDescent="0.2">
      <c r="A6" s="111" t="s">
        <v>112</v>
      </c>
      <c r="B6" s="52" t="s">
        <v>76</v>
      </c>
      <c r="C6" s="126">
        <v>0</v>
      </c>
    </row>
    <row r="7" spans="1:3" ht="12.75" customHeight="1" x14ac:dyDescent="0.2">
      <c r="A7" s="110" t="s">
        <v>113</v>
      </c>
      <c r="B7" s="53" t="s">
        <v>78</v>
      </c>
      <c r="C7" s="125" t="e">
        <f>#REF!</f>
        <v>#REF!</v>
      </c>
    </row>
    <row r="8" spans="1:3" ht="12.75" customHeight="1" x14ac:dyDescent="0.2">
      <c r="A8" s="110" t="s">
        <v>114</v>
      </c>
      <c r="B8" s="53" t="s">
        <v>80</v>
      </c>
      <c r="C8" s="125" t="e">
        <f>#REF!</f>
        <v>#REF!</v>
      </c>
    </row>
    <row r="9" spans="1:3" ht="12.75" customHeight="1" x14ac:dyDescent="0.2">
      <c r="A9" s="110" t="s">
        <v>115</v>
      </c>
      <c r="B9" s="53" t="s">
        <v>82</v>
      </c>
      <c r="C9" s="125" t="e">
        <f>#REF!</f>
        <v>#REF!</v>
      </c>
    </row>
    <row r="10" spans="1:3" ht="12.75" customHeight="1" x14ac:dyDescent="0.2">
      <c r="A10" s="112" t="s">
        <v>116</v>
      </c>
      <c r="B10" s="54" t="s">
        <v>83</v>
      </c>
      <c r="C10" s="127">
        <v>0</v>
      </c>
    </row>
    <row r="11" spans="1:3" ht="12.75" customHeight="1" x14ac:dyDescent="0.2">
      <c r="A11" s="110" t="s">
        <v>117</v>
      </c>
      <c r="B11" s="53" t="s">
        <v>84</v>
      </c>
      <c r="C11" s="125" t="e">
        <f>#REF!</f>
        <v>#REF!</v>
      </c>
    </row>
    <row r="12" spans="1:3" ht="12.75" customHeight="1" x14ac:dyDescent="0.2">
      <c r="A12" s="110" t="s">
        <v>118</v>
      </c>
      <c r="B12" s="53" t="s">
        <v>119</v>
      </c>
      <c r="C12" s="125">
        <v>0</v>
      </c>
    </row>
    <row r="13" spans="1:3" ht="12.75" customHeight="1" thickBot="1" x14ac:dyDescent="0.25">
      <c r="A13" s="113" t="s">
        <v>120</v>
      </c>
      <c r="B13" s="92" t="s">
        <v>121</v>
      </c>
      <c r="C13" s="128">
        <v>0</v>
      </c>
    </row>
    <row r="14" spans="1:3" ht="12.75" customHeight="1" thickBot="1" x14ac:dyDescent="0.25">
      <c r="A14" s="89" t="s">
        <v>122</v>
      </c>
      <c r="B14" s="59" t="s">
        <v>123</v>
      </c>
      <c r="C14" s="129" t="e">
        <f>#REF!</f>
        <v>#REF!</v>
      </c>
    </row>
    <row r="15" spans="1:3" ht="12.75" customHeight="1" thickBot="1" x14ac:dyDescent="0.25">
      <c r="A15" s="89" t="s">
        <v>5</v>
      </c>
      <c r="B15" s="59" t="s">
        <v>124</v>
      </c>
      <c r="C15" s="108" t="e">
        <f>SUM(C16:C23)</f>
        <v>#REF!</v>
      </c>
    </row>
    <row r="16" spans="1:3" ht="12.75" customHeight="1" x14ac:dyDescent="0.2">
      <c r="A16" s="114" t="s">
        <v>125</v>
      </c>
      <c r="B16" s="55" t="s">
        <v>126</v>
      </c>
      <c r="C16" s="130" t="e">
        <f>#REF!</f>
        <v>#REF!</v>
      </c>
    </row>
    <row r="17" spans="1:3" ht="12.75" customHeight="1" x14ac:dyDescent="0.2">
      <c r="A17" s="110" t="s">
        <v>127</v>
      </c>
      <c r="B17" s="53" t="s">
        <v>128</v>
      </c>
      <c r="C17" s="125"/>
    </row>
    <row r="18" spans="1:3" ht="12.75" customHeight="1" x14ac:dyDescent="0.2">
      <c r="A18" s="110" t="s">
        <v>129</v>
      </c>
      <c r="B18" s="53" t="s">
        <v>130</v>
      </c>
      <c r="C18" s="125"/>
    </row>
    <row r="19" spans="1:3" ht="12.75" customHeight="1" x14ac:dyDescent="0.2">
      <c r="A19" s="115" t="s">
        <v>131</v>
      </c>
      <c r="B19" s="53" t="s">
        <v>132</v>
      </c>
      <c r="C19" s="131"/>
    </row>
    <row r="20" spans="1:3" ht="12.75" customHeight="1" x14ac:dyDescent="0.2">
      <c r="A20" s="115" t="s">
        <v>133</v>
      </c>
      <c r="B20" s="53" t="s">
        <v>134</v>
      </c>
      <c r="C20" s="131"/>
    </row>
    <row r="21" spans="1:3" ht="12.75" customHeight="1" x14ac:dyDescent="0.2">
      <c r="A21" s="110" t="s">
        <v>135</v>
      </c>
      <c r="B21" s="53" t="s">
        <v>136</v>
      </c>
      <c r="C21" s="125"/>
    </row>
    <row r="22" spans="1:3" ht="12.75" customHeight="1" x14ac:dyDescent="0.2">
      <c r="A22" s="110" t="s">
        <v>137</v>
      </c>
      <c r="B22" s="53" t="s">
        <v>138</v>
      </c>
      <c r="C22" s="132"/>
    </row>
    <row r="23" spans="1:3" ht="12.75" customHeight="1" thickBot="1" x14ac:dyDescent="0.25">
      <c r="A23" s="110" t="s">
        <v>139</v>
      </c>
      <c r="B23" s="53" t="s">
        <v>140</v>
      </c>
      <c r="C23" s="132"/>
    </row>
    <row r="24" spans="1:3" ht="12.75" customHeight="1" thickBot="1" x14ac:dyDescent="0.25">
      <c r="A24" s="89" t="s">
        <v>6</v>
      </c>
      <c r="B24" s="59" t="s">
        <v>141</v>
      </c>
      <c r="C24" s="108" t="e">
        <f>+C25+C31</f>
        <v>#REF!</v>
      </c>
    </row>
    <row r="25" spans="1:3" ht="12.75" customHeight="1" x14ac:dyDescent="0.2">
      <c r="A25" s="114" t="s">
        <v>90</v>
      </c>
      <c r="B25" s="93" t="s">
        <v>142</v>
      </c>
      <c r="C25" s="133">
        <f>SUM(C26:C30)</f>
        <v>9790.5720000000001</v>
      </c>
    </row>
    <row r="26" spans="1:3" ht="12.75" customHeight="1" x14ac:dyDescent="0.2">
      <c r="A26" s="110" t="s">
        <v>143</v>
      </c>
      <c r="B26" s="94" t="s">
        <v>144</v>
      </c>
      <c r="C26" s="132">
        <f>'[1]Önkormányzat bevétel'!$Q$37/1000</f>
        <v>4231.2</v>
      </c>
    </row>
    <row r="27" spans="1:3" ht="12.75" customHeight="1" x14ac:dyDescent="0.2">
      <c r="A27" s="110" t="s">
        <v>145</v>
      </c>
      <c r="B27" s="94" t="s">
        <v>271</v>
      </c>
      <c r="C27" s="132">
        <f>'[1]Önkormányzat bevétel'!$Q$35/1000</f>
        <v>5559.3720000000003</v>
      </c>
    </row>
    <row r="28" spans="1:3" ht="12.75" customHeight="1" x14ac:dyDescent="0.2">
      <c r="A28" s="110" t="s">
        <v>147</v>
      </c>
      <c r="B28" s="94" t="s">
        <v>148</v>
      </c>
      <c r="C28" s="132">
        <v>0</v>
      </c>
    </row>
    <row r="29" spans="1:3" ht="12.75" customHeight="1" x14ac:dyDescent="0.2">
      <c r="A29" s="110" t="s">
        <v>149</v>
      </c>
      <c r="B29" s="94" t="s">
        <v>49</v>
      </c>
      <c r="C29" s="132">
        <v>0</v>
      </c>
    </row>
    <row r="30" spans="1:3" ht="12.75" customHeight="1" x14ac:dyDescent="0.2">
      <c r="A30" s="110" t="s">
        <v>150</v>
      </c>
      <c r="B30" s="94" t="s">
        <v>151</v>
      </c>
      <c r="C30" s="132">
        <v>0</v>
      </c>
    </row>
    <row r="31" spans="1:3" ht="12.75" customHeight="1" x14ac:dyDescent="0.2">
      <c r="A31" s="110" t="s">
        <v>91</v>
      </c>
      <c r="B31" s="93" t="s">
        <v>152</v>
      </c>
      <c r="C31" s="134" t="e">
        <f>SUM(C32:C36)</f>
        <v>#REF!</v>
      </c>
    </row>
    <row r="32" spans="1:3" ht="12.75" customHeight="1" x14ac:dyDescent="0.2">
      <c r="A32" s="110" t="s">
        <v>153</v>
      </c>
      <c r="B32" s="94" t="s">
        <v>144</v>
      </c>
      <c r="C32" s="132">
        <v>0</v>
      </c>
    </row>
    <row r="33" spans="1:3" ht="12.75" customHeight="1" x14ac:dyDescent="0.2">
      <c r="A33" s="110" t="s">
        <v>154</v>
      </c>
      <c r="B33" s="94" t="s">
        <v>146</v>
      </c>
      <c r="C33" s="132">
        <v>0</v>
      </c>
    </row>
    <row r="34" spans="1:3" ht="12.75" customHeight="1" x14ac:dyDescent="0.2">
      <c r="A34" s="110" t="s">
        <v>155</v>
      </c>
      <c r="B34" s="94" t="s">
        <v>148</v>
      </c>
      <c r="C34" s="132">
        <v>0</v>
      </c>
    </row>
    <row r="35" spans="1:3" ht="12.75" customHeight="1" x14ac:dyDescent="0.2">
      <c r="A35" s="110" t="s">
        <v>156</v>
      </c>
      <c r="B35" s="94" t="s">
        <v>49</v>
      </c>
      <c r="C35" s="132">
        <v>0</v>
      </c>
    </row>
    <row r="36" spans="1:3" ht="12.75" customHeight="1" thickBot="1" x14ac:dyDescent="0.25">
      <c r="A36" s="115" t="s">
        <v>157</v>
      </c>
      <c r="B36" s="95" t="s">
        <v>158</v>
      </c>
      <c r="C36" s="135" t="e">
        <f>'2.2.Felhalm..mérleg'!C11</f>
        <v>#REF!</v>
      </c>
    </row>
    <row r="37" spans="1:3" ht="12.75" customHeight="1" thickBot="1" x14ac:dyDescent="0.25">
      <c r="A37" s="89" t="s">
        <v>159</v>
      </c>
      <c r="B37" s="59" t="s">
        <v>295</v>
      </c>
      <c r="C37" s="108">
        <f>SUM(C38:C40)</f>
        <v>0</v>
      </c>
    </row>
    <row r="38" spans="1:3" ht="12.75" customHeight="1" x14ac:dyDescent="0.2">
      <c r="A38" s="114" t="s">
        <v>160</v>
      </c>
      <c r="B38" s="55" t="s">
        <v>272</v>
      </c>
      <c r="C38" s="130">
        <f>'2.2.Felhalm..mérleg'!C5</f>
        <v>0</v>
      </c>
    </row>
    <row r="39" spans="1:3" ht="12.75" customHeight="1" x14ac:dyDescent="0.2">
      <c r="A39" s="112" t="s">
        <v>161</v>
      </c>
      <c r="B39" s="55" t="s">
        <v>273</v>
      </c>
      <c r="C39" s="127">
        <v>0</v>
      </c>
    </row>
    <row r="40" spans="1:3" ht="12.75" customHeight="1" thickBot="1" x14ac:dyDescent="0.25">
      <c r="A40" s="115" t="s">
        <v>162</v>
      </c>
      <c r="B40" s="96" t="s">
        <v>163</v>
      </c>
      <c r="C40" s="131">
        <v>0</v>
      </c>
    </row>
    <row r="41" spans="1:3" ht="12.75" customHeight="1" thickBot="1" x14ac:dyDescent="0.25">
      <c r="A41" s="89" t="s">
        <v>8</v>
      </c>
      <c r="B41" s="59" t="s">
        <v>164</v>
      </c>
      <c r="C41" s="108">
        <f>+C42+C43</f>
        <v>0</v>
      </c>
    </row>
    <row r="42" spans="1:3" ht="12.75" customHeight="1" x14ac:dyDescent="0.2">
      <c r="A42" s="114" t="s">
        <v>165</v>
      </c>
      <c r="B42" s="53" t="s">
        <v>166</v>
      </c>
      <c r="C42" s="136">
        <v>0</v>
      </c>
    </row>
    <row r="43" spans="1:3" ht="12.75" customHeight="1" thickBot="1" x14ac:dyDescent="0.25">
      <c r="A43" s="112" t="s">
        <v>167</v>
      </c>
      <c r="B43" s="53" t="s">
        <v>168</v>
      </c>
      <c r="C43" s="137">
        <v>0</v>
      </c>
    </row>
    <row r="44" spans="1:3" ht="12.75" customHeight="1" thickBot="1" x14ac:dyDescent="0.25">
      <c r="A44" s="89" t="s">
        <v>169</v>
      </c>
      <c r="B44" s="59" t="s">
        <v>170</v>
      </c>
      <c r="C44" s="138">
        <v>0</v>
      </c>
    </row>
    <row r="45" spans="1:3" ht="12.75" customHeight="1" thickBot="1" x14ac:dyDescent="0.25">
      <c r="A45" s="89" t="s">
        <v>10</v>
      </c>
      <c r="B45" s="97" t="s">
        <v>171</v>
      </c>
      <c r="C45" s="139" t="e">
        <f>+C5+C15+C24+C37+C41+C44+C14</f>
        <v>#REF!</v>
      </c>
    </row>
    <row r="46" spans="1:3" ht="12.75" customHeight="1" thickBot="1" x14ac:dyDescent="0.25">
      <c r="A46" s="116" t="s">
        <v>11</v>
      </c>
      <c r="B46" s="56" t="s">
        <v>172</v>
      </c>
      <c r="C46" s="140" t="e">
        <f>SUM(C47:C48)</f>
        <v>#REF!</v>
      </c>
    </row>
    <row r="47" spans="1:3" ht="12.75" customHeight="1" x14ac:dyDescent="0.2">
      <c r="A47" s="117" t="s">
        <v>173</v>
      </c>
      <c r="B47" s="57" t="s">
        <v>174</v>
      </c>
      <c r="C47" s="141" t="e">
        <f>'2.1.Műk.mérleg'!C17</f>
        <v>#REF!</v>
      </c>
    </row>
    <row r="48" spans="1:3" ht="12.75" customHeight="1" thickBot="1" x14ac:dyDescent="0.25">
      <c r="A48" s="118" t="s">
        <v>175</v>
      </c>
      <c r="B48" s="58" t="s">
        <v>176</v>
      </c>
      <c r="C48" s="142">
        <v>0</v>
      </c>
    </row>
    <row r="49" spans="1:3" ht="12.75" customHeight="1" thickBot="1" x14ac:dyDescent="0.25">
      <c r="A49" s="116" t="s">
        <v>12</v>
      </c>
      <c r="B49" s="56" t="s">
        <v>177</v>
      </c>
      <c r="C49" s="140" t="e">
        <f>SUM(C50,C57)</f>
        <v>#REF!</v>
      </c>
    </row>
    <row r="50" spans="1:3" ht="12.75" customHeight="1" x14ac:dyDescent="0.2">
      <c r="A50" s="111" t="s">
        <v>178</v>
      </c>
      <c r="B50" s="93" t="s">
        <v>179</v>
      </c>
      <c r="C50" s="143" t="e">
        <f>SUM(C51:C56)</f>
        <v>#REF!</v>
      </c>
    </row>
    <row r="51" spans="1:3" ht="12.75" customHeight="1" x14ac:dyDescent="0.2">
      <c r="A51" s="114" t="s">
        <v>180</v>
      </c>
      <c r="B51" s="98" t="s">
        <v>58</v>
      </c>
      <c r="C51" s="132">
        <v>0</v>
      </c>
    </row>
    <row r="52" spans="1:3" ht="12.75" customHeight="1" x14ac:dyDescent="0.2">
      <c r="A52" s="114" t="s">
        <v>181</v>
      </c>
      <c r="B52" s="98" t="s">
        <v>60</v>
      </c>
      <c r="C52" s="132" t="e">
        <f>'2.1.Műk.mérleg'!C20</f>
        <v>#REF!</v>
      </c>
    </row>
    <row r="53" spans="1:3" ht="12.75" customHeight="1" x14ac:dyDescent="0.2">
      <c r="A53" s="114" t="s">
        <v>182</v>
      </c>
      <c r="B53" s="98" t="s">
        <v>183</v>
      </c>
      <c r="C53" s="137">
        <v>0</v>
      </c>
    </row>
    <row r="54" spans="1:3" ht="12.75" customHeight="1" x14ac:dyDescent="0.2">
      <c r="A54" s="114" t="s">
        <v>184</v>
      </c>
      <c r="B54" s="98" t="s">
        <v>185</v>
      </c>
      <c r="C54" s="135">
        <v>0</v>
      </c>
    </row>
    <row r="55" spans="1:3" ht="12.75" customHeight="1" x14ac:dyDescent="0.2">
      <c r="A55" s="114" t="s">
        <v>186</v>
      </c>
      <c r="B55" s="98" t="s">
        <v>66</v>
      </c>
      <c r="C55" s="135">
        <v>0</v>
      </c>
    </row>
    <row r="56" spans="1:3" ht="12.75" customHeight="1" x14ac:dyDescent="0.2">
      <c r="A56" s="114" t="s">
        <v>187</v>
      </c>
      <c r="B56" s="98" t="s">
        <v>188</v>
      </c>
      <c r="C56" s="135">
        <v>0</v>
      </c>
    </row>
    <row r="57" spans="1:3" ht="12.75" customHeight="1" x14ac:dyDescent="0.2">
      <c r="A57" s="114" t="s">
        <v>189</v>
      </c>
      <c r="B57" s="93" t="s">
        <v>190</v>
      </c>
      <c r="C57" s="144">
        <f>SUM(C58:C64)</f>
        <v>0</v>
      </c>
    </row>
    <row r="58" spans="1:3" ht="12.75" customHeight="1" x14ac:dyDescent="0.2">
      <c r="A58" s="114" t="s">
        <v>191</v>
      </c>
      <c r="B58" s="98" t="s">
        <v>58</v>
      </c>
      <c r="C58" s="132">
        <v>0</v>
      </c>
    </row>
    <row r="59" spans="1:3" ht="12.75" customHeight="1" x14ac:dyDescent="0.2">
      <c r="A59" s="114" t="s">
        <v>192</v>
      </c>
      <c r="B59" s="98" t="s">
        <v>193</v>
      </c>
      <c r="C59" s="132">
        <v>0</v>
      </c>
    </row>
    <row r="60" spans="1:3" ht="12.75" customHeight="1" x14ac:dyDescent="0.2">
      <c r="A60" s="114" t="s">
        <v>194</v>
      </c>
      <c r="B60" s="98" t="s">
        <v>195</v>
      </c>
      <c r="C60" s="137">
        <v>0</v>
      </c>
    </row>
    <row r="61" spans="1:3" ht="12.75" customHeight="1" x14ac:dyDescent="0.2">
      <c r="A61" s="114" t="s">
        <v>196</v>
      </c>
      <c r="B61" s="98" t="s">
        <v>183</v>
      </c>
      <c r="C61" s="132">
        <v>0</v>
      </c>
    </row>
    <row r="62" spans="1:3" ht="12.75" customHeight="1" x14ac:dyDescent="0.2">
      <c r="A62" s="112" t="s">
        <v>197</v>
      </c>
      <c r="B62" s="95" t="s">
        <v>198</v>
      </c>
      <c r="C62" s="127">
        <v>0</v>
      </c>
    </row>
    <row r="63" spans="1:3" ht="12.75" customHeight="1" x14ac:dyDescent="0.2">
      <c r="A63" s="110" t="s">
        <v>199</v>
      </c>
      <c r="B63" s="95" t="s">
        <v>66</v>
      </c>
      <c r="C63" s="125">
        <v>0</v>
      </c>
    </row>
    <row r="64" spans="1:3" ht="12.75" customHeight="1" thickBot="1" x14ac:dyDescent="0.25">
      <c r="A64" s="119" t="s">
        <v>200</v>
      </c>
      <c r="B64" s="99" t="s">
        <v>201</v>
      </c>
      <c r="C64" s="145">
        <v>0</v>
      </c>
    </row>
    <row r="65" spans="1:3" ht="12.75" customHeight="1" thickBot="1" x14ac:dyDescent="0.25">
      <c r="A65" s="89" t="s">
        <v>13</v>
      </c>
      <c r="B65" s="100" t="s">
        <v>202</v>
      </c>
      <c r="C65" s="108" t="e">
        <f>+C45+C46+C49</f>
        <v>#REF!</v>
      </c>
    </row>
    <row r="66" spans="1:3" ht="12.75" customHeight="1" x14ac:dyDescent="0.2">
      <c r="A66" s="224"/>
      <c r="B66" s="224"/>
      <c r="C66" s="224"/>
    </row>
    <row r="67" spans="1:3" ht="12.75" customHeight="1" x14ac:dyDescent="0.2">
      <c r="A67" s="222"/>
      <c r="B67" s="222"/>
      <c r="C67" s="222"/>
    </row>
    <row r="68" spans="1:3" ht="12.75" customHeight="1" x14ac:dyDescent="0.2">
      <c r="A68" s="222"/>
      <c r="B68" s="222"/>
      <c r="C68" s="222"/>
    </row>
    <row r="69" spans="1:3" ht="12.75" customHeight="1" x14ac:dyDescent="0.2">
      <c r="A69" s="222"/>
      <c r="B69" s="222"/>
      <c r="C69" s="222"/>
    </row>
    <row r="70" spans="1:3" ht="12.75" customHeight="1" x14ac:dyDescent="0.2">
      <c r="A70" s="222"/>
      <c r="B70" s="222"/>
      <c r="C70" s="222"/>
    </row>
    <row r="71" spans="1:3" ht="12.75" customHeight="1" x14ac:dyDescent="0.2">
      <c r="A71" s="222"/>
      <c r="B71" s="222"/>
      <c r="C71" s="222"/>
    </row>
    <row r="72" spans="1:3" ht="12.75" customHeight="1" x14ac:dyDescent="0.2">
      <c r="A72" s="222"/>
      <c r="B72" s="222"/>
      <c r="C72" s="222"/>
    </row>
    <row r="73" spans="1:3" ht="12.75" customHeight="1" x14ac:dyDescent="0.2">
      <c r="A73" s="222"/>
      <c r="B73" s="222"/>
      <c r="C73" s="222"/>
    </row>
    <row r="74" spans="1:3" ht="12.75" customHeight="1" x14ac:dyDescent="0.2">
      <c r="A74" s="222"/>
      <c r="B74" s="222"/>
      <c r="C74" s="222"/>
    </row>
    <row r="75" spans="1:3" ht="12.75" customHeight="1" x14ac:dyDescent="0.2">
      <c r="A75" s="226" t="s">
        <v>203</v>
      </c>
      <c r="B75" s="226"/>
      <c r="C75" s="226"/>
    </row>
    <row r="76" spans="1:3" ht="12.75" customHeight="1" thickBot="1" x14ac:dyDescent="0.3">
      <c r="A76" s="225"/>
      <c r="B76" s="225"/>
      <c r="C76" s="121"/>
    </row>
    <row r="77" spans="1:3" ht="12.75" customHeight="1" thickBot="1" x14ac:dyDescent="0.25">
      <c r="A77" s="87" t="s">
        <v>0</v>
      </c>
      <c r="B77" s="88" t="s">
        <v>204</v>
      </c>
      <c r="C77" s="122" t="s">
        <v>266</v>
      </c>
    </row>
    <row r="78" spans="1:3" ht="12.75" customHeight="1" thickBot="1" x14ac:dyDescent="0.25">
      <c r="A78" s="89">
        <v>1</v>
      </c>
      <c r="B78" s="90">
        <v>2</v>
      </c>
      <c r="C78" s="123">
        <v>1</v>
      </c>
    </row>
    <row r="79" spans="1:3" ht="12.75" customHeight="1" thickBot="1" x14ac:dyDescent="0.25">
      <c r="A79" s="109" t="s">
        <v>1</v>
      </c>
      <c r="B79" s="101" t="s">
        <v>101</v>
      </c>
      <c r="C79" s="146" t="e">
        <f>SUM(C80:C84)</f>
        <v>#REF!</v>
      </c>
    </row>
    <row r="80" spans="1:3" ht="12.75" customHeight="1" x14ac:dyDescent="0.2">
      <c r="A80" s="111" t="s">
        <v>75</v>
      </c>
      <c r="B80" s="52" t="s">
        <v>92</v>
      </c>
      <c r="C80" s="147" t="e">
        <f>#REF!</f>
        <v>#REF!</v>
      </c>
    </row>
    <row r="81" spans="1:3" ht="12.75" customHeight="1" x14ac:dyDescent="0.2">
      <c r="A81" s="110" t="s">
        <v>77</v>
      </c>
      <c r="B81" s="53" t="s">
        <v>93</v>
      </c>
      <c r="C81" s="148" t="e">
        <f>#REF!</f>
        <v>#REF!</v>
      </c>
    </row>
    <row r="82" spans="1:3" ht="12.75" customHeight="1" x14ac:dyDescent="0.2">
      <c r="A82" s="110" t="s">
        <v>79</v>
      </c>
      <c r="B82" s="53" t="s">
        <v>94</v>
      </c>
      <c r="C82" s="149" t="e">
        <f>#REF!</f>
        <v>#REF!</v>
      </c>
    </row>
    <row r="83" spans="1:3" ht="12.75" customHeight="1" x14ac:dyDescent="0.2">
      <c r="A83" s="110" t="s">
        <v>81</v>
      </c>
      <c r="B83" s="102" t="s">
        <v>95</v>
      </c>
      <c r="C83" s="149" t="e">
        <f>#REF!</f>
        <v>#REF!</v>
      </c>
    </row>
    <row r="84" spans="1:3" ht="12.75" customHeight="1" thickBot="1" x14ac:dyDescent="0.25">
      <c r="A84" s="110" t="s">
        <v>205</v>
      </c>
      <c r="B84" s="103" t="s">
        <v>96</v>
      </c>
      <c r="C84" s="149" t="e">
        <f>#REF!</f>
        <v>#REF!</v>
      </c>
    </row>
    <row r="85" spans="1:3" ht="12.75" customHeight="1" thickBot="1" x14ac:dyDescent="0.25">
      <c r="A85" s="89" t="s">
        <v>2</v>
      </c>
      <c r="B85" s="60" t="s">
        <v>206</v>
      </c>
      <c r="C85" s="150" t="e">
        <f>SUM(C86:C92)</f>
        <v>#REF!</v>
      </c>
    </row>
    <row r="86" spans="1:3" ht="12.75" customHeight="1" x14ac:dyDescent="0.2">
      <c r="A86" s="114" t="s">
        <v>85</v>
      </c>
      <c r="B86" s="53" t="s">
        <v>97</v>
      </c>
      <c r="C86" s="151">
        <f>'5.sz.mell. beruh.'!E13</f>
        <v>16747.129540000002</v>
      </c>
    </row>
    <row r="87" spans="1:3" ht="12.75" customHeight="1" x14ac:dyDescent="0.2">
      <c r="A87" s="114" t="s">
        <v>87</v>
      </c>
      <c r="B87" s="53" t="s">
        <v>98</v>
      </c>
      <c r="C87" s="148">
        <f>'6.sz.mell.felúj.'!E8</f>
        <v>0</v>
      </c>
    </row>
    <row r="88" spans="1:3" ht="12.75" customHeight="1" x14ac:dyDescent="0.2">
      <c r="A88" s="114" t="s">
        <v>88</v>
      </c>
      <c r="B88" s="53" t="s">
        <v>207</v>
      </c>
      <c r="C88" s="148">
        <v>0</v>
      </c>
    </row>
    <row r="89" spans="1:3" ht="12.75" customHeight="1" x14ac:dyDescent="0.2">
      <c r="A89" s="114" t="s">
        <v>89</v>
      </c>
      <c r="B89" s="53" t="s">
        <v>208</v>
      </c>
      <c r="C89" s="148">
        <v>0</v>
      </c>
    </row>
    <row r="90" spans="1:3" ht="12.75" customHeight="1" x14ac:dyDescent="0.2">
      <c r="A90" s="114" t="s">
        <v>99</v>
      </c>
      <c r="B90" s="53" t="s">
        <v>100</v>
      </c>
      <c r="C90" s="148">
        <v>0</v>
      </c>
    </row>
    <row r="91" spans="1:3" ht="21.75" customHeight="1" x14ac:dyDescent="0.2">
      <c r="A91" s="114" t="s">
        <v>111</v>
      </c>
      <c r="B91" s="53" t="s">
        <v>209</v>
      </c>
      <c r="C91" s="148">
        <v>0</v>
      </c>
    </row>
    <row r="92" spans="1:3" ht="12.75" customHeight="1" x14ac:dyDescent="0.2">
      <c r="A92" s="114" t="s">
        <v>210</v>
      </c>
      <c r="B92" s="53" t="s">
        <v>211</v>
      </c>
      <c r="C92" s="148" t="e">
        <f>#REF!</f>
        <v>#REF!</v>
      </c>
    </row>
    <row r="93" spans="1:3" ht="12.75" customHeight="1" x14ac:dyDescent="0.2">
      <c r="A93" s="114" t="s">
        <v>212</v>
      </c>
      <c r="B93" s="53" t="s">
        <v>213</v>
      </c>
      <c r="C93" s="148">
        <v>0</v>
      </c>
    </row>
    <row r="94" spans="1:3" ht="12.75" customHeight="1" x14ac:dyDescent="0.2">
      <c r="A94" s="114" t="s">
        <v>214</v>
      </c>
      <c r="B94" s="104" t="s">
        <v>215</v>
      </c>
      <c r="C94" s="148" t="e">
        <f>#REF!</f>
        <v>#REF!</v>
      </c>
    </row>
    <row r="95" spans="1:3" ht="12.75" customHeight="1" x14ac:dyDescent="0.2">
      <c r="A95" s="112" t="s">
        <v>216</v>
      </c>
      <c r="B95" s="104" t="s">
        <v>217</v>
      </c>
      <c r="C95" s="149">
        <v>0</v>
      </c>
    </row>
    <row r="96" spans="1:3" ht="12.75" customHeight="1" thickBot="1" x14ac:dyDescent="0.25">
      <c r="A96" s="115" t="s">
        <v>218</v>
      </c>
      <c r="B96" s="104" t="s">
        <v>219</v>
      </c>
      <c r="C96" s="149">
        <v>0</v>
      </c>
    </row>
    <row r="97" spans="1:3" ht="12.75" customHeight="1" thickBot="1" x14ac:dyDescent="0.25">
      <c r="A97" s="89" t="s">
        <v>3</v>
      </c>
      <c r="B97" s="60" t="s">
        <v>220</v>
      </c>
      <c r="C97" s="152">
        <v>0</v>
      </c>
    </row>
    <row r="98" spans="1:3" ht="12.75" customHeight="1" thickBot="1" x14ac:dyDescent="0.25">
      <c r="A98" s="89" t="s">
        <v>4</v>
      </c>
      <c r="B98" s="60" t="s">
        <v>221</v>
      </c>
      <c r="C98" s="150">
        <f>SUM(C99:C100)</f>
        <v>11742</v>
      </c>
    </row>
    <row r="99" spans="1:3" ht="12.75" customHeight="1" x14ac:dyDescent="0.2">
      <c r="A99" s="114" t="s">
        <v>222</v>
      </c>
      <c r="B99" s="55" t="s">
        <v>223</v>
      </c>
      <c r="C99" s="151">
        <f>'[1]Önkormányzat kiadás'!$Z$157</f>
        <v>5000</v>
      </c>
    </row>
    <row r="100" spans="1:3" ht="12.75" customHeight="1" thickBot="1" x14ac:dyDescent="0.25">
      <c r="A100" s="110" t="s">
        <v>224</v>
      </c>
      <c r="B100" s="53" t="s">
        <v>225</v>
      </c>
      <c r="C100" s="148">
        <f>'[1]Önkormányzat kiadás'!$Z$159</f>
        <v>6742</v>
      </c>
    </row>
    <row r="101" spans="1:3" ht="12.75" customHeight="1" thickBot="1" x14ac:dyDescent="0.25">
      <c r="A101" s="89" t="s">
        <v>5</v>
      </c>
      <c r="B101" s="105" t="s">
        <v>226</v>
      </c>
      <c r="C101" s="150" t="e">
        <f>+C79+C85+C97+C98</f>
        <v>#REF!</v>
      </c>
    </row>
    <row r="102" spans="1:3" ht="12.75" customHeight="1" thickBot="1" x14ac:dyDescent="0.25">
      <c r="A102" s="89" t="s">
        <v>6</v>
      </c>
      <c r="B102" s="60" t="s">
        <v>227</v>
      </c>
      <c r="C102" s="150" t="e">
        <f>SUM(C103,C112)</f>
        <v>#REF!</v>
      </c>
    </row>
    <row r="103" spans="1:3" ht="12.75" customHeight="1" x14ac:dyDescent="0.2">
      <c r="A103" s="114" t="s">
        <v>90</v>
      </c>
      <c r="B103" s="93" t="s">
        <v>228</v>
      </c>
      <c r="C103" s="153" t="e">
        <f>SUM(C104:C111)</f>
        <v>#REF!</v>
      </c>
    </row>
    <row r="104" spans="1:3" ht="12.75" customHeight="1" x14ac:dyDescent="0.2">
      <c r="A104" s="114" t="s">
        <v>143</v>
      </c>
      <c r="B104" s="98" t="s">
        <v>55</v>
      </c>
      <c r="C104" s="148">
        <v>0</v>
      </c>
    </row>
    <row r="105" spans="1:3" ht="12.75" customHeight="1" x14ac:dyDescent="0.2">
      <c r="A105" s="114" t="s">
        <v>145</v>
      </c>
      <c r="B105" s="98" t="s">
        <v>57</v>
      </c>
      <c r="C105" s="148">
        <v>0</v>
      </c>
    </row>
    <row r="106" spans="1:3" ht="12.75" customHeight="1" x14ac:dyDescent="0.2">
      <c r="A106" s="114" t="s">
        <v>147</v>
      </c>
      <c r="B106" s="98" t="s">
        <v>229</v>
      </c>
      <c r="C106" s="148">
        <v>0</v>
      </c>
    </row>
    <row r="107" spans="1:3" ht="12.75" customHeight="1" x14ac:dyDescent="0.2">
      <c r="A107" s="114" t="s">
        <v>149</v>
      </c>
      <c r="B107" s="98" t="s">
        <v>61</v>
      </c>
      <c r="C107" s="148" t="e">
        <f>#REF!</f>
        <v>#REF!</v>
      </c>
    </row>
    <row r="108" spans="1:3" ht="12.75" customHeight="1" x14ac:dyDescent="0.2">
      <c r="A108" s="114" t="s">
        <v>150</v>
      </c>
      <c r="B108" s="98" t="s">
        <v>63</v>
      </c>
      <c r="C108" s="148">
        <v>0</v>
      </c>
    </row>
    <row r="109" spans="1:3" ht="12.75" customHeight="1" x14ac:dyDescent="0.2">
      <c r="A109" s="114" t="s">
        <v>230</v>
      </c>
      <c r="B109" s="98" t="s">
        <v>67</v>
      </c>
      <c r="C109" s="148">
        <v>0</v>
      </c>
    </row>
    <row r="110" spans="1:3" ht="12.75" customHeight="1" x14ac:dyDescent="0.2">
      <c r="A110" s="114" t="s">
        <v>231</v>
      </c>
      <c r="B110" s="98" t="s">
        <v>69</v>
      </c>
      <c r="C110" s="148">
        <v>0</v>
      </c>
    </row>
    <row r="111" spans="1:3" ht="12.75" customHeight="1" x14ac:dyDescent="0.2">
      <c r="A111" s="114" t="s">
        <v>232</v>
      </c>
      <c r="B111" s="98" t="s">
        <v>233</v>
      </c>
      <c r="C111" s="148">
        <v>0</v>
      </c>
    </row>
    <row r="112" spans="1:3" ht="12.75" customHeight="1" x14ac:dyDescent="0.2">
      <c r="A112" s="114" t="s">
        <v>91</v>
      </c>
      <c r="B112" s="93" t="s">
        <v>234</v>
      </c>
      <c r="C112" s="153">
        <f>SUM(C113:C120)</f>
        <v>0</v>
      </c>
    </row>
    <row r="113" spans="1:3" ht="12.75" customHeight="1" x14ac:dyDescent="0.2">
      <c r="A113" s="114" t="s">
        <v>153</v>
      </c>
      <c r="B113" s="98" t="s">
        <v>55</v>
      </c>
      <c r="C113" s="148">
        <v>0</v>
      </c>
    </row>
    <row r="114" spans="1:3" ht="12.75" customHeight="1" x14ac:dyDescent="0.2">
      <c r="A114" s="114" t="s">
        <v>154</v>
      </c>
      <c r="B114" s="98" t="s">
        <v>235</v>
      </c>
      <c r="C114" s="148">
        <v>0</v>
      </c>
    </row>
    <row r="115" spans="1:3" ht="12.75" customHeight="1" x14ac:dyDescent="0.2">
      <c r="A115" s="114" t="s">
        <v>155</v>
      </c>
      <c r="B115" s="98" t="s">
        <v>229</v>
      </c>
      <c r="C115" s="148">
        <v>0</v>
      </c>
    </row>
    <row r="116" spans="1:3" ht="12.75" customHeight="1" x14ac:dyDescent="0.2">
      <c r="A116" s="114" t="s">
        <v>156</v>
      </c>
      <c r="B116" s="98" t="s">
        <v>61</v>
      </c>
      <c r="C116" s="154">
        <v>0</v>
      </c>
    </row>
    <row r="117" spans="1:3" ht="12.75" customHeight="1" x14ac:dyDescent="0.2">
      <c r="A117" s="114" t="s">
        <v>157</v>
      </c>
      <c r="B117" s="98" t="s">
        <v>63</v>
      </c>
      <c r="C117" s="148">
        <v>0</v>
      </c>
    </row>
    <row r="118" spans="1:3" ht="12.75" customHeight="1" x14ac:dyDescent="0.2">
      <c r="A118" s="114" t="s">
        <v>236</v>
      </c>
      <c r="B118" s="98" t="s">
        <v>237</v>
      </c>
      <c r="C118" s="149">
        <v>0</v>
      </c>
    </row>
    <row r="119" spans="1:3" ht="12.75" customHeight="1" x14ac:dyDescent="0.2">
      <c r="A119" s="114" t="s">
        <v>238</v>
      </c>
      <c r="B119" s="98" t="s">
        <v>69</v>
      </c>
      <c r="C119" s="149">
        <v>0</v>
      </c>
    </row>
    <row r="120" spans="1:3" ht="12.75" customHeight="1" thickBot="1" x14ac:dyDescent="0.25">
      <c r="A120" s="114" t="s">
        <v>239</v>
      </c>
      <c r="B120" s="98" t="s">
        <v>240</v>
      </c>
      <c r="C120" s="155">
        <v>0</v>
      </c>
    </row>
    <row r="121" spans="1:3" ht="12.75" customHeight="1" thickBot="1" x14ac:dyDescent="0.25">
      <c r="A121" s="89" t="s">
        <v>7</v>
      </c>
      <c r="B121" s="106" t="s">
        <v>241</v>
      </c>
      <c r="C121" s="150" t="e">
        <f>SUM(C101,C102)</f>
        <v>#REF!</v>
      </c>
    </row>
    <row r="122" spans="1:3" ht="12.75" customHeight="1" x14ac:dyDescent="0.2">
      <c r="A122" s="224"/>
      <c r="B122" s="224"/>
      <c r="C122" s="224"/>
    </row>
    <row r="123" spans="1:3" ht="12.75" customHeight="1" x14ac:dyDescent="0.25">
      <c r="A123" s="120"/>
      <c r="B123" s="107"/>
      <c r="C123" s="156"/>
    </row>
    <row r="124" spans="1:3" ht="12.75" customHeight="1" x14ac:dyDescent="0.25">
      <c r="A124" s="120"/>
      <c r="B124" s="107"/>
      <c r="C124" s="156"/>
    </row>
    <row r="125" spans="1:3" ht="12.75" customHeight="1" x14ac:dyDescent="0.25">
      <c r="A125" s="120"/>
      <c r="B125" s="107"/>
      <c r="C125" s="156"/>
    </row>
    <row r="126" spans="1:3" ht="12.75" customHeight="1" x14ac:dyDescent="0.25">
      <c r="A126" s="120"/>
      <c r="B126" s="107"/>
      <c r="C126" s="156"/>
    </row>
    <row r="127" spans="1:3" ht="12.75" customHeight="1" x14ac:dyDescent="0.25">
      <c r="A127" s="120"/>
      <c r="B127" s="107"/>
      <c r="C127" s="156"/>
    </row>
    <row r="128" spans="1:3" ht="12.75" customHeight="1" x14ac:dyDescent="0.25">
      <c r="A128" s="120"/>
      <c r="B128" s="107"/>
      <c r="C128" s="156"/>
    </row>
    <row r="129" spans="1:3" ht="12.75" customHeight="1" x14ac:dyDescent="0.25">
      <c r="A129" s="120"/>
      <c r="B129" s="107"/>
      <c r="C129" s="156"/>
    </row>
    <row r="130" spans="1:3" ht="12.75" customHeight="1" x14ac:dyDescent="0.25">
      <c r="A130" s="120"/>
      <c r="B130" s="107"/>
      <c r="C130" s="156"/>
    </row>
    <row r="131" spans="1:3" ht="12.75" customHeight="1" x14ac:dyDescent="0.2"/>
    <row r="132" spans="1:3" ht="12.75" customHeight="1" x14ac:dyDescent="0.2"/>
    <row r="133" spans="1:3" ht="12.75" customHeight="1" x14ac:dyDescent="0.2"/>
    <row r="134" spans="1:3" ht="12.75" customHeight="1" x14ac:dyDescent="0.2"/>
    <row r="135" spans="1:3" ht="12.75" customHeight="1" x14ac:dyDescent="0.2"/>
    <row r="136" spans="1:3" ht="12.75" customHeight="1" x14ac:dyDescent="0.2"/>
    <row r="137" spans="1:3" ht="12.75" customHeight="1" x14ac:dyDescent="0.2"/>
    <row r="138" spans="1:3" ht="12.75" customHeight="1" x14ac:dyDescent="0.2"/>
    <row r="139" spans="1:3" ht="12.75" customHeight="1" x14ac:dyDescent="0.2"/>
    <row r="140" spans="1:3" ht="12.75" customHeight="1" x14ac:dyDescent="0.2"/>
    <row r="141" spans="1:3" ht="12.75" customHeight="1" x14ac:dyDescent="0.2"/>
    <row r="142" spans="1:3" ht="12.75" customHeight="1" x14ac:dyDescent="0.2"/>
    <row r="143" spans="1:3" ht="12.75" customHeight="1" x14ac:dyDescent="0.2"/>
    <row r="144" spans="1:3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</sheetData>
  <mergeCells count="6">
    <mergeCell ref="A122:C122"/>
    <mergeCell ref="A2:B2"/>
    <mergeCell ref="A1:C1"/>
    <mergeCell ref="A66:C66"/>
    <mergeCell ref="A75:C75"/>
    <mergeCell ref="A76:B76"/>
  </mergeCells>
  <phoneticPr fontId="3" type="noConversion"/>
  <pageMargins left="0.39370078740157483" right="0.39370078740157483" top="0.98425196850393704" bottom="0.98425196850393704" header="0.31496062992125984" footer="0.51181102362204722"/>
  <pageSetup paperSize="9" scale="80" orientation="portrait" r:id="rId1"/>
  <headerFooter alignWithMargins="0">
    <oddHeader>&amp;CÖttevény Község Önkormányzatának
2015. évi költségvetési mérlege&amp;R&amp;"Arial,Dőlt"1. melléklet 
az 1/2015. (II.24.)önkormányzati rendelethez  
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47"/>
  <sheetViews>
    <sheetView view="pageLayout" zoomScaleNormal="120" workbookViewId="0">
      <selection activeCell="B37" sqref="B37"/>
    </sheetView>
  </sheetViews>
  <sheetFormatPr defaultRowHeight="12.75" x14ac:dyDescent="0.2"/>
  <cols>
    <col min="1" max="1" width="5.7109375" customWidth="1"/>
    <col min="2" max="2" width="50.7109375" customWidth="1"/>
    <col min="3" max="3" width="13.7109375" style="25" customWidth="1"/>
    <col min="4" max="4" width="50.7109375" customWidth="1"/>
    <col min="5" max="5" width="13.7109375" style="25" customWidth="1"/>
    <col min="6" max="6" width="8.7109375" customWidth="1"/>
    <col min="7" max="7" width="15.7109375" customWidth="1"/>
  </cols>
  <sheetData>
    <row r="1" spans="1:5" ht="15" customHeight="1" x14ac:dyDescent="0.2">
      <c r="A1" s="26"/>
      <c r="B1" s="27"/>
      <c r="C1" s="157"/>
      <c r="D1" s="28"/>
      <c r="E1" s="157"/>
    </row>
    <row r="2" spans="1:5" ht="15" customHeight="1" thickBot="1" x14ac:dyDescent="0.25">
      <c r="A2" s="26"/>
      <c r="B2" s="29"/>
      <c r="C2" s="61"/>
      <c r="D2" s="26"/>
      <c r="E2" s="158"/>
    </row>
    <row r="3" spans="1:5" ht="15" customHeight="1" thickBot="1" x14ac:dyDescent="0.25">
      <c r="A3" s="227" t="s">
        <v>38</v>
      </c>
      <c r="B3" s="30" t="s">
        <v>39</v>
      </c>
      <c r="C3" s="172"/>
      <c r="D3" s="30" t="s">
        <v>40</v>
      </c>
      <c r="E3" s="159"/>
    </row>
    <row r="4" spans="1:5" ht="25.5" customHeight="1" thickBot="1" x14ac:dyDescent="0.25">
      <c r="A4" s="228"/>
      <c r="B4" s="31" t="s">
        <v>41</v>
      </c>
      <c r="C4" s="173" t="s">
        <v>274</v>
      </c>
      <c r="D4" s="31" t="s">
        <v>41</v>
      </c>
      <c r="E4" s="160" t="s">
        <v>274</v>
      </c>
    </row>
    <row r="5" spans="1:5" ht="15" customHeight="1" thickBot="1" x14ac:dyDescent="0.25">
      <c r="A5" s="32">
        <v>1</v>
      </c>
      <c r="B5" s="33">
        <v>2</v>
      </c>
      <c r="C5" s="174" t="s">
        <v>3</v>
      </c>
      <c r="D5" s="33" t="s">
        <v>4</v>
      </c>
      <c r="E5" s="161" t="s">
        <v>5</v>
      </c>
    </row>
    <row r="6" spans="1:5" ht="15" customHeight="1" x14ac:dyDescent="0.2">
      <c r="A6" s="34" t="s">
        <v>1</v>
      </c>
      <c r="B6" s="35" t="s">
        <v>279</v>
      </c>
      <c r="C6" s="175" t="e">
        <f>#REF!</f>
        <v>#REF!</v>
      </c>
      <c r="D6" s="35" t="s">
        <v>42</v>
      </c>
      <c r="E6" s="162" t="e">
        <f>#REF!</f>
        <v>#REF!</v>
      </c>
    </row>
    <row r="7" spans="1:5" ht="15" customHeight="1" x14ac:dyDescent="0.2">
      <c r="A7" s="36" t="s">
        <v>2</v>
      </c>
      <c r="B7" s="37" t="s">
        <v>43</v>
      </c>
      <c r="C7" s="176">
        <v>0</v>
      </c>
      <c r="D7" s="37" t="s">
        <v>44</v>
      </c>
      <c r="E7" s="163" t="e">
        <f>#REF!</f>
        <v>#REF!</v>
      </c>
    </row>
    <row r="8" spans="1:5" ht="15" customHeight="1" x14ac:dyDescent="0.2">
      <c r="A8" s="34" t="s">
        <v>3</v>
      </c>
      <c r="B8" s="37" t="s">
        <v>45</v>
      </c>
      <c r="C8" s="176" t="e">
        <f>#REF!</f>
        <v>#REF!</v>
      </c>
      <c r="D8" s="37" t="s">
        <v>46</v>
      </c>
      <c r="E8" s="163" t="e">
        <f>#REF!</f>
        <v>#REF!</v>
      </c>
    </row>
    <row r="9" spans="1:5" ht="15" customHeight="1" x14ac:dyDescent="0.2">
      <c r="A9" s="36" t="s">
        <v>4</v>
      </c>
      <c r="B9" s="38" t="s">
        <v>270</v>
      </c>
      <c r="C9" s="176" t="e">
        <f>#REF!</f>
        <v>#REF!</v>
      </c>
      <c r="D9" s="37" t="s">
        <v>95</v>
      </c>
      <c r="E9" s="163" t="e">
        <f>#REF!</f>
        <v>#REF!</v>
      </c>
    </row>
    <row r="10" spans="1:5" ht="15" customHeight="1" x14ac:dyDescent="0.2">
      <c r="A10" s="34" t="s">
        <v>5</v>
      </c>
      <c r="B10" s="37" t="s">
        <v>86</v>
      </c>
      <c r="C10" s="176" t="e">
        <f>#REF!</f>
        <v>#REF!</v>
      </c>
      <c r="D10" s="37" t="s">
        <v>96</v>
      </c>
      <c r="E10" s="163" t="e">
        <f>#REF!</f>
        <v>#REF!</v>
      </c>
    </row>
    <row r="11" spans="1:5" ht="15" customHeight="1" x14ac:dyDescent="0.2">
      <c r="A11" s="36" t="s">
        <v>6</v>
      </c>
      <c r="B11" s="37" t="s">
        <v>49</v>
      </c>
      <c r="C11" s="177">
        <v>0</v>
      </c>
      <c r="D11" s="37" t="s">
        <v>102</v>
      </c>
      <c r="E11" s="163" t="e">
        <f>#REF!</f>
        <v>#REF!</v>
      </c>
    </row>
    <row r="12" spans="1:5" ht="15" customHeight="1" x14ac:dyDescent="0.2">
      <c r="A12" s="34" t="s">
        <v>7</v>
      </c>
      <c r="B12" s="37" t="s">
        <v>50</v>
      </c>
      <c r="C12" s="176">
        <v>0</v>
      </c>
      <c r="D12" s="37"/>
      <c r="E12" s="163"/>
    </row>
    <row r="13" spans="1:5" ht="15" customHeight="1" x14ac:dyDescent="0.2">
      <c r="A13" s="36" t="s">
        <v>8</v>
      </c>
      <c r="B13" s="37" t="s">
        <v>51</v>
      </c>
      <c r="C13" s="176">
        <v>0</v>
      </c>
      <c r="D13" s="37"/>
      <c r="E13" s="163"/>
    </row>
    <row r="14" spans="1:5" ht="15" customHeight="1" x14ac:dyDescent="0.2">
      <c r="A14" s="34" t="s">
        <v>9</v>
      </c>
      <c r="B14" s="39"/>
      <c r="C14" s="177"/>
      <c r="D14" s="37"/>
      <c r="E14" s="163"/>
    </row>
    <row r="15" spans="1:5" ht="13.5" thickBot="1" x14ac:dyDescent="0.25">
      <c r="A15" s="47" t="s">
        <v>10</v>
      </c>
      <c r="B15" s="40"/>
      <c r="C15" s="178"/>
      <c r="D15" s="37"/>
      <c r="E15" s="164"/>
    </row>
    <row r="16" spans="1:5" ht="15" customHeight="1" thickBot="1" x14ac:dyDescent="0.25">
      <c r="A16" s="50" t="s">
        <v>11</v>
      </c>
      <c r="B16" s="41" t="s">
        <v>52</v>
      </c>
      <c r="C16" s="179" t="e">
        <f>SUM(C6:C15)</f>
        <v>#REF!</v>
      </c>
      <c r="D16" s="42" t="s">
        <v>53</v>
      </c>
      <c r="E16" s="165" t="e">
        <f>SUM(E6:E15)</f>
        <v>#REF!</v>
      </c>
    </row>
    <row r="17" spans="1:5" ht="15" customHeight="1" x14ac:dyDescent="0.2">
      <c r="A17" s="51" t="s">
        <v>12</v>
      </c>
      <c r="B17" s="43" t="s">
        <v>54</v>
      </c>
      <c r="C17" s="180" t="e">
        <f>#REF!</f>
        <v>#REF!</v>
      </c>
      <c r="D17" s="44" t="s">
        <v>55</v>
      </c>
      <c r="E17" s="166">
        <v>0</v>
      </c>
    </row>
    <row r="18" spans="1:5" ht="15" customHeight="1" x14ac:dyDescent="0.2">
      <c r="A18" s="51" t="s">
        <v>13</v>
      </c>
      <c r="B18" s="45" t="s">
        <v>56</v>
      </c>
      <c r="C18" s="181">
        <v>0</v>
      </c>
      <c r="D18" s="44" t="s">
        <v>57</v>
      </c>
      <c r="E18" s="167">
        <v>0</v>
      </c>
    </row>
    <row r="19" spans="1:5" ht="15" customHeight="1" x14ac:dyDescent="0.2">
      <c r="A19" s="36" t="s">
        <v>14</v>
      </c>
      <c r="B19" s="44" t="s">
        <v>58</v>
      </c>
      <c r="C19" s="182">
        <v>0</v>
      </c>
      <c r="D19" s="44" t="s">
        <v>59</v>
      </c>
      <c r="E19" s="167">
        <v>0</v>
      </c>
    </row>
    <row r="20" spans="1:5" ht="15" customHeight="1" x14ac:dyDescent="0.2">
      <c r="A20" s="34" t="s">
        <v>15</v>
      </c>
      <c r="B20" s="44" t="s">
        <v>60</v>
      </c>
      <c r="C20" s="182" t="e">
        <f>#REF!</f>
        <v>#REF!</v>
      </c>
      <c r="D20" s="44" t="s">
        <v>61</v>
      </c>
      <c r="E20" s="167" t="e">
        <f>#REF!</f>
        <v>#REF!</v>
      </c>
    </row>
    <row r="21" spans="1:5" ht="15" customHeight="1" x14ac:dyDescent="0.2">
      <c r="A21" s="36" t="s">
        <v>16</v>
      </c>
      <c r="B21" s="44" t="s">
        <v>62</v>
      </c>
      <c r="C21" s="182">
        <v>0</v>
      </c>
      <c r="D21" s="46" t="s">
        <v>63</v>
      </c>
      <c r="E21" s="167">
        <v>0</v>
      </c>
    </row>
    <row r="22" spans="1:5" ht="15" customHeight="1" x14ac:dyDescent="0.2">
      <c r="A22" s="34" t="s">
        <v>17</v>
      </c>
      <c r="B22" s="44" t="s">
        <v>64</v>
      </c>
      <c r="C22" s="182">
        <v>0</v>
      </c>
      <c r="D22" s="44" t="s">
        <v>65</v>
      </c>
      <c r="E22" s="167">
        <v>0</v>
      </c>
    </row>
    <row r="23" spans="1:5" ht="15" customHeight="1" x14ac:dyDescent="0.2">
      <c r="A23" s="36" t="s">
        <v>18</v>
      </c>
      <c r="B23" s="46" t="s">
        <v>66</v>
      </c>
      <c r="C23" s="183">
        <v>0</v>
      </c>
      <c r="D23" s="35" t="s">
        <v>67</v>
      </c>
      <c r="E23" s="166">
        <v>0</v>
      </c>
    </row>
    <row r="24" spans="1:5" ht="15" customHeight="1" x14ac:dyDescent="0.2">
      <c r="A24" s="34" t="s">
        <v>19</v>
      </c>
      <c r="B24" s="44" t="s">
        <v>68</v>
      </c>
      <c r="C24" s="182">
        <v>0</v>
      </c>
      <c r="D24" s="37" t="s">
        <v>69</v>
      </c>
      <c r="E24" s="167">
        <v>0</v>
      </c>
    </row>
    <row r="25" spans="1:5" ht="15" customHeight="1" x14ac:dyDescent="0.2">
      <c r="A25" s="36" t="s">
        <v>20</v>
      </c>
      <c r="B25" s="35"/>
      <c r="C25" s="184"/>
      <c r="D25" s="35" t="s">
        <v>70</v>
      </c>
      <c r="E25" s="168">
        <v>0</v>
      </c>
    </row>
    <row r="26" spans="1:5" ht="15" customHeight="1" x14ac:dyDescent="0.2">
      <c r="A26" s="34" t="s">
        <v>21</v>
      </c>
      <c r="B26" s="40"/>
      <c r="C26" s="185"/>
      <c r="D26" s="40"/>
      <c r="E26" s="169"/>
    </row>
    <row r="27" spans="1:5" ht="15" customHeight="1" thickBot="1" x14ac:dyDescent="0.25">
      <c r="A27" s="47" t="s">
        <v>22</v>
      </c>
      <c r="B27" s="48"/>
      <c r="C27" s="186"/>
      <c r="D27" s="48"/>
      <c r="E27" s="170"/>
    </row>
    <row r="28" spans="1:5" ht="15" customHeight="1" thickBot="1" x14ac:dyDescent="0.25">
      <c r="A28" s="50" t="s">
        <v>23</v>
      </c>
      <c r="B28" s="41" t="s">
        <v>71</v>
      </c>
      <c r="C28" s="179" t="e">
        <f>SUM(C19:C27)</f>
        <v>#REF!</v>
      </c>
      <c r="D28" s="41" t="s">
        <v>72</v>
      </c>
      <c r="E28" s="165" t="e">
        <f>SUM(E17:E27)</f>
        <v>#REF!</v>
      </c>
    </row>
    <row r="29" spans="1:5" ht="15" customHeight="1" thickBot="1" x14ac:dyDescent="0.25">
      <c r="A29" s="50" t="s">
        <v>24</v>
      </c>
      <c r="B29" s="49" t="s">
        <v>73</v>
      </c>
      <c r="C29" s="179" t="e">
        <f>+C16+C17+C18+C28</f>
        <v>#REF!</v>
      </c>
      <c r="D29" s="49" t="s">
        <v>74</v>
      </c>
      <c r="E29" s="165" t="e">
        <f>+E16+E28</f>
        <v>#REF!</v>
      </c>
    </row>
    <row r="30" spans="1:5" ht="15" customHeight="1" x14ac:dyDescent="0.2">
      <c r="A30" s="26"/>
      <c r="B30" s="29"/>
      <c r="C30" s="61"/>
      <c r="D30" s="26"/>
      <c r="E30" s="61"/>
    </row>
    <row r="31" spans="1:5" ht="15" customHeight="1" x14ac:dyDescent="0.2">
      <c r="A31" s="26"/>
      <c r="B31" s="29"/>
      <c r="C31" s="61"/>
      <c r="D31" s="26"/>
      <c r="E31" s="61"/>
    </row>
    <row r="32" spans="1:5" ht="15" customHeight="1" x14ac:dyDescent="0.2"/>
    <row r="37" spans="1:5" x14ac:dyDescent="0.2">
      <c r="B37" s="223" t="s">
        <v>295</v>
      </c>
    </row>
    <row r="47" spans="1:5" x14ac:dyDescent="0.2">
      <c r="A47" s="7"/>
      <c r="B47" s="7"/>
      <c r="C47" s="171"/>
      <c r="D47" s="7"/>
      <c r="E47" s="171"/>
    </row>
  </sheetData>
  <mergeCells count="1">
    <mergeCell ref="A3:A4"/>
  </mergeCells>
  <phoneticPr fontId="3" type="noConversion"/>
  <pageMargins left="0.39370078740157483" right="0.39370078740157483" top="1.0208333333333333" bottom="0.98425196850393704" header="0.31496062992125984" footer="0.51181102362204722"/>
  <pageSetup paperSize="9" orientation="landscape" r:id="rId1"/>
  <headerFooter alignWithMargins="0">
    <oddHeader>&amp;CMűködési célú bevételek és kiadások mérlege
(Önkormányzati szinten)
2015.&amp;R&amp;"Arial,Dőlt"2.1. melléklet 
az 1/2015. (II.24.)önkormányzati rendelethez  
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44"/>
  <sheetViews>
    <sheetView view="pageLayout" zoomScaleNormal="120" workbookViewId="0">
      <selection activeCell="B37" sqref="B37"/>
    </sheetView>
  </sheetViews>
  <sheetFormatPr defaultRowHeight="12.75" x14ac:dyDescent="0.2"/>
  <cols>
    <col min="1" max="1" width="5.7109375" customWidth="1"/>
    <col min="2" max="2" width="50.7109375" customWidth="1"/>
    <col min="3" max="3" width="13.7109375" style="25" customWidth="1"/>
    <col min="4" max="4" width="50.7109375" customWidth="1"/>
    <col min="5" max="5" width="13.7109375" style="25" customWidth="1"/>
    <col min="6" max="6" width="8.7109375" customWidth="1"/>
    <col min="7" max="7" width="15.7109375" customWidth="1"/>
  </cols>
  <sheetData>
    <row r="1" spans="1:5" ht="22.5" customHeight="1" thickBot="1" x14ac:dyDescent="0.25">
      <c r="A1" s="26"/>
      <c r="B1" s="29"/>
      <c r="C1" s="61"/>
      <c r="D1" s="26"/>
      <c r="E1" s="158"/>
    </row>
    <row r="2" spans="1:5" ht="15" customHeight="1" thickBot="1" x14ac:dyDescent="0.25">
      <c r="A2" s="229" t="s">
        <v>38</v>
      </c>
      <c r="B2" s="30" t="s">
        <v>39</v>
      </c>
      <c r="C2" s="172"/>
      <c r="D2" s="30" t="s">
        <v>40</v>
      </c>
      <c r="E2" s="159"/>
    </row>
    <row r="3" spans="1:5" ht="24.75" customHeight="1" thickBot="1" x14ac:dyDescent="0.25">
      <c r="A3" s="230"/>
      <c r="B3" s="31" t="s">
        <v>41</v>
      </c>
      <c r="C3" s="173" t="s">
        <v>283</v>
      </c>
      <c r="D3" s="31" t="s">
        <v>41</v>
      </c>
      <c r="E3" s="160" t="s">
        <v>283</v>
      </c>
    </row>
    <row r="4" spans="1:5" ht="15" customHeight="1" thickBot="1" x14ac:dyDescent="0.25">
      <c r="A4" s="32">
        <v>1</v>
      </c>
      <c r="B4" s="33">
        <v>2</v>
      </c>
      <c r="C4" s="174">
        <v>3</v>
      </c>
      <c r="D4" s="33">
        <v>4</v>
      </c>
      <c r="E4" s="161">
        <v>5</v>
      </c>
    </row>
    <row r="5" spans="1:5" ht="15" customHeight="1" x14ac:dyDescent="0.2">
      <c r="A5" s="34" t="s">
        <v>1</v>
      </c>
      <c r="B5" s="35" t="s">
        <v>242</v>
      </c>
      <c r="C5" s="175"/>
      <c r="D5" s="35" t="s">
        <v>97</v>
      </c>
      <c r="E5" s="162">
        <f>'5.sz.mell. beruh.'!E13</f>
        <v>16747.129540000002</v>
      </c>
    </row>
    <row r="6" spans="1:5" ht="15" customHeight="1" x14ac:dyDescent="0.2">
      <c r="A6" s="36" t="s">
        <v>2</v>
      </c>
      <c r="B6" s="35" t="s">
        <v>269</v>
      </c>
      <c r="C6" s="176">
        <v>0</v>
      </c>
      <c r="D6" s="37" t="s">
        <v>98</v>
      </c>
      <c r="E6" s="163">
        <f>'6.sz.mell.felúj.'!E8</f>
        <v>0</v>
      </c>
    </row>
    <row r="7" spans="1:5" ht="15" customHeight="1" x14ac:dyDescent="0.2">
      <c r="A7" s="36" t="s">
        <v>3</v>
      </c>
      <c r="B7" s="37" t="s">
        <v>163</v>
      </c>
      <c r="C7" s="176">
        <v>0</v>
      </c>
      <c r="D7" s="37" t="s">
        <v>207</v>
      </c>
      <c r="E7" s="163">
        <v>0</v>
      </c>
    </row>
    <row r="8" spans="1:5" ht="15" customHeight="1" x14ac:dyDescent="0.2">
      <c r="A8" s="36" t="s">
        <v>4</v>
      </c>
      <c r="B8" s="37" t="s">
        <v>136</v>
      </c>
      <c r="C8" s="176">
        <v>0</v>
      </c>
      <c r="D8" s="37" t="s">
        <v>208</v>
      </c>
      <c r="E8" s="163">
        <v>0</v>
      </c>
    </row>
    <row r="9" spans="1:5" ht="15" customHeight="1" x14ac:dyDescent="0.2">
      <c r="A9" s="36" t="s">
        <v>5</v>
      </c>
      <c r="B9" s="37" t="s">
        <v>243</v>
      </c>
      <c r="C9" s="176">
        <v>0</v>
      </c>
      <c r="D9" s="37" t="s">
        <v>244</v>
      </c>
      <c r="E9" s="163">
        <v>0</v>
      </c>
    </row>
    <row r="10" spans="1:5" ht="15" customHeight="1" x14ac:dyDescent="0.2">
      <c r="A10" s="36" t="s">
        <v>6</v>
      </c>
      <c r="B10" s="37" t="s">
        <v>245</v>
      </c>
      <c r="C10" s="177">
        <v>0</v>
      </c>
      <c r="D10" s="37" t="s">
        <v>246</v>
      </c>
      <c r="E10" s="163">
        <v>0</v>
      </c>
    </row>
    <row r="11" spans="1:5" ht="15" customHeight="1" x14ac:dyDescent="0.2">
      <c r="A11" s="36" t="s">
        <v>7</v>
      </c>
      <c r="B11" s="37" t="s">
        <v>47</v>
      </c>
      <c r="C11" s="176" t="e">
        <f>#REF!+#REF!</f>
        <v>#REF!</v>
      </c>
      <c r="D11" s="37" t="s">
        <v>255</v>
      </c>
      <c r="E11" s="163" t="e">
        <f>#REF!</f>
        <v>#REF!</v>
      </c>
    </row>
    <row r="12" spans="1:5" x14ac:dyDescent="0.2">
      <c r="A12" s="36" t="s">
        <v>8</v>
      </c>
      <c r="B12" s="37" t="s">
        <v>247</v>
      </c>
      <c r="C12" s="176">
        <v>0</v>
      </c>
      <c r="D12" s="44" t="s">
        <v>48</v>
      </c>
      <c r="E12" s="163"/>
    </row>
    <row r="13" spans="1:5" ht="15" customHeight="1" x14ac:dyDescent="0.2">
      <c r="A13" s="36" t="s">
        <v>9</v>
      </c>
      <c r="B13" s="37" t="s">
        <v>248</v>
      </c>
      <c r="C13" s="177">
        <v>0</v>
      </c>
      <c r="D13" s="37"/>
      <c r="E13" s="163"/>
    </row>
    <row r="14" spans="1:5" ht="15" customHeight="1" thickBot="1" x14ac:dyDescent="0.25">
      <c r="A14" s="36" t="s">
        <v>10</v>
      </c>
      <c r="B14" s="37"/>
      <c r="C14" s="163"/>
      <c r="D14" s="37"/>
      <c r="E14" s="163"/>
    </row>
    <row r="15" spans="1:5" ht="15" customHeight="1" thickBot="1" x14ac:dyDescent="0.25">
      <c r="A15" s="187" t="s">
        <v>11</v>
      </c>
      <c r="B15" s="41" t="s">
        <v>52</v>
      </c>
      <c r="C15" s="179" t="e">
        <f>SUM(C5:C14)</f>
        <v>#REF!</v>
      </c>
      <c r="D15" s="41" t="s">
        <v>53</v>
      </c>
      <c r="E15" s="165" t="e">
        <f>SUM(E5:E14)</f>
        <v>#REF!</v>
      </c>
    </row>
    <row r="16" spans="1:5" ht="15" customHeight="1" x14ac:dyDescent="0.2">
      <c r="A16" s="188" t="s">
        <v>12</v>
      </c>
      <c r="B16" s="43" t="s">
        <v>249</v>
      </c>
      <c r="C16" s="191">
        <v>0</v>
      </c>
      <c r="D16" s="44" t="s">
        <v>55</v>
      </c>
      <c r="E16" s="168">
        <v>0</v>
      </c>
    </row>
    <row r="17" spans="1:5" ht="15" customHeight="1" x14ac:dyDescent="0.2">
      <c r="A17" s="36" t="s">
        <v>13</v>
      </c>
      <c r="B17" s="44" t="s">
        <v>58</v>
      </c>
      <c r="C17" s="182">
        <v>0</v>
      </c>
      <c r="D17" s="44" t="s">
        <v>235</v>
      </c>
      <c r="E17" s="167">
        <v>0</v>
      </c>
    </row>
    <row r="18" spans="1:5" ht="15" customHeight="1" x14ac:dyDescent="0.2">
      <c r="A18" s="36" t="s">
        <v>14</v>
      </c>
      <c r="B18" s="44" t="s">
        <v>193</v>
      </c>
      <c r="C18" s="182">
        <v>0</v>
      </c>
      <c r="D18" s="44" t="s">
        <v>229</v>
      </c>
      <c r="E18" s="167">
        <v>0</v>
      </c>
    </row>
    <row r="19" spans="1:5" ht="15" customHeight="1" x14ac:dyDescent="0.2">
      <c r="A19" s="36" t="s">
        <v>15</v>
      </c>
      <c r="B19" s="44" t="s">
        <v>195</v>
      </c>
      <c r="C19" s="182">
        <v>0</v>
      </c>
      <c r="D19" s="44" t="s">
        <v>61</v>
      </c>
      <c r="E19" s="167">
        <v>0</v>
      </c>
    </row>
    <row r="20" spans="1:5" ht="15" customHeight="1" x14ac:dyDescent="0.2">
      <c r="A20" s="36" t="s">
        <v>16</v>
      </c>
      <c r="B20" s="44" t="s">
        <v>183</v>
      </c>
      <c r="C20" s="182">
        <v>0</v>
      </c>
      <c r="D20" s="46" t="s">
        <v>63</v>
      </c>
      <c r="E20" s="167">
        <v>0</v>
      </c>
    </row>
    <row r="21" spans="1:5" ht="15" customHeight="1" x14ac:dyDescent="0.2">
      <c r="A21" s="36" t="s">
        <v>17</v>
      </c>
      <c r="B21" s="46" t="s">
        <v>250</v>
      </c>
      <c r="C21" s="182">
        <v>0</v>
      </c>
      <c r="D21" s="44" t="s">
        <v>237</v>
      </c>
      <c r="E21" s="167">
        <v>0</v>
      </c>
    </row>
    <row r="22" spans="1:5" ht="15" customHeight="1" x14ac:dyDescent="0.2">
      <c r="A22" s="36" t="s">
        <v>18</v>
      </c>
      <c r="B22" s="44" t="s">
        <v>66</v>
      </c>
      <c r="C22" s="182">
        <v>0</v>
      </c>
      <c r="D22" s="35" t="s">
        <v>69</v>
      </c>
      <c r="E22" s="167">
        <v>0</v>
      </c>
    </row>
    <row r="23" spans="1:5" ht="15" customHeight="1" x14ac:dyDescent="0.2">
      <c r="A23" s="36" t="s">
        <v>19</v>
      </c>
      <c r="B23" s="35" t="s">
        <v>201</v>
      </c>
      <c r="C23" s="182">
        <v>0</v>
      </c>
      <c r="D23" s="37" t="s">
        <v>240</v>
      </c>
      <c r="E23" s="167">
        <v>0</v>
      </c>
    </row>
    <row r="24" spans="1:5" ht="15" customHeight="1" x14ac:dyDescent="0.2">
      <c r="A24" s="36" t="s">
        <v>20</v>
      </c>
      <c r="B24" s="40"/>
      <c r="C24" s="182"/>
      <c r="D24" s="35"/>
      <c r="E24" s="167"/>
    </row>
    <row r="25" spans="1:5" ht="15" customHeight="1" thickBot="1" x14ac:dyDescent="0.25">
      <c r="A25" s="47" t="s">
        <v>21</v>
      </c>
      <c r="B25" s="48"/>
      <c r="C25" s="185"/>
      <c r="D25" s="40"/>
      <c r="E25" s="169"/>
    </row>
    <row r="26" spans="1:5" ht="15" customHeight="1" thickBot="1" x14ac:dyDescent="0.25">
      <c r="A26" s="187" t="s">
        <v>22</v>
      </c>
      <c r="B26" s="41" t="s">
        <v>251</v>
      </c>
      <c r="C26" s="179">
        <f>SUM(C17:C25)</f>
        <v>0</v>
      </c>
      <c r="D26" s="41" t="s">
        <v>252</v>
      </c>
      <c r="E26" s="189">
        <f>SUM(E16:E25)</f>
        <v>0</v>
      </c>
    </row>
    <row r="27" spans="1:5" ht="15" customHeight="1" thickBot="1" x14ac:dyDescent="0.25">
      <c r="A27" s="187" t="s">
        <v>23</v>
      </c>
      <c r="B27" s="49" t="s">
        <v>253</v>
      </c>
      <c r="C27" s="192" t="e">
        <f>+C15+C16+C26</f>
        <v>#REF!</v>
      </c>
      <c r="D27" s="49" t="s">
        <v>254</v>
      </c>
      <c r="E27" s="190" t="e">
        <f>+E15+E26</f>
        <v>#REF!</v>
      </c>
    </row>
    <row r="28" spans="1:5" ht="15" customHeight="1" x14ac:dyDescent="0.2">
      <c r="A28" s="26"/>
      <c r="B28" s="29"/>
      <c r="C28" s="61"/>
      <c r="D28" s="26"/>
      <c r="E28" s="61"/>
    </row>
    <row r="29" spans="1:5" ht="15" customHeight="1" x14ac:dyDescent="0.2"/>
    <row r="37" spans="1:5" x14ac:dyDescent="0.2">
      <c r="B37" s="223" t="s">
        <v>295</v>
      </c>
    </row>
    <row r="44" spans="1:5" x14ac:dyDescent="0.2">
      <c r="A44" s="7"/>
      <c r="B44" s="7"/>
      <c r="C44" s="171"/>
      <c r="D44" s="7"/>
      <c r="E44" s="171"/>
    </row>
  </sheetData>
  <mergeCells count="1">
    <mergeCell ref="A2:A3"/>
  </mergeCells>
  <phoneticPr fontId="3" type="noConversion"/>
  <pageMargins left="0.39370078740157483" right="0.39370078740157483" top="1.0416666666666667" bottom="0.98425196850393704" header="0.31496062992125984" footer="0.51181102362204722"/>
  <pageSetup paperSize="9" orientation="landscape" r:id="rId1"/>
  <headerFooter alignWithMargins="0">
    <oddHeader>&amp;CFelhalmozási célú bevételek és kiadások mérlege
(Önkormányzati szinten)
2015.&amp;R&amp;"Arial,Dőlt"2.2. melléklet 
az 1/2015. (II.24.)önkormányzati rendelethez  
ezer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37"/>
  <sheetViews>
    <sheetView view="pageLayout" zoomScaleNormal="100" workbookViewId="0">
      <selection activeCell="B37" sqref="B37"/>
    </sheetView>
  </sheetViews>
  <sheetFormatPr defaultRowHeight="12.75" x14ac:dyDescent="0.2"/>
  <cols>
    <col min="1" max="1" width="5.7109375" customWidth="1"/>
    <col min="2" max="2" width="55.28515625" customWidth="1"/>
    <col min="3" max="4" width="14.7109375" customWidth="1"/>
  </cols>
  <sheetData>
    <row r="1" spans="1:4" s="2" customFormat="1" ht="15" customHeight="1" thickTop="1" x14ac:dyDescent="0.2">
      <c r="A1" s="235" t="s">
        <v>0</v>
      </c>
      <c r="B1" s="237" t="s">
        <v>26</v>
      </c>
      <c r="C1" s="239" t="s">
        <v>274</v>
      </c>
      <c r="D1" s="231" t="s">
        <v>283</v>
      </c>
    </row>
    <row r="2" spans="1:4" ht="15" customHeight="1" thickBot="1" x14ac:dyDescent="0.25">
      <c r="A2" s="236"/>
      <c r="B2" s="238"/>
      <c r="C2" s="240"/>
      <c r="D2" s="232"/>
    </row>
    <row r="3" spans="1:4" s="3" customFormat="1" ht="15" customHeight="1" thickBot="1" x14ac:dyDescent="0.25">
      <c r="A3" s="8" t="s">
        <v>1</v>
      </c>
      <c r="B3" s="9" t="s">
        <v>2</v>
      </c>
      <c r="C3" s="208" t="s">
        <v>4</v>
      </c>
      <c r="D3" s="10" t="s">
        <v>4</v>
      </c>
    </row>
    <row r="4" spans="1:4" ht="24.95" customHeight="1" x14ac:dyDescent="0.2">
      <c r="A4" s="11" t="s">
        <v>1</v>
      </c>
      <c r="B4" s="6" t="s">
        <v>267</v>
      </c>
      <c r="C4" s="209">
        <v>48570</v>
      </c>
      <c r="D4" s="12">
        <f>('[1]Önkormányzat bevétel'!$E$46+'[1]Önkormányzat bevétel'!$E$49+'[1]Önkormányzat bevétel'!$E$53)/1000</f>
        <v>48700</v>
      </c>
    </row>
    <row r="5" spans="1:4" ht="24.95" customHeight="1" x14ac:dyDescent="0.2">
      <c r="A5" s="13" t="s">
        <v>2</v>
      </c>
      <c r="B5" s="14" t="s">
        <v>27</v>
      </c>
      <c r="C5" s="210">
        <v>0</v>
      </c>
      <c r="D5" s="15">
        <v>0</v>
      </c>
    </row>
    <row r="6" spans="1:4" ht="24.95" customHeight="1" x14ac:dyDescent="0.2">
      <c r="A6" s="11" t="s">
        <v>3</v>
      </c>
      <c r="B6" s="197" t="s">
        <v>268</v>
      </c>
      <c r="C6" s="210">
        <v>330</v>
      </c>
      <c r="D6" s="15">
        <f>('[1]Önkormányzat bevétel'!$E$54+'[1]Önkormányzat bevétel'!$E$56+'[1]Önkormányzat bevétel'!$E$57+'[1]Önkormányzat bevétel'!$E$44)/1000</f>
        <v>480</v>
      </c>
    </row>
    <row r="7" spans="1:4" s="1" customFormat="1" ht="24.95" customHeight="1" x14ac:dyDescent="0.2">
      <c r="A7" s="16" t="s">
        <v>4</v>
      </c>
      <c r="B7" s="17" t="s">
        <v>28</v>
      </c>
      <c r="C7" s="211">
        <v>0</v>
      </c>
      <c r="D7" s="18">
        <v>0</v>
      </c>
    </row>
    <row r="8" spans="1:4" ht="24.95" customHeight="1" x14ac:dyDescent="0.2">
      <c r="A8" s="11" t="s">
        <v>5</v>
      </c>
      <c r="B8" s="14" t="s">
        <v>29</v>
      </c>
      <c r="C8" s="210">
        <v>0</v>
      </c>
      <c r="D8" s="15">
        <v>0</v>
      </c>
    </row>
    <row r="9" spans="1:4" ht="24.95" customHeight="1" x14ac:dyDescent="0.2">
      <c r="A9" s="13" t="s">
        <v>6</v>
      </c>
      <c r="B9" s="14" t="s">
        <v>30</v>
      </c>
      <c r="C9" s="210">
        <v>0</v>
      </c>
      <c r="D9" s="15">
        <v>0</v>
      </c>
    </row>
    <row r="10" spans="1:4" ht="24.95" customHeight="1" thickBot="1" x14ac:dyDescent="0.25">
      <c r="A10" s="11" t="s">
        <v>7</v>
      </c>
      <c r="B10" s="14" t="s">
        <v>31</v>
      </c>
      <c r="C10" s="210">
        <v>0</v>
      </c>
      <c r="D10" s="15">
        <v>0</v>
      </c>
    </row>
    <row r="11" spans="1:4" s="7" customFormat="1" ht="24.95" customHeight="1" thickBot="1" x14ac:dyDescent="0.25">
      <c r="A11" s="233" t="s">
        <v>25</v>
      </c>
      <c r="B11" s="234"/>
      <c r="C11" s="212">
        <f>SUM(C4:C10)</f>
        <v>48900</v>
      </c>
      <c r="D11" s="19">
        <f>SUM(D4:D10)</f>
        <v>49180</v>
      </c>
    </row>
    <row r="12" spans="1:4" ht="13.5" thickTop="1" x14ac:dyDescent="0.2"/>
    <row r="37" spans="2:2" x14ac:dyDescent="0.2">
      <c r="B37" s="223" t="s">
        <v>295</v>
      </c>
    </row>
  </sheetData>
  <mergeCells count="5">
    <mergeCell ref="D1:D2"/>
    <mergeCell ref="A11:B11"/>
    <mergeCell ref="A1:A2"/>
    <mergeCell ref="B1:B2"/>
    <mergeCell ref="C1:C2"/>
  </mergeCells>
  <phoneticPr fontId="3" type="noConversion"/>
  <pageMargins left="0.39370078740157483" right="0.39370078740157483" top="1.5" bottom="0.98425196850393704" header="0.31496062992125984" footer="0.51181102362204722"/>
  <pageSetup paperSize="9" orientation="portrait" r:id="rId1"/>
  <headerFooter alignWithMargins="0">
    <oddHeader>&amp;C
Saját bevételek részletezése az adósságot keletkeztető ügyletből
származó tárgyévi fizetési kötelezettség megállapításához
2015.&amp;R&amp;"Arial,Dőlt"3. melléklet 
az 1/2015. (II.24.)önkormányzati rendelethez  
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37"/>
  <sheetViews>
    <sheetView view="pageLayout" zoomScaleNormal="100" workbookViewId="0">
      <selection activeCell="B37" sqref="B37"/>
    </sheetView>
  </sheetViews>
  <sheetFormatPr defaultRowHeight="12.75" x14ac:dyDescent="0.2"/>
  <cols>
    <col min="1" max="1" width="7.7109375" customWidth="1"/>
    <col min="2" max="2" width="75.7109375" customWidth="1"/>
    <col min="3" max="4" width="18.7109375" customWidth="1"/>
  </cols>
  <sheetData>
    <row r="1" spans="1:4" s="2" customFormat="1" ht="20.100000000000001" customHeight="1" thickTop="1" x14ac:dyDescent="0.2">
      <c r="A1" s="247" t="s">
        <v>32</v>
      </c>
      <c r="B1" s="248"/>
      <c r="C1" s="241" t="s">
        <v>37</v>
      </c>
      <c r="D1" s="244" t="s">
        <v>280</v>
      </c>
    </row>
    <row r="2" spans="1:4" ht="15" customHeight="1" x14ac:dyDescent="0.2">
      <c r="A2" s="249"/>
      <c r="B2" s="250"/>
      <c r="C2" s="242"/>
      <c r="D2" s="245"/>
    </row>
    <row r="3" spans="1:4" ht="15" customHeight="1" x14ac:dyDescent="0.2">
      <c r="A3" s="249"/>
      <c r="B3" s="250"/>
      <c r="C3" s="243"/>
      <c r="D3" s="246"/>
    </row>
    <row r="4" spans="1:4" s="3" customFormat="1" ht="15" customHeight="1" thickBot="1" x14ac:dyDescent="0.25">
      <c r="A4" s="251" t="s">
        <v>1</v>
      </c>
      <c r="B4" s="252"/>
      <c r="C4" s="205" t="s">
        <v>3</v>
      </c>
      <c r="D4" s="201" t="s">
        <v>3</v>
      </c>
    </row>
    <row r="5" spans="1:4" x14ac:dyDescent="0.2">
      <c r="A5" s="5" t="s">
        <v>1</v>
      </c>
      <c r="B5" s="193" t="s">
        <v>261</v>
      </c>
      <c r="C5" s="23">
        <v>36411000</v>
      </c>
      <c r="D5" s="202">
        <f>'[1]Önkormányzat bevétel'!$D$7</f>
        <v>36777400</v>
      </c>
    </row>
    <row r="6" spans="1:4" x14ac:dyDescent="0.2">
      <c r="A6" s="4" t="s">
        <v>2</v>
      </c>
      <c r="B6" s="193" t="s">
        <v>262</v>
      </c>
      <c r="C6" s="23">
        <v>16139347</v>
      </c>
      <c r="D6" s="202">
        <f>'[1]Önkormányzat bevétel'!$D$8+'[1]Önkormányzat bevétel'!$D$9+'[1]Önkormányzat bevétel'!$D$10+'[1]Önkormányzat bevétel'!$D$11</f>
        <v>16822351</v>
      </c>
    </row>
    <row r="7" spans="1:4" x14ac:dyDescent="0.2">
      <c r="A7" s="5" t="s">
        <v>3</v>
      </c>
      <c r="B7" s="193" t="s">
        <v>263</v>
      </c>
      <c r="C7" s="23">
        <v>-2346763</v>
      </c>
      <c r="D7" s="202">
        <v>0</v>
      </c>
    </row>
    <row r="8" spans="1:4" x14ac:dyDescent="0.2">
      <c r="A8" s="4" t="s">
        <v>4</v>
      </c>
      <c r="B8" s="193" t="s">
        <v>264</v>
      </c>
      <c r="C8" s="23">
        <v>8029800</v>
      </c>
      <c r="D8" s="202">
        <f>'[1]Önkormányzat bevétel'!$D$12</f>
        <v>5641861</v>
      </c>
    </row>
    <row r="9" spans="1:4" x14ac:dyDescent="0.2">
      <c r="A9" s="5"/>
      <c r="B9" s="21"/>
      <c r="C9" s="23"/>
      <c r="D9" s="202"/>
    </row>
    <row r="10" spans="1:4" x14ac:dyDescent="0.2">
      <c r="A10" s="194" t="s">
        <v>5</v>
      </c>
      <c r="B10" s="193" t="s">
        <v>265</v>
      </c>
      <c r="C10" s="23">
        <v>3390360</v>
      </c>
      <c r="D10" s="202">
        <f>'[1]Önkormányzat bevétel'!$D$33</f>
        <v>3432540</v>
      </c>
    </row>
    <row r="11" spans="1:4" x14ac:dyDescent="0.2">
      <c r="A11" s="194"/>
      <c r="B11" s="193"/>
      <c r="C11" s="23"/>
      <c r="D11" s="202"/>
    </row>
    <row r="12" spans="1:4" x14ac:dyDescent="0.2">
      <c r="A12" s="11" t="s">
        <v>6</v>
      </c>
      <c r="B12" s="21" t="s">
        <v>33</v>
      </c>
      <c r="C12" s="23">
        <v>3916219</v>
      </c>
      <c r="D12" s="202">
        <f>'[1]Önkormányzat bevétel'!$D$26</f>
        <v>9096880</v>
      </c>
    </row>
    <row r="13" spans="1:4" x14ac:dyDescent="0.2">
      <c r="A13" s="194"/>
      <c r="B13" s="21"/>
      <c r="C13" s="23"/>
      <c r="D13" s="202"/>
    </row>
    <row r="14" spans="1:4" x14ac:dyDescent="0.2">
      <c r="A14" s="11" t="s">
        <v>7</v>
      </c>
      <c r="B14" s="21" t="s">
        <v>34</v>
      </c>
      <c r="C14" s="23">
        <v>1217920</v>
      </c>
      <c r="D14" s="202">
        <f>'[1]Önkormányzat bevétel'!$D$27</f>
        <v>1384000</v>
      </c>
    </row>
    <row r="15" spans="1:4" x14ac:dyDescent="0.2">
      <c r="A15" s="11" t="s">
        <v>8</v>
      </c>
      <c r="B15" s="21" t="s">
        <v>35</v>
      </c>
      <c r="C15" s="23">
        <v>435000</v>
      </c>
      <c r="D15" s="202">
        <f>'[1]Önkormányzat bevétel'!$D$28</f>
        <v>435000</v>
      </c>
    </row>
    <row r="16" spans="1:4" x14ac:dyDescent="0.2">
      <c r="A16" s="11" t="s">
        <v>9</v>
      </c>
      <c r="B16" s="21" t="s">
        <v>36</v>
      </c>
      <c r="C16" s="23">
        <v>4941000</v>
      </c>
      <c r="D16" s="202">
        <f>'[1]Önkormányzat bevétel'!$D$29</f>
        <v>5929200</v>
      </c>
    </row>
    <row r="17" spans="1:4" x14ac:dyDescent="0.2">
      <c r="A17" s="195" t="s">
        <v>10</v>
      </c>
      <c r="B17" s="200" t="s">
        <v>258</v>
      </c>
      <c r="C17" s="206"/>
      <c r="D17" s="203"/>
    </row>
    <row r="18" spans="1:4" x14ac:dyDescent="0.2">
      <c r="A18" s="194" t="s">
        <v>11</v>
      </c>
      <c r="B18" s="21" t="s">
        <v>256</v>
      </c>
      <c r="C18" s="23">
        <v>3733333</v>
      </c>
      <c r="D18" s="202">
        <f>'[1]Önkormányzat bevétel'!$D$22</f>
        <v>5226667</v>
      </c>
    </row>
    <row r="19" spans="1:4" x14ac:dyDescent="0.2">
      <c r="A19" s="195" t="s">
        <v>12</v>
      </c>
      <c r="B19" s="21" t="s">
        <v>257</v>
      </c>
      <c r="C19" s="23">
        <v>1866667</v>
      </c>
      <c r="D19" s="202">
        <f>'[1]Önkormányzat bevétel'!$D$23</f>
        <v>2356667</v>
      </c>
    </row>
    <row r="20" spans="1:4" x14ac:dyDescent="0.2">
      <c r="A20" s="194" t="s">
        <v>13</v>
      </c>
      <c r="B20" s="21" t="s">
        <v>259</v>
      </c>
      <c r="C20" s="23"/>
      <c r="D20" s="202"/>
    </row>
    <row r="21" spans="1:4" x14ac:dyDescent="0.2">
      <c r="A21" s="195" t="s">
        <v>14</v>
      </c>
      <c r="B21" s="21" t="s">
        <v>256</v>
      </c>
      <c r="C21" s="23">
        <v>24874400</v>
      </c>
      <c r="D21" s="202">
        <f>'[1]Önkormányzat bevétel'!$D$16</f>
        <v>28787200</v>
      </c>
    </row>
    <row r="22" spans="1:4" x14ac:dyDescent="0.2">
      <c r="A22" s="194" t="s">
        <v>15</v>
      </c>
      <c r="B22" s="21" t="s">
        <v>257</v>
      </c>
      <c r="C22" s="23">
        <v>12437200</v>
      </c>
      <c r="D22" s="202">
        <f>'[1]Önkormányzat bevétel'!$D$19</f>
        <v>13148000</v>
      </c>
    </row>
    <row r="23" spans="1:4" x14ac:dyDescent="0.2">
      <c r="A23" s="195" t="s">
        <v>16</v>
      </c>
      <c r="B23" s="21" t="s">
        <v>260</v>
      </c>
      <c r="C23" s="23"/>
      <c r="D23" s="202"/>
    </row>
    <row r="24" spans="1:4" x14ac:dyDescent="0.2">
      <c r="A24" s="194" t="s">
        <v>17</v>
      </c>
      <c r="B24" s="21" t="s">
        <v>256</v>
      </c>
      <c r="C24" s="23">
        <v>7200000</v>
      </c>
      <c r="D24" s="202">
        <f>'[1]Önkormányzat bevétel'!$D$17</f>
        <v>8400000</v>
      </c>
    </row>
    <row r="25" spans="1:4" x14ac:dyDescent="0.2">
      <c r="A25" s="195" t="s">
        <v>18</v>
      </c>
      <c r="B25" s="21" t="s">
        <v>257</v>
      </c>
      <c r="C25" s="23">
        <v>3600000</v>
      </c>
      <c r="D25" s="202">
        <f>'[1]Önkormányzat bevétel'!$D$21</f>
        <v>4200000</v>
      </c>
    </row>
    <row r="26" spans="1:4" x14ac:dyDescent="0.2">
      <c r="A26" s="11" t="s">
        <v>19</v>
      </c>
      <c r="B26" s="207" t="s">
        <v>278</v>
      </c>
      <c r="C26" s="23">
        <v>319920</v>
      </c>
      <c r="D26" s="202">
        <f>'[1]Önkormányzat bevétel'!$D$20</f>
        <v>332500</v>
      </c>
    </row>
    <row r="27" spans="1:4" x14ac:dyDescent="0.2">
      <c r="A27" s="11" t="s">
        <v>20</v>
      </c>
      <c r="B27" s="220" t="s">
        <v>293</v>
      </c>
      <c r="C27" s="23"/>
      <c r="D27" s="202">
        <f>'[1]Önkormányzat bevétel'!$D$24</f>
        <v>352000</v>
      </c>
    </row>
    <row r="28" spans="1:4" x14ac:dyDescent="0.2">
      <c r="A28" s="13" t="s">
        <v>20</v>
      </c>
      <c r="B28" s="207" t="s">
        <v>275</v>
      </c>
      <c r="C28" s="23">
        <v>6462720</v>
      </c>
      <c r="D28" s="202">
        <f>'[1]Önkormányzat bevétel'!$D$30</f>
        <v>9139200</v>
      </c>
    </row>
    <row r="29" spans="1:4" x14ac:dyDescent="0.2">
      <c r="A29" s="11" t="s">
        <v>21</v>
      </c>
      <c r="B29" s="207" t="s">
        <v>276</v>
      </c>
      <c r="C29" s="23">
        <v>2278201</v>
      </c>
      <c r="D29" s="202">
        <f>'[1]Önkormányzat bevétel'!$D$31</f>
        <v>2327125</v>
      </c>
    </row>
    <row r="30" spans="1:4" x14ac:dyDescent="0.2">
      <c r="A30" s="194"/>
      <c r="B30" s="207"/>
      <c r="C30" s="23"/>
      <c r="D30" s="202"/>
    </row>
    <row r="31" spans="1:4" x14ac:dyDescent="0.2">
      <c r="A31" s="11" t="s">
        <v>22</v>
      </c>
      <c r="B31" s="207" t="s">
        <v>277</v>
      </c>
      <c r="C31" s="23">
        <v>497700</v>
      </c>
      <c r="D31" s="202">
        <f>'[1]Önkormányzat bevétel'!$D$13</f>
        <v>742450</v>
      </c>
    </row>
    <row r="32" spans="1:4" ht="13.5" thickBot="1" x14ac:dyDescent="0.25">
      <c r="A32" s="195"/>
      <c r="B32" s="200"/>
      <c r="C32" s="23"/>
      <c r="D32" s="202"/>
    </row>
    <row r="33" spans="1:4" ht="13.5" thickBot="1" x14ac:dyDescent="0.25">
      <c r="A33" s="20"/>
      <c r="B33" s="22" t="s">
        <v>25</v>
      </c>
      <c r="C33" s="24">
        <f>SUM(C5:C32)</f>
        <v>135404024</v>
      </c>
      <c r="D33" s="204">
        <f>SUM(D5:D32)</f>
        <v>154531041</v>
      </c>
    </row>
    <row r="34" spans="1:4" ht="13.5" thickTop="1" x14ac:dyDescent="0.2"/>
    <row r="37" spans="1:4" x14ac:dyDescent="0.2">
      <c r="B37" s="223" t="s">
        <v>295</v>
      </c>
    </row>
  </sheetData>
  <mergeCells count="4">
    <mergeCell ref="C1:C3"/>
    <mergeCell ref="D1:D3"/>
    <mergeCell ref="A1:B3"/>
    <mergeCell ref="A4:B4"/>
  </mergeCells>
  <phoneticPr fontId="3" type="noConversion"/>
  <pageMargins left="0.39370078740157483" right="0.39370078740157483" top="1.0833333333333333" bottom="0.98425196850393704" header="0.31496062992125984" footer="0.51181102362204722"/>
  <pageSetup paperSize="9" orientation="landscape" r:id="rId1"/>
  <headerFooter alignWithMargins="0">
    <oddHeader>&amp;CA 2015. évi normatív hozzájárulások alakulása jogcímenként
&amp;R&amp;"Arial,Dőlt"4. melléklet 
az 1/2015. (II.24.)önkormányzati rendelethez  
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37"/>
  <sheetViews>
    <sheetView view="pageLayout" zoomScaleNormal="100" workbookViewId="0">
      <selection activeCell="B37" sqref="B37"/>
    </sheetView>
  </sheetViews>
  <sheetFormatPr defaultRowHeight="12.75" x14ac:dyDescent="0.2"/>
  <cols>
    <col min="1" max="1" width="50.7109375" customWidth="1"/>
    <col min="2" max="3" width="16.7109375" customWidth="1"/>
    <col min="4" max="4" width="16.7109375" style="25" customWidth="1"/>
    <col min="5" max="6" width="16.7109375" customWidth="1"/>
    <col min="7" max="11" width="8.7109375" customWidth="1"/>
  </cols>
  <sheetData>
    <row r="1" spans="1:6" ht="14.25" thickBot="1" x14ac:dyDescent="0.3">
      <c r="A1" s="62"/>
      <c r="B1" s="63"/>
      <c r="C1" s="63"/>
      <c r="D1" s="63"/>
      <c r="E1" s="63"/>
      <c r="F1" s="64"/>
    </row>
    <row r="2" spans="1:6" ht="48.75" thickBot="1" x14ac:dyDescent="0.25">
      <c r="A2" s="66" t="s">
        <v>103</v>
      </c>
      <c r="B2" s="67" t="s">
        <v>104</v>
      </c>
      <c r="C2" s="67" t="s">
        <v>105</v>
      </c>
      <c r="D2" s="67" t="s">
        <v>282</v>
      </c>
      <c r="E2" s="67" t="s">
        <v>283</v>
      </c>
      <c r="F2" s="68" t="s">
        <v>284</v>
      </c>
    </row>
    <row r="3" spans="1:6" ht="13.5" thickBot="1" x14ac:dyDescent="0.25">
      <c r="A3" s="69">
        <v>1</v>
      </c>
      <c r="B3" s="70">
        <v>2</v>
      </c>
      <c r="C3" s="70">
        <v>3</v>
      </c>
      <c r="D3" s="70">
        <v>4</v>
      </c>
      <c r="E3" s="70">
        <v>5</v>
      </c>
      <c r="F3" s="71" t="s">
        <v>106</v>
      </c>
    </row>
    <row r="4" spans="1:6" x14ac:dyDescent="0.2">
      <c r="A4" s="214" t="s">
        <v>285</v>
      </c>
      <c r="B4" s="73">
        <f>('[1]Önkormányzat kiadás'!$Y$163+'[1]Önkormányzat kiadás'!$Y$175)/1000</f>
        <v>3000</v>
      </c>
      <c r="C4" s="198" t="s">
        <v>280</v>
      </c>
      <c r="D4" s="73">
        <v>0</v>
      </c>
      <c r="E4" s="73">
        <f>B4</f>
        <v>3000</v>
      </c>
      <c r="F4" s="217">
        <f>B4-D4-E4</f>
        <v>0</v>
      </c>
    </row>
    <row r="5" spans="1:6" ht="12.75" customHeight="1" x14ac:dyDescent="0.2">
      <c r="A5" s="215" t="s">
        <v>286</v>
      </c>
      <c r="B5" s="73">
        <f>('[1]Önkormányzat kiadás'!$Y$165+'[1]Önkormányzat kiadás'!$Y$176)/1000</f>
        <v>3000</v>
      </c>
      <c r="C5" s="198" t="s">
        <v>280</v>
      </c>
      <c r="D5" s="73"/>
      <c r="E5" s="73">
        <f t="shared" ref="E5:E12" si="0">B5</f>
        <v>3000</v>
      </c>
      <c r="F5" s="217">
        <f>B5-D5-E5</f>
        <v>0</v>
      </c>
    </row>
    <row r="6" spans="1:6" ht="12.75" customHeight="1" x14ac:dyDescent="0.2">
      <c r="A6" s="216" t="s">
        <v>287</v>
      </c>
      <c r="B6" s="73">
        <f>('[1]Önkormányzat kiadás'!$Y$167+'[1]Önkormányzat kiadás'!$Y$177)/1000</f>
        <v>3149.7295399999998</v>
      </c>
      <c r="C6" s="198" t="s">
        <v>280</v>
      </c>
      <c r="D6" s="73"/>
      <c r="E6" s="73">
        <f t="shared" si="0"/>
        <v>3149.7295399999998</v>
      </c>
      <c r="F6" s="217">
        <f>B6-D6-E6</f>
        <v>0</v>
      </c>
    </row>
    <row r="7" spans="1:6" ht="12.75" customHeight="1" x14ac:dyDescent="0.2">
      <c r="A7" s="216" t="s">
        <v>288</v>
      </c>
      <c r="B7" s="77">
        <f>('[1]Önkormányzat kiadás'!$Y$168+'[1]Önkormányzat kiadás'!$Y$178)/1000</f>
        <v>6400</v>
      </c>
      <c r="C7" s="199" t="s">
        <v>280</v>
      </c>
      <c r="D7" s="77"/>
      <c r="E7" s="73">
        <f t="shared" si="0"/>
        <v>6400</v>
      </c>
      <c r="F7" s="217">
        <f t="shared" ref="F7:F11" si="1">B7-D7-E7</f>
        <v>0</v>
      </c>
    </row>
    <row r="8" spans="1:6" ht="12.75" customHeight="1" x14ac:dyDescent="0.2">
      <c r="A8" s="216" t="s">
        <v>289</v>
      </c>
      <c r="B8" s="77">
        <f>('[1]Önkormányzat kiadás'!$Y$169+'[1]Önkormányzat kiadás'!$Y$179)/1000</f>
        <v>152.4</v>
      </c>
      <c r="C8" s="199" t="s">
        <v>280</v>
      </c>
      <c r="D8" s="77"/>
      <c r="E8" s="73">
        <f t="shared" si="0"/>
        <v>152.4</v>
      </c>
      <c r="F8" s="217">
        <f t="shared" ref="F8:F9" si="2">B8-D8-E8</f>
        <v>0</v>
      </c>
    </row>
    <row r="9" spans="1:6" ht="12.75" customHeight="1" x14ac:dyDescent="0.2">
      <c r="A9" s="216" t="s">
        <v>290</v>
      </c>
      <c r="B9" s="77">
        <f>('[1]Önkormányzat kiadás'!$Y$170+'[1]Önkormányzat kiadás'!$Y$180)/1000</f>
        <v>400</v>
      </c>
      <c r="C9" s="199" t="s">
        <v>280</v>
      </c>
      <c r="D9" s="77"/>
      <c r="E9" s="73">
        <f t="shared" si="0"/>
        <v>400</v>
      </c>
      <c r="F9" s="217">
        <f t="shared" si="2"/>
        <v>0</v>
      </c>
    </row>
    <row r="10" spans="1:6" ht="12.75" customHeight="1" x14ac:dyDescent="0.2">
      <c r="A10" s="216" t="s">
        <v>291</v>
      </c>
      <c r="B10" s="77">
        <f>('[1]Önkormányzat kiadás'!$Y$171+'[1]Önkormányzat kiadás'!$Y$181)/1000</f>
        <v>100</v>
      </c>
      <c r="C10" s="199" t="s">
        <v>280</v>
      </c>
      <c r="D10" s="77"/>
      <c r="E10" s="73">
        <f t="shared" si="0"/>
        <v>100</v>
      </c>
      <c r="F10" s="217">
        <f t="shared" si="1"/>
        <v>0</v>
      </c>
    </row>
    <row r="11" spans="1:6" ht="12.75" customHeight="1" x14ac:dyDescent="0.2">
      <c r="A11" s="216" t="s">
        <v>292</v>
      </c>
      <c r="B11" s="77">
        <f>('[1]Önkormányzat kiadás'!$Y$172+'[1]Önkormányzat kiadás'!$Y$182)/1000</f>
        <v>245</v>
      </c>
      <c r="C11" s="199" t="s">
        <v>280</v>
      </c>
      <c r="D11" s="77"/>
      <c r="E11" s="73">
        <f t="shared" si="0"/>
        <v>245</v>
      </c>
      <c r="F11" s="217">
        <f t="shared" si="1"/>
        <v>0</v>
      </c>
    </row>
    <row r="12" spans="1:6" ht="13.5" thickBot="1" x14ac:dyDescent="0.25">
      <c r="A12" s="221" t="s">
        <v>294</v>
      </c>
      <c r="B12" s="77">
        <v>300</v>
      </c>
      <c r="C12" s="199" t="s">
        <v>280</v>
      </c>
      <c r="D12" s="77"/>
      <c r="E12" s="73">
        <f t="shared" si="0"/>
        <v>300</v>
      </c>
      <c r="F12" s="218">
        <f>B12-D12-E12</f>
        <v>0</v>
      </c>
    </row>
    <row r="13" spans="1:6" ht="13.5" thickBot="1" x14ac:dyDescent="0.25">
      <c r="A13" s="79" t="s">
        <v>107</v>
      </c>
      <c r="B13" s="80">
        <f>SUM(B4:B12)</f>
        <v>16747.129540000002</v>
      </c>
      <c r="C13" s="81"/>
      <c r="D13" s="80">
        <f>SUM(D4:D12)</f>
        <v>0</v>
      </c>
      <c r="E13" s="80">
        <f>SUM(E4:E12)</f>
        <v>16747.129540000002</v>
      </c>
      <c r="F13" s="219">
        <f>SUM(F4:F12)</f>
        <v>0</v>
      </c>
    </row>
    <row r="14" spans="1:6" x14ac:dyDescent="0.2">
      <c r="A14" s="82"/>
      <c r="B14" s="65"/>
      <c r="C14" s="65"/>
      <c r="D14" s="65"/>
      <c r="E14" s="65"/>
      <c r="F14" s="63"/>
    </row>
    <row r="15" spans="1:6" x14ac:dyDescent="0.2">
      <c r="A15" s="196"/>
    </row>
    <row r="37" spans="2:2" x14ac:dyDescent="0.2">
      <c r="B37" s="223" t="s">
        <v>295</v>
      </c>
    </row>
  </sheetData>
  <phoneticPr fontId="3" type="noConversion"/>
  <pageMargins left="0.39370078740157483" right="0.39370078740157483" top="1.0416666666666667" bottom="0.98425196850393704" header="0.31496062992125984" footer="0.51181102362204722"/>
  <pageSetup paperSize="9" orientation="landscape" r:id="rId1"/>
  <headerFooter alignWithMargins="0">
    <oddHeader>&amp;CBeruházások előirányzata beruházásonként
2015.&amp;R&amp;"Arial,Dőlt"5. melléklet 
az 1/2015. (II.24.)önkormányzati rendelethez  
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37"/>
  <sheetViews>
    <sheetView tabSelected="1" view="pageLayout" zoomScaleNormal="100" workbookViewId="0">
      <selection activeCell="C14" sqref="C14"/>
    </sheetView>
  </sheetViews>
  <sheetFormatPr defaultRowHeight="12.75" x14ac:dyDescent="0.2"/>
  <cols>
    <col min="1" max="1" width="50.7109375" customWidth="1"/>
    <col min="2" max="3" width="16.7109375" customWidth="1"/>
    <col min="4" max="4" width="16.7109375" style="25" customWidth="1"/>
    <col min="5" max="6" width="16.7109375" customWidth="1"/>
    <col min="7" max="11" width="8.7109375" customWidth="1"/>
  </cols>
  <sheetData>
    <row r="1" spans="1:6" ht="14.25" thickBot="1" x14ac:dyDescent="0.3">
      <c r="A1" s="62"/>
      <c r="B1" s="63"/>
      <c r="C1" s="63"/>
      <c r="D1" s="63"/>
      <c r="E1" s="63"/>
      <c r="F1" s="64"/>
    </row>
    <row r="2" spans="1:6" ht="48.75" thickBot="1" x14ac:dyDescent="0.25">
      <c r="A2" s="66" t="s">
        <v>103</v>
      </c>
      <c r="B2" s="67" t="s">
        <v>104</v>
      </c>
      <c r="C2" s="67" t="s">
        <v>105</v>
      </c>
      <c r="D2" s="67" t="s">
        <v>282</v>
      </c>
      <c r="E2" s="67" t="s">
        <v>283</v>
      </c>
      <c r="F2" s="68" t="s">
        <v>284</v>
      </c>
    </row>
    <row r="3" spans="1:6" ht="13.5" thickBot="1" x14ac:dyDescent="0.25">
      <c r="A3" s="69">
        <v>1</v>
      </c>
      <c r="B3" s="70">
        <v>2</v>
      </c>
      <c r="C3" s="70">
        <v>3</v>
      </c>
      <c r="D3" s="70">
        <v>4</v>
      </c>
      <c r="E3" s="70">
        <v>5</v>
      </c>
      <c r="F3" s="71" t="s">
        <v>106</v>
      </c>
    </row>
    <row r="4" spans="1:6" x14ac:dyDescent="0.2">
      <c r="A4" s="213" t="s">
        <v>281</v>
      </c>
      <c r="B4" s="73"/>
      <c r="C4" s="74"/>
      <c r="D4" s="73"/>
      <c r="E4" s="73"/>
      <c r="F4" s="75">
        <f>B4-D4-E4</f>
        <v>0</v>
      </c>
    </row>
    <row r="5" spans="1:6" ht="12.75" customHeight="1" x14ac:dyDescent="0.2">
      <c r="A5" s="72"/>
      <c r="B5" s="73"/>
      <c r="C5" s="83"/>
      <c r="D5" s="73"/>
      <c r="E5" s="73"/>
      <c r="F5" s="84">
        <f>B5-D5-E5</f>
        <v>0</v>
      </c>
    </row>
    <row r="6" spans="1:6" ht="12.75" customHeight="1" x14ac:dyDescent="0.2">
      <c r="A6" s="72"/>
      <c r="B6" s="73"/>
      <c r="C6" s="83"/>
      <c r="D6" s="73"/>
      <c r="E6" s="73"/>
      <c r="F6" s="84">
        <f>B6-D6-E6</f>
        <v>0</v>
      </c>
    </row>
    <row r="7" spans="1:6" ht="13.5" thickBot="1" x14ac:dyDescent="0.25">
      <c r="A7" s="76"/>
      <c r="B7" s="77"/>
      <c r="C7" s="78"/>
      <c r="D7" s="77"/>
      <c r="E7" s="77"/>
      <c r="F7" s="85">
        <f>B7-D7-E7</f>
        <v>0</v>
      </c>
    </row>
    <row r="8" spans="1:6" ht="13.5" thickBot="1" x14ac:dyDescent="0.25">
      <c r="A8" s="79" t="s">
        <v>107</v>
      </c>
      <c r="B8" s="80">
        <f>SUM(B4:B7)</f>
        <v>0</v>
      </c>
      <c r="C8" s="81"/>
      <c r="D8" s="80">
        <f>SUM(D4:D7)</f>
        <v>0</v>
      </c>
      <c r="E8" s="80">
        <f>SUM(E4:E7)</f>
        <v>0</v>
      </c>
      <c r="F8" s="86">
        <f>SUM(F4:F7)</f>
        <v>0</v>
      </c>
    </row>
    <row r="9" spans="1:6" x14ac:dyDescent="0.2">
      <c r="A9" s="82"/>
      <c r="B9" s="65"/>
      <c r="C9" s="65"/>
      <c r="D9" s="65"/>
      <c r="E9" s="65"/>
      <c r="F9" s="63"/>
    </row>
    <row r="10" spans="1:6" x14ac:dyDescent="0.2">
      <c r="A10" s="196"/>
    </row>
    <row r="37" spans="2:2" x14ac:dyDescent="0.2">
      <c r="B37" s="223" t="s">
        <v>295</v>
      </c>
    </row>
  </sheetData>
  <phoneticPr fontId="3" type="noConversion"/>
  <pageMargins left="0.39370078740157483" right="0.39370078740157483" top="1.0833333333333333" bottom="0.98425196850393704" header="0.31496062992125984" footer="0.51181102362204722"/>
  <pageSetup paperSize="9" orientation="landscape" r:id="rId1"/>
  <headerFooter alignWithMargins="0">
    <oddHeader>&amp;CFelújítások előirányzata felújításonként
2015.&amp;R&amp;"Arial,Dőlt"6. melléklet 
az 1/2015. (II.24.)önkormányzati rendelethez  
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mell. </vt:lpstr>
      <vt:lpstr>2.1.Műk.mérleg</vt:lpstr>
      <vt:lpstr>2.2.Felhalm..mérleg</vt:lpstr>
      <vt:lpstr>3. mell.</vt:lpstr>
      <vt:lpstr>4.mell.Normatíva</vt:lpstr>
      <vt:lpstr>5.sz.mell. beruh.</vt:lpstr>
      <vt:lpstr>6.sz.mell.felúj.</vt:lpstr>
    </vt:vector>
  </TitlesOfParts>
  <Company>Öttevény Község Önkormányzata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halasz.sandorne</dc:creator>
  <cp:lastModifiedBy>Dr. Döbrössy Adrienn</cp:lastModifiedBy>
  <cp:lastPrinted>2015-02-25T09:21:35Z</cp:lastPrinted>
  <dcterms:created xsi:type="dcterms:W3CDTF">2012-01-30T08:50:59Z</dcterms:created>
  <dcterms:modified xsi:type="dcterms:W3CDTF">2015-03-23T12:54:01Z</dcterms:modified>
</cp:coreProperties>
</file>