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745" tabRatio="641" activeTab="0"/>
  </bookViews>
  <sheets>
    <sheet name="melléklet1" sheetId="1" r:id="rId1"/>
    <sheet name="melléklet2" sheetId="2" r:id="rId2"/>
    <sheet name="melléklet3" sheetId="3" r:id="rId3"/>
    <sheet name="melléklet4" sheetId="4" r:id="rId4"/>
    <sheet name="melléklet5" sheetId="5" r:id="rId5"/>
  </sheets>
  <definedNames/>
  <calcPr fullCalcOnLoad="1"/>
</workbook>
</file>

<file path=xl/sharedStrings.xml><?xml version="1.0" encoding="utf-8"?>
<sst xmlns="http://schemas.openxmlformats.org/spreadsheetml/2006/main" count="123" uniqueCount="94">
  <si>
    <t>Személyi juttatások
 összesen</t>
  </si>
  <si>
    <t>Munkaadókat terhelő
 járulékok összesen</t>
  </si>
  <si>
    <t>Önkormányzat</t>
  </si>
  <si>
    <t>ÖSSZESEN:</t>
  </si>
  <si>
    <t>Beruházások</t>
  </si>
  <si>
    <t>Személyi juttatások</t>
  </si>
  <si>
    <t>Megnevezés</t>
  </si>
  <si>
    <t xml:space="preserve">Megnevezés </t>
  </si>
  <si>
    <t>Munkaadókat terhelő járulékok</t>
  </si>
  <si>
    <t>Dologi kiadások</t>
  </si>
  <si>
    <t>Ellátottak pénzbeli juttatásai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</si>
  <si>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</si>
  <si>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</si>
  <si>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</si>
  <si>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</si>
  <si>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MINDÖSSZESEN</t>
  </si>
  <si>
    <t>KIADÁSOK MINDÖSSZESEN</t>
  </si>
  <si>
    <t>Működési és felhalmozási célú bevételi és kiadási előirányzatok mérlegszerű bemutatása</t>
  </si>
  <si>
    <t>SZAKFELADAT</t>
  </si>
  <si>
    <t>Bevételek összesen</t>
  </si>
  <si>
    <t>Szakfeladat</t>
  </si>
  <si>
    <t>Kiadások
 összesen</t>
  </si>
  <si>
    <t>Pénzeszköz átadás mindösszesen:</t>
  </si>
  <si>
    <t>Felújítás</t>
  </si>
  <si>
    <t>Előirányzat-felhasználási ütemterv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</si>
  <si>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</si>
  <si>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</si>
  <si>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</si>
  <si>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</si>
  <si>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</si>
  <si>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</si>
  <si>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</si>
  <si>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</si>
  <si>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</si>
  <si>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</si>
  <si>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</si>
  <si>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</si>
  <si>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</si>
  <si>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</si>
  <si>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Átvett pénzeszköz</t>
  </si>
  <si>
    <t xml:space="preserve">      fejlesztési célra</t>
  </si>
  <si>
    <t xml:space="preserve">      működési célra</t>
  </si>
  <si>
    <t>Bevételek összesen:</t>
  </si>
  <si>
    <t>KIADÁSOK</t>
  </si>
  <si>
    <t>Személyi juttatás</t>
  </si>
  <si>
    <t>Kiadások összesen:</t>
  </si>
  <si>
    <t>Működési célú pénzeszköz átadás államháztartáson  belül</t>
  </si>
  <si>
    <t>Működési célú pénzeszköz átadás államháztartáson belül összesen:</t>
  </si>
  <si>
    <t>Önkormányzatok működési támogatásai</t>
  </si>
  <si>
    <t>Helyi önkormányzatok kieg.támogatás működési</t>
  </si>
  <si>
    <t>Közhatalmi bevételek</t>
  </si>
  <si>
    <t>Egyéb műk.c. támogatások</t>
  </si>
  <si>
    <t>Egyéb műk.c. kiadások</t>
  </si>
  <si>
    <t>Működési bevételek</t>
  </si>
  <si>
    <t>Önk.műk.támogatása</t>
  </si>
  <si>
    <t>Műk.c. támogatások</t>
  </si>
  <si>
    <t>Kiegészítő támogatás</t>
  </si>
  <si>
    <t>fejlesztési célra</t>
  </si>
  <si>
    <t>működési célra</t>
  </si>
  <si>
    <t>Munkaadókat terh. Járulék</t>
  </si>
  <si>
    <t>Ellátottak pénzbeli juttatás</t>
  </si>
  <si>
    <t>Egyéb műk. C. kiadás</t>
  </si>
  <si>
    <t xml:space="preserve">Helyi önkormányztok kieg.támogatás </t>
  </si>
  <si>
    <t xml:space="preserve">Helyi önkormányzatok kieg.tám </t>
  </si>
  <si>
    <t>előző évi megelőlegezés</t>
  </si>
  <si>
    <t>adatok: forintban</t>
  </si>
  <si>
    <t>Beruházás</t>
  </si>
  <si>
    <t>Felhalmozási maradvány</t>
  </si>
  <si>
    <t>Működési maradvány</t>
  </si>
  <si>
    <t>CSABASZABADI KÖZSÉG ÖNKORMÁNYZAT 2016. ÉVI BEVÉTELEINEK ALAKULÁSA</t>
  </si>
  <si>
    <t>Előző évi maradvány igénybevétele</t>
  </si>
  <si>
    <t>CSABASZABADI KÖZSÉG ÖNKORMÁNYZAT 2016. ÉVI KIADÁSAINAK ALAKULÁSA</t>
  </si>
  <si>
    <t>Előző évi  megelőlegezés</t>
  </si>
  <si>
    <t>Önkormányzat
Kötelező feladatok</t>
  </si>
  <si>
    <t>Csabaszabadi Község Önkormányzat 2016. évi pénzeszköz átadási kötelezettségei</t>
  </si>
  <si>
    <t>Közép-Békési Térség Ivóvízminőség Javítő ÖT(20.770+10230)</t>
  </si>
  <si>
    <t>Csabaügyelet (2*10500)</t>
  </si>
  <si>
    <t>Körösök Völgye Vidékfejlesztési Közhasznú Egyesület</t>
  </si>
  <si>
    <t>DAREH hozzájárulás</t>
  </si>
  <si>
    <t>Egyéb egyesületi támogatások</t>
  </si>
  <si>
    <t>adatok:forintban</t>
  </si>
  <si>
    <t>2016. évre</t>
  </si>
  <si>
    <t>maradvány igénybevét</t>
  </si>
  <si>
    <t>Előző évi megelőlegezés</t>
  </si>
  <si>
    <t>2016. évi módosított előirányzat</t>
  </si>
  <si>
    <t>2016. évi módosított előriányzat</t>
  </si>
  <si>
    <t>elvonások és befizetések</t>
  </si>
  <si>
    <t>Módosított ei.</t>
  </si>
  <si>
    <t>Módosítot ei.</t>
  </si>
  <si>
    <t>1. melléklet a 6/2016.(IX.28)Ör.rendelethez</t>
  </si>
  <si>
    <t>2. melléklet a 6/2016(IX.28.)Ör.rendelethez</t>
  </si>
  <si>
    <t>3. melléklet a  6/2016.(IX.28)Ör.rendelethez</t>
  </si>
  <si>
    <t>4 melléklet a 6/2016.(IX.28)Ör.rendelethez</t>
  </si>
  <si>
    <t>5 melléklet a 6/2016.(IX.28. )Ör.rendelethez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</si>
</sst>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F_t_-;\-* #,##0\ _F_t_-;_-* &quot;-&quot;??\ _F_t_-;_-@_-"/>
    <numFmt numFmtId="173" formatCode="_-* #,##0.0\ _F_t_-;\-* #,##0.0\ _F_t_-;_-* &quot;-&quot;??\ _F_t_-;_-@_-"/>
    <numFmt numFmtId="174" formatCode="_-* #,##0.00\ _F_t_-;\-* #,##0.00\ _F_t_-;_-* \-??\ _F_t_-;_-@_-"/>
    <numFmt numFmtId="175" formatCode="_-* #,##0\ _F_t_-;\-* #,##0\ _F_t_-;_-* \-??\ _F_t_-;_-@_-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72" fontId="4" fillId="0" borderId="10" xfId="46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72" fontId="38" fillId="0" borderId="10" xfId="46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14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38" fillId="0" borderId="14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172" fontId="0" fillId="0" borderId="17" xfId="46" applyNumberFormat="1" applyFont="1" applyBorder="1" applyAlignment="1">
      <alignment/>
    </xf>
    <xf numFmtId="0" fontId="38" fillId="0" borderId="18" xfId="0" applyFont="1" applyBorder="1" applyAlignment="1">
      <alignment/>
    </xf>
    <xf numFmtId="172" fontId="38" fillId="0" borderId="19" xfId="46" applyNumberFormat="1" applyFont="1" applyBorder="1" applyAlignment="1">
      <alignment/>
    </xf>
    <xf numFmtId="0" fontId="38" fillId="0" borderId="0" xfId="0" applyFont="1" applyAlignment="1">
      <alignment/>
    </xf>
    <xf numFmtId="172" fontId="0" fillId="0" borderId="0" xfId="46" applyNumberFormat="1" applyFont="1" applyAlignment="1">
      <alignment/>
    </xf>
    <xf numFmtId="172" fontId="38" fillId="0" borderId="0" xfId="46" applyNumberFormat="1" applyFont="1" applyAlignment="1">
      <alignment/>
    </xf>
    <xf numFmtId="172" fontId="38" fillId="0" borderId="0" xfId="0" applyNumberFormat="1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7" fillId="0" borderId="28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0" fillId="0" borderId="30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wrapText="1"/>
    </xf>
    <xf numFmtId="0" fontId="3" fillId="0" borderId="20" xfId="0" applyFont="1" applyBorder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8" xfId="0" applyFill="1" applyBorder="1" applyAlignment="1">
      <alignment/>
    </xf>
    <xf numFmtId="172" fontId="0" fillId="0" borderId="10" xfId="46" applyNumberFormat="1" applyFont="1" applyBorder="1" applyAlignment="1">
      <alignment/>
    </xf>
    <xf numFmtId="0" fontId="43" fillId="0" borderId="0" xfId="0" applyFont="1" applyAlignment="1">
      <alignment/>
    </xf>
    <xf numFmtId="0" fontId="9" fillId="0" borderId="39" xfId="0" applyFont="1" applyBorder="1" applyAlignment="1">
      <alignment horizontal="center"/>
    </xf>
    <xf numFmtId="0" fontId="10" fillId="0" borderId="40" xfId="0" applyFont="1" applyFill="1" applyBorder="1" applyAlignment="1">
      <alignment wrapText="1"/>
    </xf>
    <xf numFmtId="0" fontId="43" fillId="0" borderId="17" xfId="0" applyFont="1" applyBorder="1" applyAlignment="1">
      <alignment/>
    </xf>
    <xf numFmtId="172" fontId="43" fillId="0" borderId="10" xfId="46" applyNumberFormat="1" applyFont="1" applyBorder="1" applyAlignment="1">
      <alignment/>
    </xf>
    <xf numFmtId="172" fontId="43" fillId="0" borderId="41" xfId="46" applyNumberFormat="1" applyFont="1" applyBorder="1" applyAlignment="1">
      <alignment/>
    </xf>
    <xf numFmtId="172" fontId="44" fillId="0" borderId="42" xfId="0" applyNumberFormat="1" applyFont="1" applyBorder="1" applyAlignment="1">
      <alignment/>
    </xf>
    <xf numFmtId="0" fontId="44" fillId="0" borderId="19" xfId="0" applyFont="1" applyBorder="1" applyAlignment="1">
      <alignment/>
    </xf>
    <xf numFmtId="172" fontId="44" fillId="0" borderId="43" xfId="46" applyNumberFormat="1" applyFont="1" applyBorder="1" applyAlignment="1">
      <alignment/>
    </xf>
    <xf numFmtId="172" fontId="44" fillId="0" borderId="44" xfId="0" applyNumberFormat="1" applyFont="1" applyBorder="1" applyAlignment="1">
      <alignment/>
    </xf>
    <xf numFmtId="0" fontId="1" fillId="0" borderId="39" xfId="0" applyFont="1" applyBorder="1" applyAlignment="1">
      <alignment horizontal="center" wrapText="1"/>
    </xf>
    <xf numFmtId="0" fontId="0" fillId="0" borderId="24" xfId="0" applyBorder="1" applyAlignment="1">
      <alignment/>
    </xf>
    <xf numFmtId="3" fontId="0" fillId="0" borderId="45" xfId="0" applyNumberFormat="1" applyBorder="1" applyAlignment="1">
      <alignment/>
    </xf>
    <xf numFmtId="172" fontId="0" fillId="0" borderId="0" xfId="46" applyNumberFormat="1" applyFont="1" applyAlignment="1">
      <alignment/>
    </xf>
    <xf numFmtId="172" fontId="38" fillId="0" borderId="38" xfId="46" applyNumberFormat="1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172" fontId="0" fillId="0" borderId="41" xfId="46" applyNumberFormat="1" applyFont="1" applyBorder="1" applyAlignment="1">
      <alignment/>
    </xf>
    <xf numFmtId="172" fontId="38" fillId="0" borderId="46" xfId="46" applyNumberFormat="1" applyFont="1" applyBorder="1" applyAlignment="1">
      <alignment/>
    </xf>
    <xf numFmtId="172" fontId="38" fillId="0" borderId="47" xfId="46" applyNumberFormat="1" applyFont="1" applyBorder="1" applyAlignment="1">
      <alignment/>
    </xf>
    <xf numFmtId="0" fontId="0" fillId="0" borderId="48" xfId="0" applyBorder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6.28125" style="0" customWidth="1"/>
    <col min="2" max="2" width="23.57421875" style="0" customWidth="1"/>
    <col min="3" max="3" width="38.421875" style="0" customWidth="1"/>
    <col min="4" max="4" width="22.8515625" style="0" customWidth="1"/>
  </cols>
  <sheetData>
    <row r="1" ht="15">
      <c r="C1" t="s">
        <v>89</v>
      </c>
    </row>
    <row r="2" spans="1:5" ht="23.25" customHeight="1">
      <c r="A2" s="81" t="s">
        <v>17</v>
      </c>
      <c r="B2" s="81"/>
      <c r="C2" s="81"/>
      <c r="D2" s="81"/>
      <c r="E2" s="57"/>
    </row>
    <row r="3" spans="2:4" ht="15">
      <c r="B3" s="6"/>
      <c r="D3" t="s">
        <v>65</v>
      </c>
    </row>
    <row r="5" spans="1:4" ht="30">
      <c r="A5" s="1" t="s">
        <v>6</v>
      </c>
      <c r="B5" s="7" t="s">
        <v>84</v>
      </c>
      <c r="C5" s="7" t="s">
        <v>7</v>
      </c>
      <c r="D5" s="7" t="s">
        <v>85</v>
      </c>
    </row>
    <row r="6" spans="1:4" ht="15">
      <c r="A6" s="9" t="s">
        <v>48</v>
      </c>
      <c r="B6" s="10">
        <v>16721352</v>
      </c>
      <c r="C6" s="9" t="s">
        <v>5</v>
      </c>
      <c r="D6" s="10">
        <v>20115000</v>
      </c>
    </row>
    <row r="7" spans="1:4" ht="15">
      <c r="A7" s="9" t="s">
        <v>49</v>
      </c>
      <c r="B7" s="10">
        <v>5700693</v>
      </c>
      <c r="C7" s="9" t="s">
        <v>8</v>
      </c>
      <c r="D7" s="10">
        <v>4135000</v>
      </c>
    </row>
    <row r="8" spans="1:4" ht="15">
      <c r="A8" s="9" t="s">
        <v>50</v>
      </c>
      <c r="B8" s="10">
        <v>9770000</v>
      </c>
      <c r="C8" s="9" t="s">
        <v>9</v>
      </c>
      <c r="D8" s="10">
        <v>19068269</v>
      </c>
    </row>
    <row r="9" spans="1:4" ht="15">
      <c r="A9" s="9" t="s">
        <v>51</v>
      </c>
      <c r="B9" s="10">
        <v>9080000</v>
      </c>
      <c r="C9" s="9" t="s">
        <v>10</v>
      </c>
      <c r="D9" s="10">
        <v>1770000</v>
      </c>
    </row>
    <row r="10" spans="1:4" ht="15">
      <c r="A10" s="9" t="s">
        <v>53</v>
      </c>
      <c r="B10" s="10">
        <v>950000</v>
      </c>
      <c r="C10" s="9" t="s">
        <v>52</v>
      </c>
      <c r="D10" s="10">
        <v>380000</v>
      </c>
    </row>
    <row r="11" spans="1:4" ht="15">
      <c r="A11" s="58" t="s">
        <v>68</v>
      </c>
      <c r="B11" s="74">
        <v>3994677</v>
      </c>
      <c r="C11" s="9" t="s">
        <v>64</v>
      </c>
      <c r="D11" s="10">
        <v>659731</v>
      </c>
    </row>
    <row r="12" spans="1:4" ht="15">
      <c r="A12" s="9"/>
      <c r="B12" s="10"/>
      <c r="C12" s="58" t="s">
        <v>86</v>
      </c>
      <c r="D12" s="10">
        <v>88722</v>
      </c>
    </row>
    <row r="13" spans="2:4" ht="15">
      <c r="B13" s="59"/>
      <c r="C13" s="9"/>
      <c r="D13" s="10"/>
    </row>
    <row r="14" spans="1:4" ht="15">
      <c r="A14" s="9"/>
      <c r="B14" s="59"/>
      <c r="C14" s="9"/>
      <c r="D14" s="59"/>
    </row>
    <row r="15" spans="1:4" ht="15">
      <c r="A15" s="8" t="s">
        <v>11</v>
      </c>
      <c r="B15" s="4">
        <f>SUM(B6:B14)</f>
        <v>46216722</v>
      </c>
      <c r="C15" s="8" t="s">
        <v>12</v>
      </c>
      <c r="D15" s="4">
        <f>SUM(D6:D14)</f>
        <v>46216722</v>
      </c>
    </row>
    <row r="16" spans="1:4" ht="15">
      <c r="A16" s="9"/>
      <c r="B16" s="59"/>
      <c r="C16" s="9"/>
      <c r="D16" s="59"/>
    </row>
    <row r="17" spans="1:4" ht="15">
      <c r="A17" s="9" t="s">
        <v>67</v>
      </c>
      <c r="B17" s="10">
        <v>1500000</v>
      </c>
      <c r="C17" s="9" t="s">
        <v>66</v>
      </c>
      <c r="D17" s="10">
        <v>500000</v>
      </c>
    </row>
    <row r="18" spans="1:4" ht="15">
      <c r="A18" s="9" t="s">
        <v>62</v>
      </c>
      <c r="B18" s="59"/>
      <c r="C18" s="9" t="s">
        <v>23</v>
      </c>
      <c r="D18" s="59">
        <v>1000000</v>
      </c>
    </row>
    <row r="19" spans="1:4" ht="15">
      <c r="A19" s="9" t="s">
        <v>13</v>
      </c>
      <c r="B19" s="4">
        <f>SUM(B17:B18)</f>
        <v>1500000</v>
      </c>
      <c r="C19" s="9" t="s">
        <v>14</v>
      </c>
      <c r="D19" s="4">
        <f>SUM(D17:D18)</f>
        <v>1500000</v>
      </c>
    </row>
    <row r="20" spans="1:4" ht="15">
      <c r="A20" s="9"/>
      <c r="B20" s="59"/>
      <c r="C20" s="9"/>
      <c r="D20" s="59"/>
    </row>
    <row r="21" spans="1:4" ht="15">
      <c r="A21" s="8" t="s">
        <v>15</v>
      </c>
      <c r="B21" s="4">
        <f>B19+B15</f>
        <v>47716722</v>
      </c>
      <c r="C21" s="8" t="s">
        <v>16</v>
      </c>
      <c r="D21" s="4">
        <f>D19+D15</f>
        <v>47716722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&amp;C&amp;D]&amp;R&amp;A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8.00390625" style="60" bestFit="1" customWidth="1"/>
    <col min="2" max="2" width="18.7109375" style="60" bestFit="1" customWidth="1"/>
    <col min="3" max="3" width="17.8515625" style="60" customWidth="1"/>
    <col min="4" max="5" width="17.140625" style="60" bestFit="1" customWidth="1"/>
    <col min="6" max="6" width="16.00390625" style="60" customWidth="1"/>
    <col min="7" max="7" width="17.140625" style="60" bestFit="1" customWidth="1"/>
    <col min="8" max="8" width="18.7109375" style="60" bestFit="1" customWidth="1"/>
    <col min="9" max="16384" width="9.140625" style="60" customWidth="1"/>
  </cols>
  <sheetData>
    <row r="1" ht="18.75">
      <c r="F1" s="60" t="s">
        <v>90</v>
      </c>
    </row>
    <row r="3" spans="1:7" ht="18.75">
      <c r="A3" s="82" t="s">
        <v>69</v>
      </c>
      <c r="B3" s="82"/>
      <c r="C3" s="82"/>
      <c r="D3" s="82"/>
      <c r="E3" s="82"/>
      <c r="F3" s="82"/>
      <c r="G3" s="82"/>
    </row>
    <row r="5" ht="19.5" thickBot="1">
      <c r="G5" s="60" t="s">
        <v>80</v>
      </c>
    </row>
    <row r="6" spans="1:8" ht="69.75" customHeight="1">
      <c r="A6" s="11" t="s">
        <v>18</v>
      </c>
      <c r="B6" s="12" t="s">
        <v>48</v>
      </c>
      <c r="C6" s="12" t="s">
        <v>63</v>
      </c>
      <c r="D6" s="13" t="s">
        <v>50</v>
      </c>
      <c r="E6" s="13" t="s">
        <v>51</v>
      </c>
      <c r="F6" s="14" t="s">
        <v>53</v>
      </c>
      <c r="G6" s="15" t="s">
        <v>70</v>
      </c>
      <c r="H6" s="16" t="s">
        <v>19</v>
      </c>
    </row>
    <row r="7" spans="1:8" ht="37.5">
      <c r="A7" s="61"/>
      <c r="B7" s="62" t="s">
        <v>87</v>
      </c>
      <c r="C7" s="62" t="s">
        <v>87</v>
      </c>
      <c r="D7" s="62" t="s">
        <v>87</v>
      </c>
      <c r="E7" s="62" t="s">
        <v>87</v>
      </c>
      <c r="F7" s="62" t="s">
        <v>87</v>
      </c>
      <c r="G7" s="62" t="s">
        <v>87</v>
      </c>
      <c r="H7" s="62" t="s">
        <v>87</v>
      </c>
    </row>
    <row r="8" spans="1:8" ht="51" customHeight="1" thickBot="1">
      <c r="A8" s="63" t="s">
        <v>2</v>
      </c>
      <c r="B8" s="64">
        <v>16721352</v>
      </c>
      <c r="C8" s="64">
        <v>5700693</v>
      </c>
      <c r="D8" s="64">
        <v>9770000</v>
      </c>
      <c r="E8" s="64">
        <v>9080000</v>
      </c>
      <c r="F8" s="64">
        <v>950000</v>
      </c>
      <c r="G8" s="65">
        <v>5494677</v>
      </c>
      <c r="H8" s="66">
        <f>SUM(B8:G8)</f>
        <v>47716722</v>
      </c>
    </row>
    <row r="9" spans="1:8" ht="45.75" customHeight="1" thickBot="1">
      <c r="A9" s="67" t="s">
        <v>3</v>
      </c>
      <c r="B9" s="68">
        <f aca="true" t="shared" si="0" ref="B9:G9">SUM(B8:B8)</f>
        <v>16721352</v>
      </c>
      <c r="C9" s="68">
        <f t="shared" si="0"/>
        <v>5700693</v>
      </c>
      <c r="D9" s="68">
        <f t="shared" si="0"/>
        <v>9770000</v>
      </c>
      <c r="E9" s="68">
        <f t="shared" si="0"/>
        <v>9080000</v>
      </c>
      <c r="F9" s="68">
        <f t="shared" si="0"/>
        <v>950000</v>
      </c>
      <c r="G9" s="68">
        <f t="shared" si="0"/>
        <v>5494677</v>
      </c>
      <c r="H9" s="69">
        <f>SUM(B9:G9)</f>
        <v>47716722</v>
      </c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39.140625" style="0" bestFit="1" customWidth="1"/>
    <col min="2" max="2" width="13.57421875" style="0" bestFit="1" customWidth="1"/>
    <col min="3" max="3" width="14.8515625" style="0" customWidth="1"/>
    <col min="4" max="4" width="13.421875" style="0" customWidth="1"/>
    <col min="5" max="5" width="14.8515625" style="0" customWidth="1"/>
    <col min="6" max="6" width="13.28125" style="0" customWidth="1"/>
    <col min="7" max="8" width="14.8515625" style="0" customWidth="1"/>
    <col min="9" max="9" width="15.00390625" style="0" customWidth="1"/>
    <col min="10" max="10" width="12.421875" style="0" bestFit="1" customWidth="1"/>
  </cols>
  <sheetData>
    <row r="1" ht="15">
      <c r="G1" t="s">
        <v>91</v>
      </c>
    </row>
    <row r="3" spans="1:10" ht="18.75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</row>
    <row r="7" ht="15">
      <c r="H7" t="s">
        <v>80</v>
      </c>
    </row>
    <row r="8" ht="15.75" thickBot="1"/>
    <row r="9" spans="1:9" ht="60">
      <c r="A9" s="17" t="s">
        <v>20</v>
      </c>
      <c r="B9" s="2" t="s">
        <v>0</v>
      </c>
      <c r="C9" s="3" t="s">
        <v>1</v>
      </c>
      <c r="D9" s="3" t="s">
        <v>9</v>
      </c>
      <c r="E9" s="3" t="s">
        <v>10</v>
      </c>
      <c r="F9" s="3" t="s">
        <v>52</v>
      </c>
      <c r="G9" s="3" t="s">
        <v>4</v>
      </c>
      <c r="H9" s="75" t="s">
        <v>72</v>
      </c>
      <c r="I9" s="18" t="s">
        <v>21</v>
      </c>
    </row>
    <row r="10" spans="1:9" ht="15.75" thickBot="1">
      <c r="A10" s="19"/>
      <c r="B10" s="70" t="s">
        <v>88</v>
      </c>
      <c r="C10" s="70" t="s">
        <v>88</v>
      </c>
      <c r="D10" s="70" t="s">
        <v>88</v>
      </c>
      <c r="E10" s="70" t="s">
        <v>88</v>
      </c>
      <c r="F10" s="70" t="s">
        <v>88</v>
      </c>
      <c r="G10" s="70" t="s">
        <v>88</v>
      </c>
      <c r="H10" s="70" t="s">
        <v>88</v>
      </c>
      <c r="I10" s="70" t="s">
        <v>88</v>
      </c>
    </row>
    <row r="11" spans="1:9" ht="44.25" customHeight="1" thickBot="1">
      <c r="A11" s="79" t="s">
        <v>73</v>
      </c>
      <c r="B11" s="20">
        <v>20115000</v>
      </c>
      <c r="C11" s="59">
        <v>4135000</v>
      </c>
      <c r="D11" s="59">
        <v>19068269</v>
      </c>
      <c r="E11" s="59">
        <v>1770000</v>
      </c>
      <c r="F11" s="59">
        <v>468722</v>
      </c>
      <c r="G11" s="59">
        <v>1500000</v>
      </c>
      <c r="H11" s="76">
        <v>659731</v>
      </c>
      <c r="I11" s="78">
        <f>SUM(B11:H11)</f>
        <v>47716722</v>
      </c>
    </row>
    <row r="12" spans="1:9" ht="42.75" customHeight="1" thickBot="1">
      <c r="A12" s="21" t="s">
        <v>3</v>
      </c>
      <c r="B12" s="22">
        <f>SUM(B11)</f>
        <v>20115000</v>
      </c>
      <c r="C12" s="22">
        <f aca="true" t="shared" si="0" ref="C12:H12">SUM(C11:C11)</f>
        <v>4135000</v>
      </c>
      <c r="D12" s="22">
        <f t="shared" si="0"/>
        <v>19068269</v>
      </c>
      <c r="E12" s="22">
        <f t="shared" si="0"/>
        <v>1770000</v>
      </c>
      <c r="F12" s="22">
        <f t="shared" si="0"/>
        <v>468722</v>
      </c>
      <c r="G12" s="22">
        <f t="shared" si="0"/>
        <v>1500000</v>
      </c>
      <c r="H12" s="22">
        <f t="shared" si="0"/>
        <v>659731</v>
      </c>
      <c r="I12" s="77">
        <f>SUM(B12:H12)</f>
        <v>47716722</v>
      </c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1" sqref="E1"/>
    </sheetView>
  </sheetViews>
  <sheetFormatPr defaultColWidth="9.140625" defaultRowHeight="15"/>
  <cols>
    <col min="8" max="8" width="13.7109375" style="0" bestFit="1" customWidth="1"/>
  </cols>
  <sheetData>
    <row r="1" ht="15">
      <c r="E1" t="s">
        <v>92</v>
      </c>
    </row>
    <row r="4" spans="1:10" ht="15.75">
      <c r="A4" s="83" t="s">
        <v>74</v>
      </c>
      <c r="B4" s="83"/>
      <c r="C4" s="83"/>
      <c r="D4" s="83"/>
      <c r="E4" s="83"/>
      <c r="F4" s="83"/>
      <c r="G4" s="83"/>
      <c r="H4" s="83"/>
      <c r="I4" s="83"/>
      <c r="J4" s="56"/>
    </row>
    <row r="10" spans="1:8" ht="15">
      <c r="A10" s="23" t="s">
        <v>6</v>
      </c>
      <c r="H10" t="s">
        <v>80</v>
      </c>
    </row>
    <row r="13" ht="15">
      <c r="A13" s="23" t="s">
        <v>46</v>
      </c>
    </row>
    <row r="15" spans="1:8" ht="15">
      <c r="A15" s="80" t="s">
        <v>75</v>
      </c>
      <c r="B15" s="80"/>
      <c r="C15" s="80"/>
      <c r="D15" s="80"/>
      <c r="E15" s="80"/>
      <c r="F15" s="80"/>
      <c r="G15" s="80"/>
      <c r="H15" s="73">
        <v>31000</v>
      </c>
    </row>
    <row r="16" spans="1:8" ht="15">
      <c r="A16" s="80" t="s">
        <v>76</v>
      </c>
      <c r="B16" s="80"/>
      <c r="C16" s="80"/>
      <c r="D16" s="80"/>
      <c r="E16" s="80"/>
      <c r="F16" s="80"/>
      <c r="G16" s="80"/>
      <c r="H16" s="73">
        <v>21000</v>
      </c>
    </row>
    <row r="17" spans="1:8" ht="15">
      <c r="A17" s="80" t="s">
        <v>77</v>
      </c>
      <c r="B17" s="80"/>
      <c r="C17" s="80"/>
      <c r="D17" s="80"/>
      <c r="E17" s="80"/>
      <c r="F17" s="80"/>
      <c r="G17" s="80"/>
      <c r="H17" s="73">
        <v>5000</v>
      </c>
    </row>
    <row r="18" spans="1:8" ht="15">
      <c r="A18" s="80" t="s">
        <v>78</v>
      </c>
      <c r="B18" s="80"/>
      <c r="C18" s="80"/>
      <c r="D18" s="80"/>
      <c r="E18" s="80"/>
      <c r="F18" s="80"/>
      <c r="G18" s="80"/>
      <c r="H18" s="73">
        <v>22000</v>
      </c>
    </row>
    <row r="19" spans="1:8" ht="15">
      <c r="A19" s="80" t="s">
        <v>79</v>
      </c>
      <c r="H19" s="24">
        <v>301000</v>
      </c>
    </row>
    <row r="20" spans="1:8" ht="15">
      <c r="A20" s="23" t="s">
        <v>47</v>
      </c>
      <c r="H20" s="25">
        <f>SUM(H14:H19)</f>
        <v>380000</v>
      </c>
    </row>
    <row r="21" ht="15">
      <c r="H21" s="24"/>
    </row>
    <row r="22" ht="15">
      <c r="H22" s="24"/>
    </row>
    <row r="23" ht="15">
      <c r="H23" s="24"/>
    </row>
    <row r="24" ht="15">
      <c r="H24" s="25"/>
    </row>
    <row r="25" ht="15">
      <c r="H25" s="24"/>
    </row>
    <row r="29" spans="1:8" ht="15">
      <c r="A29" s="23" t="s">
        <v>22</v>
      </c>
      <c r="B29" s="23"/>
      <c r="C29" s="23"/>
      <c r="D29" s="23"/>
      <c r="E29" s="23"/>
      <c r="F29" s="23"/>
      <c r="G29" s="23"/>
      <c r="H29" s="26">
        <f>H20</f>
        <v>380000</v>
      </c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21.8515625" style="0" customWidth="1"/>
    <col min="2" max="6" width="9.28125" style="0" customWidth="1"/>
    <col min="7" max="8" width="9.140625" style="0" bestFit="1" customWidth="1"/>
    <col min="9" max="9" width="10.140625" style="0" customWidth="1"/>
    <col min="10" max="10" width="9.140625" style="0" bestFit="1" customWidth="1"/>
    <col min="11" max="12" width="8.8515625" style="0" bestFit="1" customWidth="1"/>
    <col min="13" max="13" width="9.140625" style="0" bestFit="1" customWidth="1"/>
    <col min="14" max="14" width="10.140625" style="0" bestFit="1" customWidth="1"/>
  </cols>
  <sheetData>
    <row r="1" ht="15">
      <c r="I1" t="s">
        <v>93</v>
      </c>
    </row>
    <row r="2" spans="1:14" ht="15">
      <c r="A2" s="84" t="s">
        <v>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">
      <c r="A3" s="85" t="s">
        <v>81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">
      <c r="A4" s="85" t="s">
        <v>80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ht="15.75" thickBot="1"/>
    <row r="6" spans="1:14" ht="15.75" thickBot="1">
      <c r="A6" s="27" t="s">
        <v>25</v>
      </c>
      <c r="B6" s="28" t="s">
        <v>26</v>
      </c>
      <c r="C6" s="29" t="s">
        <v>27</v>
      </c>
      <c r="D6" s="29" t="s">
        <v>28</v>
      </c>
      <c r="E6" s="29" t="s">
        <v>29</v>
      </c>
      <c r="F6" s="29" t="s">
        <v>30</v>
      </c>
      <c r="G6" s="29" t="s">
        <v>31</v>
      </c>
      <c r="H6" s="29" t="s">
        <v>32</v>
      </c>
      <c r="I6" s="29" t="s">
        <v>33</v>
      </c>
      <c r="J6" s="29" t="s">
        <v>34</v>
      </c>
      <c r="K6" s="29" t="s">
        <v>35</v>
      </c>
      <c r="L6" s="29" t="s">
        <v>36</v>
      </c>
      <c r="M6" s="30" t="s">
        <v>37</v>
      </c>
      <c r="N6" s="27" t="s">
        <v>38</v>
      </c>
    </row>
    <row r="7" spans="1:14" ht="15">
      <c r="A7" s="71" t="s">
        <v>54</v>
      </c>
      <c r="B7" s="32">
        <v>1393446</v>
      </c>
      <c r="C7" s="32">
        <v>1393446</v>
      </c>
      <c r="D7" s="32">
        <v>1393446</v>
      </c>
      <c r="E7" s="32">
        <v>1393446</v>
      </c>
      <c r="F7" s="32">
        <v>1482168</v>
      </c>
      <c r="G7" s="32">
        <v>1393446</v>
      </c>
      <c r="H7" s="32">
        <v>1393446</v>
      </c>
      <c r="I7" s="32">
        <v>1393446</v>
      </c>
      <c r="J7" s="32">
        <v>1393446</v>
      </c>
      <c r="K7" s="32">
        <v>1393446</v>
      </c>
      <c r="L7" s="32">
        <v>1393446</v>
      </c>
      <c r="M7" s="32">
        <v>1393446</v>
      </c>
      <c r="N7" s="33">
        <f aca="true" t="shared" si="0" ref="N7:N17">SUM(B7:M7)</f>
        <v>16810074</v>
      </c>
    </row>
    <row r="8" spans="1:14" ht="15">
      <c r="A8" s="53" t="s">
        <v>50</v>
      </c>
      <c r="B8" s="35">
        <v>814166</v>
      </c>
      <c r="C8" s="35">
        <v>814166</v>
      </c>
      <c r="D8" s="35">
        <v>814166</v>
      </c>
      <c r="E8" s="35">
        <v>814166</v>
      </c>
      <c r="F8" s="35">
        <v>814166</v>
      </c>
      <c r="G8" s="35">
        <v>814166</v>
      </c>
      <c r="H8" s="35">
        <v>814166</v>
      </c>
      <c r="I8" s="35">
        <v>814166</v>
      </c>
      <c r="J8" s="35">
        <v>814166</v>
      </c>
      <c r="K8" s="35">
        <v>814166</v>
      </c>
      <c r="L8" s="35">
        <v>814166</v>
      </c>
      <c r="M8" s="35">
        <v>814174</v>
      </c>
      <c r="N8" s="33">
        <f t="shared" si="0"/>
        <v>9770000</v>
      </c>
    </row>
    <row r="9" spans="1:14" ht="15">
      <c r="A9" s="53" t="s">
        <v>53</v>
      </c>
      <c r="B9" s="35">
        <v>62000</v>
      </c>
      <c r="C9" s="36">
        <v>62000</v>
      </c>
      <c r="D9" s="36">
        <v>62000</v>
      </c>
      <c r="E9" s="36">
        <v>161000</v>
      </c>
      <c r="F9" s="36">
        <v>162000</v>
      </c>
      <c r="G9" s="36">
        <v>62000</v>
      </c>
      <c r="H9" s="36">
        <v>62000</v>
      </c>
      <c r="I9" s="36">
        <v>62000</v>
      </c>
      <c r="J9" s="36">
        <v>62000</v>
      </c>
      <c r="K9" s="36">
        <v>62000</v>
      </c>
      <c r="L9" s="36">
        <v>62000</v>
      </c>
      <c r="M9" s="36">
        <v>69000</v>
      </c>
      <c r="N9" s="33">
        <f t="shared" si="0"/>
        <v>950000</v>
      </c>
    </row>
    <row r="10" spans="1:14" ht="15">
      <c r="A10" s="34" t="s">
        <v>39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33"/>
    </row>
    <row r="11" spans="1:14" ht="15">
      <c r="A11" s="34" t="s">
        <v>40</v>
      </c>
      <c r="B11" s="35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8">
        <v>0</v>
      </c>
      <c r="M11" s="37">
        <v>0</v>
      </c>
      <c r="N11" s="33">
        <f t="shared" si="0"/>
        <v>0</v>
      </c>
    </row>
    <row r="12" spans="1:14" ht="15">
      <c r="A12" s="34" t="s">
        <v>41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3">
        <f t="shared" si="0"/>
        <v>0</v>
      </c>
    </row>
    <row r="13" spans="1:14" ht="15">
      <c r="A13" s="53" t="s">
        <v>55</v>
      </c>
      <c r="B13" s="35">
        <v>756666</v>
      </c>
      <c r="C13" s="35">
        <v>756666</v>
      </c>
      <c r="D13" s="35">
        <v>756666</v>
      </c>
      <c r="E13" s="35">
        <v>756666</v>
      </c>
      <c r="F13" s="35">
        <v>756666</v>
      </c>
      <c r="G13" s="35">
        <v>756666</v>
      </c>
      <c r="H13" s="35">
        <v>756666</v>
      </c>
      <c r="I13" s="35">
        <v>756666</v>
      </c>
      <c r="J13" s="35">
        <v>756666</v>
      </c>
      <c r="K13" s="35">
        <v>756666</v>
      </c>
      <c r="L13" s="35">
        <v>756666</v>
      </c>
      <c r="M13" s="35">
        <v>756674</v>
      </c>
      <c r="N13" s="33">
        <f t="shared" si="0"/>
        <v>9080000</v>
      </c>
    </row>
    <row r="14" spans="1:14" ht="15">
      <c r="A14" s="53" t="s">
        <v>56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3"/>
    </row>
    <row r="15" spans="1:14" ht="15">
      <c r="A15" s="53" t="s">
        <v>57</v>
      </c>
      <c r="B15" s="35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>
        <v>0</v>
      </c>
      <c r="N15" s="33">
        <f t="shared" si="0"/>
        <v>0</v>
      </c>
    </row>
    <row r="16" spans="1:14" ht="15">
      <c r="A16" s="53" t="s">
        <v>58</v>
      </c>
      <c r="B16" s="35">
        <v>467664</v>
      </c>
      <c r="C16" s="35">
        <v>467664</v>
      </c>
      <c r="D16" s="35">
        <v>467664</v>
      </c>
      <c r="E16" s="35">
        <v>467664</v>
      </c>
      <c r="F16" s="35">
        <v>467664</v>
      </c>
      <c r="G16" s="35">
        <v>467664</v>
      </c>
      <c r="H16" s="35">
        <v>467664</v>
      </c>
      <c r="I16" s="35">
        <v>467664</v>
      </c>
      <c r="J16" s="35">
        <v>467664</v>
      </c>
      <c r="K16" s="35">
        <v>467664</v>
      </c>
      <c r="L16" s="35">
        <v>467664</v>
      </c>
      <c r="M16" s="35">
        <v>467667</v>
      </c>
      <c r="N16" s="33">
        <f t="shared" si="0"/>
        <v>5611971</v>
      </c>
    </row>
    <row r="17" spans="1:14" ht="15">
      <c r="A17" s="53" t="s">
        <v>82</v>
      </c>
      <c r="B17" s="35">
        <v>5494677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>
        <v>0</v>
      </c>
      <c r="N17" s="33">
        <f t="shared" si="0"/>
        <v>5494677</v>
      </c>
    </row>
    <row r="18" spans="1:14" ht="15.75" thickBot="1">
      <c r="A18" s="40" t="s">
        <v>42</v>
      </c>
      <c r="B18" s="41">
        <f aca="true" t="shared" si="1" ref="B18:N18">SUM(B7:B17)</f>
        <v>8988619</v>
      </c>
      <c r="C18" s="42">
        <f t="shared" si="1"/>
        <v>3493942</v>
      </c>
      <c r="D18" s="42">
        <f t="shared" si="1"/>
        <v>3493942</v>
      </c>
      <c r="E18" s="42">
        <f t="shared" si="1"/>
        <v>3592942</v>
      </c>
      <c r="F18" s="42">
        <f t="shared" si="1"/>
        <v>3682664</v>
      </c>
      <c r="G18" s="42">
        <f t="shared" si="1"/>
        <v>3493942</v>
      </c>
      <c r="H18" s="42">
        <f t="shared" si="1"/>
        <v>3493942</v>
      </c>
      <c r="I18" s="42">
        <f t="shared" si="1"/>
        <v>3493942</v>
      </c>
      <c r="J18" s="42">
        <f t="shared" si="1"/>
        <v>3493942</v>
      </c>
      <c r="K18" s="43">
        <f t="shared" si="1"/>
        <v>3493942</v>
      </c>
      <c r="L18" s="43">
        <f t="shared" si="1"/>
        <v>3493942</v>
      </c>
      <c r="M18" s="44">
        <f t="shared" si="1"/>
        <v>3500961</v>
      </c>
      <c r="N18" s="5">
        <f t="shared" si="1"/>
        <v>47716722</v>
      </c>
    </row>
    <row r="19" spans="1:14" ht="15.75" thickBot="1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39"/>
    </row>
    <row r="20" spans="1:14" ht="15.75" thickBot="1">
      <c r="A20" s="27" t="s">
        <v>43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2"/>
    </row>
    <row r="21" spans="1:14" ht="15">
      <c r="A21" s="31" t="s">
        <v>44</v>
      </c>
      <c r="B21" s="32">
        <v>1676250</v>
      </c>
      <c r="C21" s="32">
        <v>1676250</v>
      </c>
      <c r="D21" s="32">
        <v>1676250</v>
      </c>
      <c r="E21" s="32">
        <v>1676250</v>
      </c>
      <c r="F21" s="32">
        <v>1676250</v>
      </c>
      <c r="G21" s="32">
        <v>1676250</v>
      </c>
      <c r="H21" s="32">
        <v>1676250</v>
      </c>
      <c r="I21" s="32">
        <v>1676250</v>
      </c>
      <c r="J21" s="32">
        <v>1676250</v>
      </c>
      <c r="K21" s="32">
        <v>1676250</v>
      </c>
      <c r="L21" s="32">
        <v>1676250</v>
      </c>
      <c r="M21" s="32">
        <v>1676250</v>
      </c>
      <c r="N21" s="33">
        <f>SUM(B21:M21)</f>
        <v>20115000</v>
      </c>
    </row>
    <row r="22" spans="1:14" ht="15">
      <c r="A22" s="53" t="s">
        <v>59</v>
      </c>
      <c r="B22" s="35">
        <v>344583</v>
      </c>
      <c r="C22" s="35">
        <v>344583</v>
      </c>
      <c r="D22" s="35">
        <v>344583</v>
      </c>
      <c r="E22" s="35">
        <v>344583</v>
      </c>
      <c r="F22" s="35">
        <v>344583</v>
      </c>
      <c r="G22" s="35">
        <v>344583</v>
      </c>
      <c r="H22" s="35">
        <v>344583</v>
      </c>
      <c r="I22" s="35">
        <v>344583</v>
      </c>
      <c r="J22" s="35">
        <v>344583</v>
      </c>
      <c r="K22" s="35">
        <v>344583</v>
      </c>
      <c r="L22" s="35">
        <v>344583</v>
      </c>
      <c r="M22" s="35">
        <v>344587</v>
      </c>
      <c r="N22" s="33">
        <f aca="true" t="shared" si="2" ref="N22:N27">SUM(B22:M22)</f>
        <v>4135000</v>
      </c>
    </row>
    <row r="23" spans="1:14" ht="15">
      <c r="A23" s="53" t="s">
        <v>9</v>
      </c>
      <c r="B23" s="35">
        <v>1589022</v>
      </c>
      <c r="C23" s="35">
        <v>1589022</v>
      </c>
      <c r="D23" s="35">
        <v>1589022</v>
      </c>
      <c r="E23" s="35">
        <v>1589022</v>
      </c>
      <c r="F23" s="35">
        <v>1589022</v>
      </c>
      <c r="G23" s="35">
        <v>1589022</v>
      </c>
      <c r="H23" s="35">
        <v>1589022</v>
      </c>
      <c r="I23" s="35">
        <v>1589022</v>
      </c>
      <c r="J23" s="35">
        <v>1589022</v>
      </c>
      <c r="K23" s="35">
        <v>1589022</v>
      </c>
      <c r="L23" s="35">
        <v>1589022</v>
      </c>
      <c r="M23" s="35">
        <v>1589027</v>
      </c>
      <c r="N23" s="33">
        <f t="shared" si="2"/>
        <v>19068269</v>
      </c>
    </row>
    <row r="24" spans="1:14" ht="30">
      <c r="A24" s="54" t="s">
        <v>60</v>
      </c>
      <c r="B24" s="35">
        <v>147500</v>
      </c>
      <c r="C24" s="35">
        <v>147500</v>
      </c>
      <c r="D24" s="35">
        <v>147500</v>
      </c>
      <c r="E24" s="35">
        <v>147500</v>
      </c>
      <c r="F24" s="35">
        <v>147500</v>
      </c>
      <c r="G24" s="35">
        <v>147500</v>
      </c>
      <c r="H24" s="35">
        <v>147500</v>
      </c>
      <c r="I24" s="35">
        <v>147500</v>
      </c>
      <c r="J24" s="35">
        <v>147500</v>
      </c>
      <c r="K24" s="35">
        <v>147500</v>
      </c>
      <c r="L24" s="35">
        <v>147500</v>
      </c>
      <c r="M24" s="35">
        <v>147500</v>
      </c>
      <c r="N24" s="33">
        <f t="shared" si="2"/>
        <v>1770000</v>
      </c>
    </row>
    <row r="25" spans="1:14" ht="15">
      <c r="A25" s="54" t="s">
        <v>61</v>
      </c>
      <c r="B25" s="35">
        <v>0</v>
      </c>
      <c r="C25" s="35">
        <v>0</v>
      </c>
      <c r="D25" s="35">
        <v>0</v>
      </c>
      <c r="E25" s="35">
        <v>0</v>
      </c>
      <c r="F25" s="35">
        <v>300000</v>
      </c>
      <c r="G25" s="35">
        <v>88722</v>
      </c>
      <c r="H25" s="35">
        <v>0</v>
      </c>
      <c r="I25" s="35">
        <v>0</v>
      </c>
      <c r="J25" s="35">
        <v>40000</v>
      </c>
      <c r="K25" s="35">
        <v>40000</v>
      </c>
      <c r="L25" s="35">
        <v>0</v>
      </c>
      <c r="M25" s="35">
        <v>0</v>
      </c>
      <c r="N25" s="33">
        <f t="shared" si="2"/>
        <v>468722</v>
      </c>
    </row>
    <row r="26" spans="1:14" ht="30">
      <c r="A26" s="54" t="s">
        <v>83</v>
      </c>
      <c r="B26" s="35">
        <v>659731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72">
        <v>0</v>
      </c>
      <c r="N26" s="33">
        <f t="shared" si="2"/>
        <v>659731</v>
      </c>
    </row>
    <row r="27" spans="1:14" ht="15.75" thickBot="1">
      <c r="A27" s="53" t="s">
        <v>4</v>
      </c>
      <c r="B27" s="35">
        <v>0</v>
      </c>
      <c r="C27" s="36">
        <v>0</v>
      </c>
      <c r="D27" s="36">
        <v>500000</v>
      </c>
      <c r="E27" s="36">
        <v>0</v>
      </c>
      <c r="F27" s="36">
        <v>1000000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7">
        <v>0</v>
      </c>
      <c r="N27" s="33">
        <f t="shared" si="2"/>
        <v>1500000</v>
      </c>
    </row>
    <row r="28" spans="1:14" ht="15.75" thickBot="1">
      <c r="A28" s="55" t="s">
        <v>45</v>
      </c>
      <c r="B28" s="49">
        <f aca="true" t="shared" si="3" ref="B28:N28">SUM(B21:B27)</f>
        <v>4417086</v>
      </c>
      <c r="C28" s="50">
        <f t="shared" si="3"/>
        <v>3757355</v>
      </c>
      <c r="D28" s="50">
        <f t="shared" si="3"/>
        <v>4257355</v>
      </c>
      <c r="E28" s="50">
        <f t="shared" si="3"/>
        <v>3757355</v>
      </c>
      <c r="F28" s="50">
        <f t="shared" si="3"/>
        <v>5057355</v>
      </c>
      <c r="G28" s="50">
        <f t="shared" si="3"/>
        <v>3846077</v>
      </c>
      <c r="H28" s="50">
        <f t="shared" si="3"/>
        <v>3757355</v>
      </c>
      <c r="I28" s="50">
        <f t="shared" si="3"/>
        <v>3757355</v>
      </c>
      <c r="J28" s="50">
        <f t="shared" si="3"/>
        <v>3797355</v>
      </c>
      <c r="K28" s="50">
        <f t="shared" si="3"/>
        <v>3797355</v>
      </c>
      <c r="L28" s="50">
        <f t="shared" si="3"/>
        <v>3757355</v>
      </c>
      <c r="M28" s="51">
        <f t="shared" si="3"/>
        <v>3757364</v>
      </c>
      <c r="N28" s="52">
        <f t="shared" si="3"/>
        <v>47716722</v>
      </c>
    </row>
  </sheetData>
  <sheetProtection/>
  <mergeCells count="3">
    <mergeCell ref="A2:N2"/>
    <mergeCell ref="A3:N3"/>
    <mergeCell ref="A4:N4"/>
  </mergeCells>
  <printOptions/>
  <pageMargins left="0.25" right="0.25" top="0.75" bottom="0.75" header="0.3" footer="0.3"/>
  <pageSetup horizontalDpi="600" verticalDpi="600" orientation="landscape" paperSize="9" scale="95" r:id="rId1"/>
  <headerFooter>
    <oddFooter>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Csabaszabadi Önk</cp:lastModifiedBy>
  <cp:lastPrinted>2016-09-19T07:46:36Z</cp:lastPrinted>
  <dcterms:created xsi:type="dcterms:W3CDTF">2013-01-08T07:03:11Z</dcterms:created>
  <dcterms:modified xsi:type="dcterms:W3CDTF">2016-09-29T07:35:18Z</dcterms:modified>
  <cp:category/>
  <cp:version/>
  <cp:contentType/>
  <cp:contentStatus/>
</cp:coreProperties>
</file>