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11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20" i="1"/>
  <c r="G25"/>
  <c r="H20"/>
  <c r="H25"/>
  <c r="I20"/>
  <c r="I25"/>
  <c r="F20"/>
  <c r="J7"/>
  <c r="J8"/>
  <c r="J9"/>
  <c r="J10"/>
  <c r="J11"/>
  <c r="J12"/>
  <c r="J13"/>
  <c r="J14"/>
  <c r="J15"/>
  <c r="J16"/>
  <c r="J17"/>
  <c r="J18"/>
  <c r="J19"/>
  <c r="J21"/>
  <c r="J22"/>
  <c r="J23"/>
  <c r="J26"/>
  <c r="J27"/>
  <c r="J28"/>
  <c r="J29"/>
  <c r="J31"/>
  <c r="J33"/>
  <c r="J32"/>
  <c r="J34"/>
  <c r="J35"/>
  <c r="J36"/>
  <c r="J37"/>
  <c r="J38"/>
  <c r="J39"/>
  <c r="J40"/>
  <c r="J41"/>
  <c r="J42"/>
  <c r="J43"/>
  <c r="J44"/>
  <c r="J45"/>
  <c r="J50"/>
  <c r="J46"/>
  <c r="J47"/>
  <c r="J48"/>
  <c r="J49"/>
  <c r="J52"/>
  <c r="H33"/>
  <c r="H41"/>
  <c r="H50"/>
  <c r="H30"/>
  <c r="H44"/>
  <c r="H24"/>
  <c r="I41"/>
  <c r="I33"/>
  <c r="I50"/>
  <c r="I30"/>
  <c r="I44"/>
  <c r="I24"/>
  <c r="G24"/>
  <c r="G30"/>
  <c r="G33"/>
  <c r="G41"/>
  <c r="G44"/>
  <c r="G50"/>
  <c r="G51"/>
  <c r="G53"/>
  <c r="F24"/>
  <c r="F25"/>
  <c r="F30"/>
  <c r="F33"/>
  <c r="F41"/>
  <c r="F50"/>
  <c r="F51"/>
  <c r="F53"/>
  <c r="F44"/>
  <c r="J24"/>
  <c r="I51"/>
  <c r="I53"/>
  <c r="H51"/>
  <c r="H53"/>
  <c r="J30"/>
  <c r="J20"/>
  <c r="J25"/>
  <c r="J51"/>
  <c r="J53"/>
</calcChain>
</file>

<file path=xl/sharedStrings.xml><?xml version="1.0" encoding="utf-8"?>
<sst xmlns="http://schemas.openxmlformats.org/spreadsheetml/2006/main" count="153" uniqueCount="153">
  <si>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</si>
  <si>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</si>
  <si>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</si>
  <si>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</si>
  <si>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</si>
  <si>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</si>
  <si>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</si>
  <si>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</si>
  <si>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</si>
  <si>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</si>
  <si>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</si>
  <si>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</si>
  <si>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</si>
  <si>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</si>
  <si>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</si>
  <si>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</si>
  <si>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</si>
  <si>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</si>
  <si>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</si>
  <si>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</si>
  <si>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</si>
  <si>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</si>
  <si>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</si>
  <si>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</si>
  <si>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</si>
  <si>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</si>
  <si>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</si>
  <si>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</si>
  <si>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</si>
  <si>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</si>
  <si>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</si>
  <si>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</si>
  <si>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</si>
  <si>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</si>
  <si>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</si>
  <si>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</si>
  <si>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</si>
  <si>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</si>
  <si>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</si>
  <si>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</si>
  <si>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</si>
  <si>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</si>
  <si>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</si>
  <si>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</si>
  <si>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</si>
  <si>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</si>
  <si>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</si>
  <si>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</si>
  <si>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</si>
  <si>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</si>
  <si>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</si>
  <si>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</si>
  <si>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</si>
  <si>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</si>
  <si>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</si>
  <si>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</si>
  <si>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</si>
  <si>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</si>
  <si>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</si>
  <si>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</si>
  <si>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</si>
  <si>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</si>
  <si>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</si>
  <si>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</si>
  <si>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</si>
  <si>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</si>
  <si>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</si>
  <si>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</si>
  <si>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</si>
  <si>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</si>
  <si>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</si>
  <si>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</si>
  <si>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</si>
  <si>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</si>
  <si>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</si>
  <si>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</si>
  <si>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</si>
  <si>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</si>
  <si>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</si>
  <si>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</si>
  <si>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</si>
  <si>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</si>
  <si>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</si>
  <si>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</si>
  <si>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</si>
  <si>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</si>
  <si>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</si>
  <si>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</si>
  <si>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</si>
  <si>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</si>
  <si>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</si>
  <si>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</si>
  <si>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</si>
  <si>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</si>
  <si>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</si>
  <si>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</si>
  <si>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</si>
  <si>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</si>
  <si>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</si>
  <si>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</si>
  <si>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</si>
  <si>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</si>
  <si>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</si>
  <si>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</si>
  <si>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</si>
  <si>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</si>
  <si>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</si>
  <si>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</si>
  <si>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</si>
  <si>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</si>
  <si>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</si>
  <si>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</si>
  <si>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</si>
  <si>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</si>
  <si>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</si>
  <si>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</si>
  <si>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</si>
  <si>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</si>
  <si>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</si>
  <si>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</si>
  <si>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</si>
  <si>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</si>
  <si>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</si>
  <si>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</si>
  <si>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</si>
  <si>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</si>
  <si>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Rovat
száma</t>
  </si>
  <si>
    <t>Sor-
szám</t>
  </si>
  <si>
    <t>Munkavégzésre irányuló egyéb jogviszonyban nem saját foglalkoztatottnak fizetett juttatások</t>
  </si>
  <si>
    <t>Kiadások összesen: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</si>
  <si>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</si>
  <si>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</si>
  <si>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</si>
  <si>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</si>
  <si>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</si>
  <si>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</si>
  <si>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</si>
  <si>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</si>
  <si>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</si>
  <si>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Pedagógiai Szakszolgálat</t>
  </si>
  <si>
    <t>K502</t>
  </si>
  <si>
    <t xml:space="preserve">Összesen </t>
  </si>
  <si>
    <t>55 év felettiek szoc. hozzájárulása, előző évi maradvány visszafiz.</t>
  </si>
  <si>
    <t>A.</t>
  </si>
  <si>
    <t>B.</t>
  </si>
  <si>
    <t>C.</t>
  </si>
  <si>
    <t>D.</t>
  </si>
  <si>
    <t>E.</t>
  </si>
  <si>
    <t xml:space="preserve">Önkormányzat igazgatási tevékenység  </t>
  </si>
  <si>
    <t>Kernstok Károly Általános Iskola</t>
  </si>
  <si>
    <t>Szabolcsi Bencze Alapfokú Művészetoktatási Intézmény</t>
  </si>
  <si>
    <t>Nyergesújfalu Város Önkormányzata személyi juttatásainak, munkakdót terhelő járulékainak és dologi kiadásainak 2017. évi előirányzatai (forint)</t>
  </si>
  <si>
    <t>4.2. számú melléklet az 10/2017.(VII.4.) önkormányzati rendelethez</t>
  </si>
</sst>
</file>

<file path=xl/styles.xml><?xml version="1.0" encoding="utf-8"?>
<styleSheet xmlns="http://schemas.openxmlformats.org/spreadsheetml/2006/main">
  <numFmts count="2">
    <numFmt numFmtId="166" formatCode="00"/>
    <numFmt numFmtId="167" formatCode="\ ##########"/>
  </numFmts>
  <fonts count="22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</cellStyleXfs>
  <cellXfs count="35">
    <xf numFmtId="0" fontId="0" fillId="0" borderId="0" xfId="0"/>
    <xf numFmtId="0" fontId="18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166" fontId="20" fillId="0" borderId="10" xfId="38" applyNumberFormat="1" applyFont="1" applyFill="1" applyBorder="1" applyAlignment="1">
      <alignment horizontal="center" vertical="center" wrapText="1"/>
    </xf>
    <xf numFmtId="0" fontId="20" fillId="0" borderId="10" xfId="38" applyFont="1" applyFill="1" applyBorder="1" applyAlignment="1">
      <alignment horizontal="center" vertical="center"/>
    </xf>
    <xf numFmtId="0" fontId="20" fillId="0" borderId="10" xfId="38" applyFont="1" applyFill="1" applyBorder="1" applyAlignment="1">
      <alignment horizontal="center" vertical="center" wrapText="1"/>
    </xf>
    <xf numFmtId="166" fontId="21" fillId="0" borderId="10" xfId="38" quotePrefix="1" applyNumberFormat="1" applyFont="1" applyFill="1" applyBorder="1" applyAlignment="1">
      <alignment horizontal="center" vertical="center"/>
    </xf>
    <xf numFmtId="0" fontId="21" fillId="0" borderId="10" xfId="38" applyFont="1" applyFill="1" applyBorder="1" applyAlignment="1">
      <alignment vertical="center"/>
    </xf>
    <xf numFmtId="0" fontId="21" fillId="0" borderId="10" xfId="38" applyFont="1" applyFill="1" applyBorder="1" applyAlignment="1">
      <alignment vertical="center" wrapText="1"/>
    </xf>
    <xf numFmtId="0" fontId="21" fillId="0" borderId="10" xfId="38" applyFont="1" applyFill="1" applyBorder="1" applyAlignment="1">
      <alignment horizontal="left" vertical="center" wrapText="1"/>
    </xf>
    <xf numFmtId="166" fontId="20" fillId="0" borderId="10" xfId="38" quotePrefix="1" applyNumberFormat="1" applyFont="1" applyFill="1" applyBorder="1" applyAlignment="1">
      <alignment horizontal="center" vertical="center"/>
    </xf>
    <xf numFmtId="0" fontId="20" fillId="0" borderId="10" xfId="38" applyFont="1" applyFill="1" applyBorder="1" applyAlignment="1">
      <alignment vertical="center" wrapText="1"/>
    </xf>
    <xf numFmtId="167" fontId="20" fillId="0" borderId="10" xfId="38" applyNumberFormat="1" applyFont="1" applyFill="1" applyBorder="1" applyAlignment="1">
      <alignment vertical="center"/>
    </xf>
    <xf numFmtId="0" fontId="21" fillId="0" borderId="10" xfId="38" applyFont="1" applyFill="1" applyBorder="1" applyAlignment="1">
      <alignment horizontal="left" vertical="center"/>
    </xf>
    <xf numFmtId="0" fontId="20" fillId="0" borderId="10" xfId="38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10" xfId="0" applyFont="1" applyFill="1" applyBorder="1"/>
    <xf numFmtId="0" fontId="18" fillId="0" borderId="10" xfId="38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wrapText="1"/>
    </xf>
    <xf numFmtId="0" fontId="18" fillId="0" borderId="0" xfId="0" applyFont="1" applyFill="1"/>
    <xf numFmtId="3" fontId="19" fillId="0" borderId="10" xfId="0" applyNumberFormat="1" applyFont="1" applyFill="1" applyBorder="1"/>
    <xf numFmtId="3" fontId="18" fillId="0" borderId="10" xfId="0" applyNumberFormat="1" applyFont="1" applyFill="1" applyBorder="1"/>
    <xf numFmtId="3" fontId="19" fillId="0" borderId="0" xfId="0" applyNumberFormat="1" applyFont="1" applyFill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wrapText="1"/>
    </xf>
    <xf numFmtId="166" fontId="20" fillId="0" borderId="10" xfId="38" applyNumberFormat="1" applyFont="1" applyFill="1" applyBorder="1" applyAlignment="1">
      <alignment horizontal="center" vertical="center" wrapText="1"/>
    </xf>
    <xf numFmtId="0" fontId="20" fillId="0" borderId="10" xfId="38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67" fontId="20" fillId="0" borderId="10" xfId="38" applyNumberFormat="1" applyFont="1" applyFill="1" applyBorder="1" applyAlignment="1">
      <alignment vertical="center"/>
    </xf>
    <xf numFmtId="167" fontId="21" fillId="0" borderId="10" xfId="38" applyNumberFormat="1" applyFont="1" applyFill="1" applyBorder="1" applyAlignment="1">
      <alignment vertical="center"/>
    </xf>
    <xf numFmtId="0" fontId="20" fillId="0" borderId="10" xfId="38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0" fillId="0" borderId="0" xfId="0" applyFill="1" applyAlignment="1"/>
    <xf numFmtId="0" fontId="21" fillId="0" borderId="10" xfId="38" applyNumberFormat="1" applyFont="1" applyFill="1" applyBorder="1" applyAlignment="1">
      <alignment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workbookViewId="0">
      <selection activeCell="B16" sqref="B16"/>
    </sheetView>
  </sheetViews>
  <sheetFormatPr defaultRowHeight="12.75"/>
  <cols>
    <col min="1" max="1" width="9.140625" style="15"/>
    <col min="2" max="2" width="60.28515625" style="15" customWidth="1"/>
    <col min="3" max="3" width="9.28515625" style="15" customWidth="1"/>
    <col min="4" max="5" width="9.140625" style="15" hidden="1" customWidth="1"/>
    <col min="6" max="6" width="14" style="15" customWidth="1"/>
    <col min="7" max="7" width="14.5703125" style="15" customWidth="1"/>
    <col min="8" max="10" width="15.7109375" style="15" customWidth="1"/>
    <col min="11" max="16384" width="9.140625" style="15"/>
  </cols>
  <sheetData>
    <row r="1" spans="1:11">
      <c r="A1" s="32" t="s">
        <v>152</v>
      </c>
      <c r="B1" s="33"/>
      <c r="C1" s="33"/>
      <c r="D1" s="33"/>
      <c r="E1" s="33"/>
      <c r="F1" s="33"/>
      <c r="G1" s="33"/>
      <c r="H1" s="33"/>
      <c r="I1" s="33"/>
      <c r="J1" s="33"/>
    </row>
    <row r="2" spans="1:11">
      <c r="A2" s="28" t="s">
        <v>151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>
      <c r="I3" s="2"/>
      <c r="J3" s="1"/>
      <c r="K3" s="1"/>
    </row>
    <row r="4" spans="1:11" ht="20.100000000000001" customHeight="1">
      <c r="A4" s="26" t="s">
        <v>127</v>
      </c>
      <c r="B4" s="31" t="s">
        <v>26</v>
      </c>
      <c r="C4" s="27" t="s">
        <v>126</v>
      </c>
      <c r="D4" s="16"/>
      <c r="E4" s="16"/>
      <c r="F4" s="24" t="s">
        <v>148</v>
      </c>
      <c r="G4" s="24" t="s">
        <v>149</v>
      </c>
      <c r="H4" s="24" t="s">
        <v>150</v>
      </c>
      <c r="I4" s="24" t="s">
        <v>139</v>
      </c>
      <c r="J4" s="24" t="s">
        <v>141</v>
      </c>
    </row>
    <row r="5" spans="1:11" ht="33" customHeight="1">
      <c r="A5" s="26"/>
      <c r="B5" s="31"/>
      <c r="C5" s="27"/>
      <c r="D5" s="17"/>
      <c r="E5" s="17"/>
      <c r="F5" s="25"/>
      <c r="G5" s="25"/>
      <c r="H5" s="25"/>
      <c r="I5" s="25"/>
      <c r="J5" s="25"/>
    </row>
    <row r="6" spans="1:11" s="19" customFormat="1">
      <c r="A6" s="3"/>
      <c r="B6" s="4"/>
      <c r="C6" s="5"/>
      <c r="D6" s="17"/>
      <c r="E6" s="17"/>
      <c r="F6" s="18" t="s">
        <v>143</v>
      </c>
      <c r="G6" s="18" t="s">
        <v>144</v>
      </c>
      <c r="H6" s="18" t="s">
        <v>145</v>
      </c>
      <c r="I6" s="18" t="s">
        <v>146</v>
      </c>
      <c r="J6" s="18" t="s">
        <v>147</v>
      </c>
    </row>
    <row r="7" spans="1:11">
      <c r="A7" s="6" t="s">
        <v>0</v>
      </c>
      <c r="B7" s="7" t="s">
        <v>20</v>
      </c>
      <c r="C7" s="34" t="s">
        <v>51</v>
      </c>
      <c r="D7" s="34"/>
      <c r="E7" s="34"/>
      <c r="F7" s="20"/>
      <c r="G7" s="20">
        <v>10300000</v>
      </c>
      <c r="H7" s="20">
        <v>111000</v>
      </c>
      <c r="I7" s="20">
        <v>111000</v>
      </c>
      <c r="J7" s="20">
        <f t="shared" ref="J7:J19" si="0">SUM(F7:I7)</f>
        <v>10522000</v>
      </c>
    </row>
    <row r="8" spans="1:11">
      <c r="A8" s="6" t="s">
        <v>1</v>
      </c>
      <c r="B8" s="7" t="s">
        <v>47</v>
      </c>
      <c r="C8" s="30" t="s">
        <v>50</v>
      </c>
      <c r="D8" s="30"/>
      <c r="E8" s="30"/>
      <c r="F8" s="20"/>
      <c r="G8" s="20">
        <v>575000</v>
      </c>
      <c r="H8" s="20">
        <v>40000</v>
      </c>
      <c r="I8" s="20"/>
      <c r="J8" s="20">
        <f t="shared" si="0"/>
        <v>615000</v>
      </c>
    </row>
    <row r="9" spans="1:11">
      <c r="A9" s="6" t="s">
        <v>2</v>
      </c>
      <c r="B9" s="7" t="s">
        <v>46</v>
      </c>
      <c r="C9" s="30" t="s">
        <v>49</v>
      </c>
      <c r="D9" s="30"/>
      <c r="E9" s="30"/>
      <c r="F9" s="20"/>
      <c r="G9" s="20"/>
      <c r="H9" s="20"/>
      <c r="I9" s="20"/>
      <c r="J9" s="20">
        <f t="shared" si="0"/>
        <v>0</v>
      </c>
    </row>
    <row r="10" spans="1:11" ht="12.75" customHeight="1">
      <c r="A10" s="6" t="s">
        <v>3</v>
      </c>
      <c r="B10" s="8" t="s">
        <v>19</v>
      </c>
      <c r="C10" s="30" t="s">
        <v>48</v>
      </c>
      <c r="D10" s="30"/>
      <c r="E10" s="30"/>
      <c r="F10" s="20"/>
      <c r="G10" s="20">
        <v>600000</v>
      </c>
      <c r="H10" s="20"/>
      <c r="I10" s="20"/>
      <c r="J10" s="20">
        <f t="shared" si="0"/>
        <v>600000</v>
      </c>
    </row>
    <row r="11" spans="1:11" ht="12.75" customHeight="1">
      <c r="A11" s="6" t="s">
        <v>4</v>
      </c>
      <c r="B11" s="8" t="s">
        <v>16</v>
      </c>
      <c r="C11" s="30" t="s">
        <v>45</v>
      </c>
      <c r="D11" s="30"/>
      <c r="E11" s="30"/>
      <c r="F11" s="20"/>
      <c r="G11" s="20"/>
      <c r="H11" s="20"/>
      <c r="I11" s="20"/>
      <c r="J11" s="20">
        <f t="shared" si="0"/>
        <v>0</v>
      </c>
    </row>
    <row r="12" spans="1:11" ht="12.75" customHeight="1">
      <c r="A12" s="6" t="s">
        <v>5</v>
      </c>
      <c r="B12" s="8" t="s">
        <v>17</v>
      </c>
      <c r="C12" s="30" t="s">
        <v>44</v>
      </c>
      <c r="D12" s="30"/>
      <c r="E12" s="30"/>
      <c r="F12" s="20"/>
      <c r="G12" s="20"/>
      <c r="H12" s="20"/>
      <c r="I12" s="20"/>
      <c r="J12" s="20">
        <f t="shared" si="0"/>
        <v>0</v>
      </c>
    </row>
    <row r="13" spans="1:11" ht="12.75" customHeight="1">
      <c r="A13" s="6" t="s">
        <v>6</v>
      </c>
      <c r="B13" s="8" t="s">
        <v>21</v>
      </c>
      <c r="C13" s="30" t="s">
        <v>43</v>
      </c>
      <c r="D13" s="30"/>
      <c r="E13" s="30"/>
      <c r="F13" s="20"/>
      <c r="G13" s="20">
        <v>895000</v>
      </c>
      <c r="H13" s="20"/>
      <c r="I13" s="20"/>
      <c r="J13" s="20">
        <f t="shared" si="0"/>
        <v>895000</v>
      </c>
    </row>
    <row r="14" spans="1:11" ht="12.75" customHeight="1">
      <c r="A14" s="6" t="s">
        <v>7</v>
      </c>
      <c r="B14" s="8" t="s">
        <v>41</v>
      </c>
      <c r="C14" s="30" t="s">
        <v>42</v>
      </c>
      <c r="D14" s="30"/>
      <c r="E14" s="30"/>
      <c r="F14" s="20"/>
      <c r="G14" s="20"/>
      <c r="H14" s="20"/>
      <c r="I14" s="20"/>
      <c r="J14" s="20">
        <f t="shared" si="0"/>
        <v>0</v>
      </c>
    </row>
    <row r="15" spans="1:11" ht="12.75" customHeight="1">
      <c r="A15" s="6" t="s">
        <v>8</v>
      </c>
      <c r="B15" s="9" t="s">
        <v>18</v>
      </c>
      <c r="C15" s="30" t="s">
        <v>40</v>
      </c>
      <c r="D15" s="30"/>
      <c r="E15" s="30"/>
      <c r="F15" s="20"/>
      <c r="G15" s="20">
        <v>109000</v>
      </c>
      <c r="H15" s="20"/>
      <c r="I15" s="20"/>
      <c r="J15" s="20">
        <f t="shared" si="0"/>
        <v>109000</v>
      </c>
    </row>
    <row r="16" spans="1:11" ht="12.75" customHeight="1">
      <c r="A16" s="6" t="s">
        <v>9</v>
      </c>
      <c r="B16" s="9" t="s">
        <v>37</v>
      </c>
      <c r="C16" s="30" t="s">
        <v>39</v>
      </c>
      <c r="D16" s="30"/>
      <c r="E16" s="30"/>
      <c r="F16" s="20"/>
      <c r="G16" s="20">
        <v>55000</v>
      </c>
      <c r="H16" s="20"/>
      <c r="I16" s="20"/>
      <c r="J16" s="20">
        <f t="shared" si="0"/>
        <v>55000</v>
      </c>
    </row>
    <row r="17" spans="1:10" ht="12.75" customHeight="1">
      <c r="A17" s="6" t="s">
        <v>10</v>
      </c>
      <c r="B17" s="9" t="s">
        <v>36</v>
      </c>
      <c r="C17" s="30" t="s">
        <v>38</v>
      </c>
      <c r="D17" s="30"/>
      <c r="E17" s="30"/>
      <c r="F17" s="20"/>
      <c r="G17" s="20"/>
      <c r="H17" s="20"/>
      <c r="I17" s="20"/>
      <c r="J17" s="20">
        <f t="shared" si="0"/>
        <v>0</v>
      </c>
    </row>
    <row r="18" spans="1:10" ht="12.75" customHeight="1">
      <c r="A18" s="6" t="s">
        <v>11</v>
      </c>
      <c r="B18" s="9" t="s">
        <v>35</v>
      </c>
      <c r="C18" s="30" t="s">
        <v>34</v>
      </c>
      <c r="D18" s="30"/>
      <c r="E18" s="30"/>
      <c r="F18" s="20"/>
      <c r="G18" s="20"/>
      <c r="H18" s="20"/>
      <c r="I18" s="20"/>
      <c r="J18" s="20">
        <f t="shared" si="0"/>
        <v>0</v>
      </c>
    </row>
    <row r="19" spans="1:10" ht="12.75" customHeight="1">
      <c r="A19" s="6" t="s">
        <v>12</v>
      </c>
      <c r="B19" s="9" t="s">
        <v>25</v>
      </c>
      <c r="C19" s="30" t="s">
        <v>33</v>
      </c>
      <c r="D19" s="30"/>
      <c r="E19" s="30"/>
      <c r="F19" s="20"/>
      <c r="G19" s="20">
        <v>141000</v>
      </c>
      <c r="H19" s="20"/>
      <c r="I19" s="20"/>
      <c r="J19" s="20">
        <f t="shared" si="0"/>
        <v>141000</v>
      </c>
    </row>
    <row r="20" spans="1:10" s="19" customFormat="1" ht="12.75" customHeight="1">
      <c r="A20" s="10" t="s">
        <v>13</v>
      </c>
      <c r="B20" s="11" t="s">
        <v>130</v>
      </c>
      <c r="C20" s="29" t="s">
        <v>27</v>
      </c>
      <c r="D20" s="29"/>
      <c r="E20" s="29"/>
      <c r="F20" s="21">
        <f>SUM(F7:F19)</f>
        <v>0</v>
      </c>
      <c r="G20" s="21">
        <f>SUM(G7:G19)</f>
        <v>12675000</v>
      </c>
      <c r="H20" s="21">
        <f>SUM(H7:H19)</f>
        <v>151000</v>
      </c>
      <c r="I20" s="21">
        <f>SUM(I7:I19)</f>
        <v>111000</v>
      </c>
      <c r="J20" s="21">
        <f>SUM(J7:J19)</f>
        <v>12937000</v>
      </c>
    </row>
    <row r="21" spans="1:10" ht="12.75" customHeight="1">
      <c r="A21" s="6" t="s">
        <v>14</v>
      </c>
      <c r="B21" s="9" t="s">
        <v>22</v>
      </c>
      <c r="C21" s="30" t="s">
        <v>28</v>
      </c>
      <c r="D21" s="30"/>
      <c r="E21" s="30"/>
      <c r="F21" s="20"/>
      <c r="G21" s="20"/>
      <c r="H21" s="20"/>
      <c r="I21" s="20"/>
      <c r="J21" s="20">
        <f>SUM(F21:I21)</f>
        <v>0</v>
      </c>
    </row>
    <row r="22" spans="1:10" ht="25.5">
      <c r="A22" s="6" t="s">
        <v>15</v>
      </c>
      <c r="B22" s="9" t="s">
        <v>128</v>
      </c>
      <c r="C22" s="30" t="s">
        <v>29</v>
      </c>
      <c r="D22" s="30"/>
      <c r="E22" s="30"/>
      <c r="F22" s="20">
        <v>1852000</v>
      </c>
      <c r="G22" s="20"/>
      <c r="H22" s="20"/>
      <c r="I22" s="20"/>
      <c r="J22" s="20">
        <f>SUM(F22:I22)</f>
        <v>1852000</v>
      </c>
    </row>
    <row r="23" spans="1:10">
      <c r="A23" s="6" t="s">
        <v>53</v>
      </c>
      <c r="B23" s="13" t="s">
        <v>23</v>
      </c>
      <c r="C23" s="30" t="s">
        <v>30</v>
      </c>
      <c r="D23" s="30"/>
      <c r="E23" s="30"/>
      <c r="F23" s="20">
        <v>2470000</v>
      </c>
      <c r="G23" s="20"/>
      <c r="H23" s="20"/>
      <c r="I23" s="20"/>
      <c r="J23" s="20">
        <f>SUM(F23:I23)</f>
        <v>2470000</v>
      </c>
    </row>
    <row r="24" spans="1:10" s="19" customFormat="1" ht="12.75" customHeight="1">
      <c r="A24" s="10" t="s">
        <v>54</v>
      </c>
      <c r="B24" s="14" t="s">
        <v>131</v>
      </c>
      <c r="C24" s="29" t="s">
        <v>31</v>
      </c>
      <c r="D24" s="29"/>
      <c r="E24" s="29"/>
      <c r="F24" s="21">
        <f>SUM(F21:F23)</f>
        <v>4322000</v>
      </c>
      <c r="G24" s="21">
        <f>SUM(G21:G23)</f>
        <v>0</v>
      </c>
      <c r="H24" s="21">
        <f>SUM(H21:H23)</f>
        <v>0</v>
      </c>
      <c r="I24" s="21">
        <f>SUM(I21:I23)</f>
        <v>0</v>
      </c>
      <c r="J24" s="21">
        <f>SUM(J21:J23)</f>
        <v>4322000</v>
      </c>
    </row>
    <row r="25" spans="1:10" s="19" customFormat="1" ht="12.75" customHeight="1">
      <c r="A25" s="10" t="s">
        <v>55</v>
      </c>
      <c r="B25" s="11" t="s">
        <v>132</v>
      </c>
      <c r="C25" s="29" t="s">
        <v>32</v>
      </c>
      <c r="D25" s="29"/>
      <c r="E25" s="29"/>
      <c r="F25" s="21">
        <f>F20+F24</f>
        <v>4322000</v>
      </c>
      <c r="G25" s="21">
        <f>G20+G24</f>
        <v>12675000</v>
      </c>
      <c r="H25" s="21">
        <f>H20+H24</f>
        <v>151000</v>
      </c>
      <c r="I25" s="21">
        <f>I20+I24</f>
        <v>111000</v>
      </c>
      <c r="J25" s="21">
        <f>J20+J24</f>
        <v>17259000</v>
      </c>
    </row>
    <row r="26" spans="1:10" s="19" customFormat="1" ht="12.75" customHeight="1">
      <c r="A26" s="10" t="s">
        <v>56</v>
      </c>
      <c r="B26" s="14" t="s">
        <v>24</v>
      </c>
      <c r="C26" s="29" t="s">
        <v>52</v>
      </c>
      <c r="D26" s="29"/>
      <c r="E26" s="29"/>
      <c r="F26" s="21">
        <v>6510000</v>
      </c>
      <c r="G26" s="21">
        <v>2761000</v>
      </c>
      <c r="H26" s="21">
        <v>24000</v>
      </c>
      <c r="I26" s="21">
        <v>24000</v>
      </c>
      <c r="J26" s="21">
        <f>SUM(F26:I26)</f>
        <v>9319000</v>
      </c>
    </row>
    <row r="27" spans="1:10" ht="12.75" customHeight="1">
      <c r="A27" s="6" t="s">
        <v>101</v>
      </c>
      <c r="B27" s="9" t="s">
        <v>58</v>
      </c>
      <c r="C27" s="30" t="s">
        <v>77</v>
      </c>
      <c r="D27" s="30"/>
      <c r="E27" s="30"/>
      <c r="F27" s="20"/>
      <c r="G27" s="20"/>
      <c r="H27" s="20"/>
      <c r="I27" s="20"/>
      <c r="J27" s="20">
        <f>SUM(F27:I27)</f>
        <v>0</v>
      </c>
    </row>
    <row r="28" spans="1:10" ht="12.75" customHeight="1">
      <c r="A28" s="6" t="s">
        <v>102</v>
      </c>
      <c r="B28" s="9" t="s">
        <v>59</v>
      </c>
      <c r="C28" s="30" t="s">
        <v>78</v>
      </c>
      <c r="D28" s="30"/>
      <c r="E28" s="30"/>
      <c r="F28" s="20">
        <v>1700000</v>
      </c>
      <c r="G28" s="20">
        <v>1095000</v>
      </c>
      <c r="H28" s="20"/>
      <c r="I28" s="20"/>
      <c r="J28" s="20">
        <f>SUM(F28:I28)</f>
        <v>2795000</v>
      </c>
    </row>
    <row r="29" spans="1:10" ht="12.75" customHeight="1">
      <c r="A29" s="6" t="s">
        <v>103</v>
      </c>
      <c r="B29" s="9" t="s">
        <v>60</v>
      </c>
      <c r="C29" s="30" t="s">
        <v>79</v>
      </c>
      <c r="D29" s="30"/>
      <c r="E29" s="30"/>
      <c r="F29" s="20"/>
      <c r="G29" s="20"/>
      <c r="H29" s="20"/>
      <c r="I29" s="20"/>
      <c r="J29" s="20">
        <f>SUM(F29:I29)</f>
        <v>0</v>
      </c>
    </row>
    <row r="30" spans="1:10" s="19" customFormat="1" ht="12.75" customHeight="1">
      <c r="A30" s="10" t="s">
        <v>104</v>
      </c>
      <c r="B30" s="14" t="s">
        <v>133</v>
      </c>
      <c r="C30" s="29" t="s">
        <v>87</v>
      </c>
      <c r="D30" s="29"/>
      <c r="E30" s="29"/>
      <c r="F30" s="21">
        <f>SUM(F27:F29)</f>
        <v>1700000</v>
      </c>
      <c r="G30" s="21">
        <f>SUM(G27:G29)</f>
        <v>1095000</v>
      </c>
      <c r="H30" s="21">
        <f>SUM(H27:H29)</f>
        <v>0</v>
      </c>
      <c r="I30" s="21">
        <f>SUM(I27:I29)</f>
        <v>0</v>
      </c>
      <c r="J30" s="21">
        <f>SUM(J27:J29)</f>
        <v>2795000</v>
      </c>
    </row>
    <row r="31" spans="1:10" ht="12.75" customHeight="1">
      <c r="A31" s="6" t="s">
        <v>105</v>
      </c>
      <c r="B31" s="9" t="s">
        <v>61</v>
      </c>
      <c r="C31" s="30" t="s">
        <v>80</v>
      </c>
      <c r="D31" s="30"/>
      <c r="E31" s="30"/>
      <c r="F31" s="20">
        <v>3018000</v>
      </c>
      <c r="G31" s="20">
        <v>485000</v>
      </c>
      <c r="H31" s="20">
        <v>270000</v>
      </c>
      <c r="I31" s="20">
        <v>97000</v>
      </c>
      <c r="J31" s="20">
        <f>SUM(F31:I31)</f>
        <v>3870000</v>
      </c>
    </row>
    <row r="32" spans="1:10" ht="12.75" customHeight="1">
      <c r="A32" s="6" t="s">
        <v>106</v>
      </c>
      <c r="B32" s="9" t="s">
        <v>62</v>
      </c>
      <c r="C32" s="30" t="s">
        <v>81</v>
      </c>
      <c r="D32" s="30"/>
      <c r="E32" s="30"/>
      <c r="F32" s="20"/>
      <c r="G32" s="20"/>
      <c r="H32" s="20"/>
      <c r="I32" s="20"/>
      <c r="J32" s="20">
        <f>SUM(F32:I32)</f>
        <v>0</v>
      </c>
    </row>
    <row r="33" spans="1:10" s="19" customFormat="1" ht="12.75" customHeight="1">
      <c r="A33" s="10" t="s">
        <v>107</v>
      </c>
      <c r="B33" s="14" t="s">
        <v>134</v>
      </c>
      <c r="C33" s="29" t="s">
        <v>88</v>
      </c>
      <c r="D33" s="29"/>
      <c r="E33" s="29"/>
      <c r="F33" s="21">
        <f>SUM(F31:F32)</f>
        <v>3018000</v>
      </c>
      <c r="G33" s="21">
        <f>SUM(G31:G32)</f>
        <v>485000</v>
      </c>
      <c r="H33" s="21">
        <f>SUM(H31:H32)</f>
        <v>270000</v>
      </c>
      <c r="I33" s="21">
        <f>SUM(I31:I32)</f>
        <v>97000</v>
      </c>
      <c r="J33" s="21">
        <f>SUM(J31:J32)</f>
        <v>3870000</v>
      </c>
    </row>
    <row r="34" spans="1:10" ht="12.75" customHeight="1">
      <c r="A34" s="6" t="s">
        <v>108</v>
      </c>
      <c r="B34" s="9" t="s">
        <v>63</v>
      </c>
      <c r="C34" s="30" t="s">
        <v>82</v>
      </c>
      <c r="D34" s="30"/>
      <c r="E34" s="30"/>
      <c r="F34" s="20">
        <v>8920000</v>
      </c>
      <c r="G34" s="22">
        <v>5250000</v>
      </c>
      <c r="H34" s="20">
        <v>332000</v>
      </c>
      <c r="I34" s="20">
        <v>246000</v>
      </c>
      <c r="J34" s="20">
        <f t="shared" ref="J34:J40" si="1">SUM(F34:I34)</f>
        <v>14748000</v>
      </c>
    </row>
    <row r="35" spans="1:10" ht="12.75" customHeight="1">
      <c r="A35" s="6" t="s">
        <v>109</v>
      </c>
      <c r="B35" s="9" t="s">
        <v>64</v>
      </c>
      <c r="C35" s="30" t="s">
        <v>83</v>
      </c>
      <c r="D35" s="30"/>
      <c r="E35" s="30"/>
      <c r="F35" s="20"/>
      <c r="G35" s="20">
        <v>26293000</v>
      </c>
      <c r="H35" s="20"/>
      <c r="I35" s="20"/>
      <c r="J35" s="20">
        <f t="shared" si="1"/>
        <v>26293000</v>
      </c>
    </row>
    <row r="36" spans="1:10" ht="12.75" customHeight="1">
      <c r="A36" s="6" t="s">
        <v>110</v>
      </c>
      <c r="B36" s="9" t="s">
        <v>65</v>
      </c>
      <c r="C36" s="30" t="s">
        <v>84</v>
      </c>
      <c r="D36" s="30"/>
      <c r="E36" s="30"/>
      <c r="F36" s="20"/>
      <c r="G36" s="20"/>
      <c r="H36" s="20"/>
      <c r="I36" s="20"/>
      <c r="J36" s="20">
        <f t="shared" si="1"/>
        <v>0</v>
      </c>
    </row>
    <row r="37" spans="1:10" ht="12.75" customHeight="1">
      <c r="A37" s="6" t="s">
        <v>111</v>
      </c>
      <c r="B37" s="9" t="s">
        <v>66</v>
      </c>
      <c r="C37" s="30" t="s">
        <v>85</v>
      </c>
      <c r="D37" s="30"/>
      <c r="E37" s="30"/>
      <c r="F37" s="20">
        <v>2800000</v>
      </c>
      <c r="G37" s="20">
        <v>1899000</v>
      </c>
      <c r="H37" s="20"/>
      <c r="I37" s="20"/>
      <c r="J37" s="20">
        <f t="shared" si="1"/>
        <v>4699000</v>
      </c>
    </row>
    <row r="38" spans="1:10" ht="12.75" customHeight="1">
      <c r="A38" s="6" t="s">
        <v>112</v>
      </c>
      <c r="B38" s="9" t="s">
        <v>67</v>
      </c>
      <c r="C38" s="30" t="s">
        <v>86</v>
      </c>
      <c r="D38" s="30"/>
      <c r="E38" s="30"/>
      <c r="F38" s="20"/>
      <c r="G38" s="20"/>
      <c r="H38" s="20"/>
      <c r="I38" s="20"/>
      <c r="J38" s="20">
        <f t="shared" si="1"/>
        <v>0</v>
      </c>
    </row>
    <row r="39" spans="1:10">
      <c r="A39" s="6" t="s">
        <v>113</v>
      </c>
      <c r="B39" s="13" t="s">
        <v>68</v>
      </c>
      <c r="C39" s="30" t="s">
        <v>89</v>
      </c>
      <c r="D39" s="30"/>
      <c r="E39" s="30"/>
      <c r="F39" s="20">
        <v>4390000</v>
      </c>
      <c r="G39" s="20"/>
      <c r="H39" s="20"/>
      <c r="I39" s="20"/>
      <c r="J39" s="20">
        <f t="shared" si="1"/>
        <v>4390000</v>
      </c>
    </row>
    <row r="40" spans="1:10" ht="12.75" customHeight="1">
      <c r="A40" s="6" t="s">
        <v>114</v>
      </c>
      <c r="B40" s="9" t="s">
        <v>69</v>
      </c>
      <c r="C40" s="30" t="s">
        <v>90</v>
      </c>
      <c r="D40" s="30"/>
      <c r="E40" s="30"/>
      <c r="F40" s="20">
        <v>28063000</v>
      </c>
      <c r="G40" s="20">
        <v>129000</v>
      </c>
      <c r="H40" s="20"/>
      <c r="I40" s="20">
        <v>5000</v>
      </c>
      <c r="J40" s="20">
        <f t="shared" si="1"/>
        <v>28197000</v>
      </c>
    </row>
    <row r="41" spans="1:10" s="19" customFormat="1" ht="12.75" customHeight="1">
      <c r="A41" s="10" t="s">
        <v>115</v>
      </c>
      <c r="B41" s="14" t="s">
        <v>135</v>
      </c>
      <c r="C41" s="29" t="s">
        <v>91</v>
      </c>
      <c r="D41" s="29"/>
      <c r="E41" s="29"/>
      <c r="F41" s="21">
        <f>SUM(F34:F40)</f>
        <v>44173000</v>
      </c>
      <c r="G41" s="21">
        <f>SUM(G34:G40)</f>
        <v>33571000</v>
      </c>
      <c r="H41" s="21">
        <f>SUM(H34:H40)</f>
        <v>332000</v>
      </c>
      <c r="I41" s="21">
        <f>SUM(I34:I40)</f>
        <v>251000</v>
      </c>
      <c r="J41" s="21">
        <f>SUM(J34:J40)</f>
        <v>78327000</v>
      </c>
    </row>
    <row r="42" spans="1:10" ht="12.75" customHeight="1">
      <c r="A42" s="6" t="s">
        <v>116</v>
      </c>
      <c r="B42" s="9" t="s">
        <v>70</v>
      </c>
      <c r="C42" s="30" t="s">
        <v>92</v>
      </c>
      <c r="D42" s="30"/>
      <c r="E42" s="30"/>
      <c r="F42" s="20"/>
      <c r="G42" s="20"/>
      <c r="H42" s="20"/>
      <c r="I42" s="20"/>
      <c r="J42" s="20">
        <f>SUM(F42:I42)</f>
        <v>0</v>
      </c>
    </row>
    <row r="43" spans="1:10" ht="12.75" customHeight="1">
      <c r="A43" s="6" t="s">
        <v>117</v>
      </c>
      <c r="B43" s="9" t="s">
        <v>71</v>
      </c>
      <c r="C43" s="30" t="s">
        <v>93</v>
      </c>
      <c r="D43" s="30"/>
      <c r="E43" s="30"/>
      <c r="F43" s="20"/>
      <c r="G43" s="20"/>
      <c r="H43" s="20"/>
      <c r="I43" s="20"/>
      <c r="J43" s="20">
        <f>SUM(F43:I43)</f>
        <v>0</v>
      </c>
    </row>
    <row r="44" spans="1:10" s="19" customFormat="1" ht="12.75" customHeight="1">
      <c r="A44" s="10" t="s">
        <v>118</v>
      </c>
      <c r="B44" s="14" t="s">
        <v>136</v>
      </c>
      <c r="C44" s="29" t="s">
        <v>94</v>
      </c>
      <c r="D44" s="29"/>
      <c r="E44" s="29"/>
      <c r="F44" s="21">
        <f>SUM(F42:F43)</f>
        <v>0</v>
      </c>
      <c r="G44" s="21">
        <f>SUM(G42:G43)</f>
        <v>0</v>
      </c>
      <c r="H44" s="21">
        <f>SUM(H42:H43)</f>
        <v>0</v>
      </c>
      <c r="I44" s="21">
        <f>SUM(I42:I43)</f>
        <v>0</v>
      </c>
      <c r="J44" s="21">
        <f>SUM(J42:J43)</f>
        <v>0</v>
      </c>
    </row>
    <row r="45" spans="1:10" ht="12.75" customHeight="1">
      <c r="A45" s="6" t="s">
        <v>119</v>
      </c>
      <c r="B45" s="9" t="s">
        <v>72</v>
      </c>
      <c r="C45" s="30" t="s">
        <v>95</v>
      </c>
      <c r="D45" s="30"/>
      <c r="E45" s="30"/>
      <c r="F45" s="20">
        <v>10374000</v>
      </c>
      <c r="G45" s="20">
        <v>9400000</v>
      </c>
      <c r="H45" s="20">
        <v>165000</v>
      </c>
      <c r="I45" s="20">
        <v>94000</v>
      </c>
      <c r="J45" s="20">
        <f>SUM(F45:I45)</f>
        <v>20033000</v>
      </c>
    </row>
    <row r="46" spans="1:10" ht="12.75" customHeight="1">
      <c r="A46" s="6" t="s">
        <v>120</v>
      </c>
      <c r="B46" s="9" t="s">
        <v>73</v>
      </c>
      <c r="C46" s="30" t="s">
        <v>96</v>
      </c>
      <c r="D46" s="30"/>
      <c r="E46" s="30"/>
      <c r="F46" s="20">
        <v>56069000</v>
      </c>
      <c r="G46" s="20"/>
      <c r="H46" s="20"/>
      <c r="I46" s="20"/>
      <c r="J46" s="20">
        <f>SUM(F46:I46)</f>
        <v>56069000</v>
      </c>
    </row>
    <row r="47" spans="1:10" ht="12.75" customHeight="1">
      <c r="A47" s="6" t="s">
        <v>121</v>
      </c>
      <c r="B47" s="9" t="s">
        <v>74</v>
      </c>
      <c r="C47" s="30" t="s">
        <v>97</v>
      </c>
      <c r="D47" s="30"/>
      <c r="E47" s="30"/>
      <c r="F47" s="20"/>
      <c r="G47" s="20"/>
      <c r="H47" s="20"/>
      <c r="I47" s="20"/>
      <c r="J47" s="20">
        <f>SUM(F47:I47)</f>
        <v>0</v>
      </c>
    </row>
    <row r="48" spans="1:10" ht="12.75" customHeight="1">
      <c r="A48" s="6" t="s">
        <v>122</v>
      </c>
      <c r="B48" s="9" t="s">
        <v>75</v>
      </c>
      <c r="C48" s="30" t="s">
        <v>98</v>
      </c>
      <c r="D48" s="30"/>
      <c r="E48" s="30"/>
      <c r="F48" s="20"/>
      <c r="G48" s="20"/>
      <c r="H48" s="20"/>
      <c r="I48" s="20"/>
      <c r="J48" s="20">
        <f>SUM(F48:I48)</f>
        <v>0</v>
      </c>
    </row>
    <row r="49" spans="1:10" ht="12.75" customHeight="1">
      <c r="A49" s="6" t="s">
        <v>123</v>
      </c>
      <c r="B49" s="9" t="s">
        <v>76</v>
      </c>
      <c r="C49" s="30" t="s">
        <v>99</v>
      </c>
      <c r="D49" s="30"/>
      <c r="E49" s="30"/>
      <c r="F49" s="20">
        <v>1056000</v>
      </c>
      <c r="G49" s="20"/>
      <c r="H49" s="20"/>
      <c r="I49" s="20"/>
      <c r="J49" s="20">
        <f>SUM(F49:I49)</f>
        <v>1056000</v>
      </c>
    </row>
    <row r="50" spans="1:10" s="19" customFormat="1" ht="12.75" customHeight="1">
      <c r="A50" s="10" t="s">
        <v>124</v>
      </c>
      <c r="B50" s="14" t="s">
        <v>137</v>
      </c>
      <c r="C50" s="29" t="s">
        <v>100</v>
      </c>
      <c r="D50" s="29"/>
      <c r="E50" s="29"/>
      <c r="F50" s="21">
        <f>SUM(F45:F49)</f>
        <v>67499000</v>
      </c>
      <c r="G50" s="21">
        <f>SUM(G45:G49)</f>
        <v>9400000</v>
      </c>
      <c r="H50" s="21">
        <f>SUM(H45:H49)</f>
        <v>165000</v>
      </c>
      <c r="I50" s="21">
        <f>SUM(I45:I49)</f>
        <v>94000</v>
      </c>
      <c r="J50" s="21">
        <f>SUM(J45:J49)</f>
        <v>77158000</v>
      </c>
    </row>
    <row r="51" spans="1:10" s="19" customFormat="1" ht="12.75" customHeight="1">
      <c r="A51" s="10" t="s">
        <v>125</v>
      </c>
      <c r="B51" s="14" t="s">
        <v>138</v>
      </c>
      <c r="C51" s="29" t="s">
        <v>57</v>
      </c>
      <c r="D51" s="29"/>
      <c r="E51" s="29"/>
      <c r="F51" s="21">
        <f>F30+F33+F41+F44+F50</f>
        <v>116390000</v>
      </c>
      <c r="G51" s="21">
        <f>G30+G33+G41+G44+G50</f>
        <v>44551000</v>
      </c>
      <c r="H51" s="21">
        <f>H30+H33+H41+H44+H50</f>
        <v>767000</v>
      </c>
      <c r="I51" s="21">
        <f>I30+I33+I41+I44+I50</f>
        <v>442000</v>
      </c>
      <c r="J51" s="21">
        <f>J30+J33+J41+J44+J50</f>
        <v>162150000</v>
      </c>
    </row>
    <row r="52" spans="1:10" s="19" customFormat="1" ht="12.75" customHeight="1">
      <c r="A52" s="10">
        <v>46</v>
      </c>
      <c r="B52" s="14" t="s">
        <v>142</v>
      </c>
      <c r="C52" s="12" t="s">
        <v>140</v>
      </c>
      <c r="D52" s="12"/>
      <c r="E52" s="12"/>
      <c r="F52" s="21"/>
      <c r="G52" s="21"/>
      <c r="H52" s="21"/>
      <c r="I52" s="21"/>
      <c r="J52" s="21">
        <f>SUM(F52:I52)</f>
        <v>0</v>
      </c>
    </row>
    <row r="53" spans="1:10" s="19" customFormat="1">
      <c r="A53" s="23">
        <v>47</v>
      </c>
      <c r="B53" s="14" t="s">
        <v>129</v>
      </c>
      <c r="C53" s="29"/>
      <c r="D53" s="29"/>
      <c r="E53" s="29"/>
      <c r="F53" s="21">
        <f>F25+F26+F51+F52</f>
        <v>127222000</v>
      </c>
      <c r="G53" s="21">
        <f>G25+G26+G51+G52</f>
        <v>59987000</v>
      </c>
      <c r="H53" s="21">
        <f>H25+H26+H51+H52</f>
        <v>942000</v>
      </c>
      <c r="I53" s="21">
        <f>I25+I26+I51+I52</f>
        <v>577000</v>
      </c>
      <c r="J53" s="21">
        <f>J25+J26+J51+J52</f>
        <v>188728000</v>
      </c>
    </row>
  </sheetData>
  <mergeCells count="56">
    <mergeCell ref="A1:J1"/>
    <mergeCell ref="C15:E15"/>
    <mergeCell ref="C7:E7"/>
    <mergeCell ref="C14:E14"/>
    <mergeCell ref="C11:E11"/>
    <mergeCell ref="C9:E9"/>
    <mergeCell ref="C8:E8"/>
    <mergeCell ref="C10:E10"/>
    <mergeCell ref="C13:E13"/>
    <mergeCell ref="C12:E12"/>
    <mergeCell ref="C20:E20"/>
    <mergeCell ref="C23:E23"/>
    <mergeCell ref="C22:E22"/>
    <mergeCell ref="C17:E17"/>
    <mergeCell ref="C16:E16"/>
    <mergeCell ref="C19:E19"/>
    <mergeCell ref="C18:E18"/>
    <mergeCell ref="C25:E25"/>
    <mergeCell ref="C24:E24"/>
    <mergeCell ref="C32:E32"/>
    <mergeCell ref="C27:E27"/>
    <mergeCell ref="C26:E26"/>
    <mergeCell ref="C21:E21"/>
    <mergeCell ref="C36:E36"/>
    <mergeCell ref="C31:E31"/>
    <mergeCell ref="C34:E34"/>
    <mergeCell ref="C29:E29"/>
    <mergeCell ref="C28:E28"/>
    <mergeCell ref="C53:E53"/>
    <mergeCell ref="C49:E49"/>
    <mergeCell ref="C48:E48"/>
    <mergeCell ref="C33:E33"/>
    <mergeCell ref="C30:E30"/>
    <mergeCell ref="C47:E47"/>
    <mergeCell ref="C46:E46"/>
    <mergeCell ref="C43:E43"/>
    <mergeCell ref="C42:E42"/>
    <mergeCell ref="C45:E45"/>
    <mergeCell ref="C37:E37"/>
    <mergeCell ref="A2:J2"/>
    <mergeCell ref="C51:E51"/>
    <mergeCell ref="C50:E50"/>
    <mergeCell ref="C44:E44"/>
    <mergeCell ref="C39:E39"/>
    <mergeCell ref="C38:E38"/>
    <mergeCell ref="C41:E41"/>
    <mergeCell ref="C40:E40"/>
    <mergeCell ref="C35:E35"/>
    <mergeCell ref="B4:B5"/>
    <mergeCell ref="J4:J5"/>
    <mergeCell ref="F4:F5"/>
    <mergeCell ref="G4:G5"/>
    <mergeCell ref="H4:H5"/>
    <mergeCell ref="I4:I5"/>
    <mergeCell ref="A4:A5"/>
    <mergeCell ref="C4:C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97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Komjáthy-Mészáros Anita</dc:creator>
  <cp:lastModifiedBy>kissné erzsi</cp:lastModifiedBy>
  <cp:lastPrinted>2017-06-13T07:32:09Z</cp:lastPrinted>
  <dcterms:created xsi:type="dcterms:W3CDTF">2014-01-28T09:44:14Z</dcterms:created>
  <dcterms:modified xsi:type="dcterms:W3CDTF">2017-07-04T13:43:31Z</dcterms:modified>
</cp:coreProperties>
</file>