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unk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32" i="1" l="1"/>
  <c r="E32" i="1"/>
  <c r="D32" i="1"/>
  <c r="B32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31" i="1" s="1"/>
  <c r="G5" i="1"/>
  <c r="G2" i="1"/>
</calcChain>
</file>

<file path=xl/sharedStrings.xml><?xml version="1.0" encoding="utf-8"?>
<sst xmlns="http://schemas.openxmlformats.org/spreadsheetml/2006/main" count="65" uniqueCount="41">
  <si>
    <t>Beruházási (felhalmozási) kiadások előirányzata beruházásonként</t>
  </si>
  <si>
    <t>Beruházás  megnevezése</t>
  </si>
  <si>
    <t>Teljes költség</t>
  </si>
  <si>
    <t>Kivitelezés kezdési és befejezési éve</t>
  </si>
  <si>
    <t>felhasználás 2016. XII.31-ig.</t>
  </si>
  <si>
    <t>2017. évi módosított előirányzat</t>
  </si>
  <si>
    <t>2017. évi teljesítés</t>
  </si>
  <si>
    <t>Összes teljesítés 2017. dec. 31-ig</t>
  </si>
  <si>
    <t>A</t>
  </si>
  <si>
    <t>B</t>
  </si>
  <si>
    <t>C</t>
  </si>
  <si>
    <t>D</t>
  </si>
  <si>
    <t>E</t>
  </si>
  <si>
    <t>F</t>
  </si>
  <si>
    <t>G=(D+F)</t>
  </si>
  <si>
    <t>56-os emlékmű kialakításának költségei</t>
  </si>
  <si>
    <t>2017</t>
  </si>
  <si>
    <t>Ujfehértó Rákóczi úti ingatlan megvásárlása</t>
  </si>
  <si>
    <t>0706/hrsz ingatlan megvásárlása</t>
  </si>
  <si>
    <t>Térfigyelő kamera telepítés 56-os emlékmű</t>
  </si>
  <si>
    <t>Rákóczi u 1 parkoló kialakítása</t>
  </si>
  <si>
    <t>Vasvári pál u 13 parkoló kialakítása</t>
  </si>
  <si>
    <t>Közvílágítás létesítés</t>
  </si>
  <si>
    <t>4 db szennyvíz átemelő kapcsolószekrény</t>
  </si>
  <si>
    <t>0706/6 ingatlan bekötő út építése</t>
  </si>
  <si>
    <t>Informatikai hálózat kiépítése</t>
  </si>
  <si>
    <t>Vasvári Pál u 15 uszoda kiviteli terv</t>
  </si>
  <si>
    <t>Számítástechnikai eszközök ASP</t>
  </si>
  <si>
    <t>VW Caravelle gépkocsi vásárlás</t>
  </si>
  <si>
    <t>Infraset kátyúzógép</t>
  </si>
  <si>
    <t>Bartók Béla u klima telepítés</t>
  </si>
  <si>
    <t>Bartók Béla u biztonsági rendszer kiépítése</t>
  </si>
  <si>
    <t>Közcélú foglalkoztatás eszköz vsárlás</t>
  </si>
  <si>
    <t>Kisrétkör, szabadidőpark beruházás</t>
  </si>
  <si>
    <t>0706/2 ingatlan vásárlás</t>
  </si>
  <si>
    <t>Újfehértó Város Önkormányzata kisértékű tárgyieszköz vásárlás</t>
  </si>
  <si>
    <t>Játákvár Bölcsőde kisértékű tárgyieszköz vásárlás</t>
  </si>
  <si>
    <t>Lengyel Laura Óvoda kisértékű tárgyieszköz vásárlás</t>
  </si>
  <si>
    <t>Polgármesteri Hivatal kisértékű tárgyieszköz vásárlás</t>
  </si>
  <si>
    <t>Zajti ferenc kulturális Központ kisértékű tárgyieszköz vásárlás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</si>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</sst>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8" x14ac:knownFonts="1">
    <font>
      <sz val="11"/>
      <color theme="1"/>
      <name val="Calibri"/>
      <family val="2"/>
      <scheme val="minor"/>
    </font>
    <font>
      <b/>
      <sz val="12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sz val="8"/>
      <name val="Times New Roman CE"/>
      <charset val="238"/>
    </font>
    <font>
      <b/>
      <sz val="10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 applyFill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" fillId="0" borderId="1" xfId="0" applyNumberFormat="1" applyFont="1" applyFill="1" applyBorder="1" applyAlignment="1" applyProtection="1">
      <alignment wrapText="1"/>
    </xf>
    <xf numFmtId="164" fontId="2" fillId="0" borderId="1" xfId="0" applyNumberFormat="1" applyFont="1" applyFill="1" applyBorder="1" applyAlignment="1" applyProtection="1">
      <alignment horizontal="right" wrapText="1"/>
    </xf>
    <xf numFmtId="164" fontId="3" fillId="0" borderId="2" xfId="0" applyNumberFormat="1" applyFont="1" applyFill="1" applyBorder="1" applyAlignment="1" applyProtection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 applyProtection="1">
      <alignment horizontal="center" vertical="center" wrapText="1"/>
    </xf>
    <xf numFmtId="164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7" xfId="0" applyNumberFormat="1" applyFont="1" applyFill="1" applyBorder="1" applyAlignment="1" applyProtection="1">
      <alignment horizontal="center" vertical="center" wrapText="1"/>
    </xf>
    <xf numFmtId="164" fontId="4" fillId="0" borderId="8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10" xfId="0" applyNumberFormat="1" applyFont="1" applyFill="1" applyBorder="1" applyAlignment="1" applyProtection="1">
      <alignment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1" xfId="0" applyNumberFormat="1" applyFont="1" applyFill="1" applyBorder="1" applyAlignment="1" applyProtection="1">
      <alignment vertical="center" wrapText="1"/>
    </xf>
    <xf numFmtId="164" fontId="0" fillId="0" borderId="12" xfId="0" applyNumberFormat="1" applyFill="1" applyBorder="1" applyAlignment="1" applyProtection="1">
      <alignment horizontal="left" vertical="center" wrapText="1"/>
      <protection locked="0"/>
    </xf>
    <xf numFmtId="164" fontId="5" fillId="0" borderId="13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14" xfId="0" applyNumberFormat="1" applyFont="1" applyFill="1" applyBorder="1" applyAlignment="1" applyProtection="1">
      <alignment vertical="center" wrapText="1"/>
      <protection locked="0"/>
    </xf>
    <xf numFmtId="49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3" xfId="0" applyNumberFormat="1" applyFont="1" applyFill="1" applyBorder="1" applyAlignment="1" applyProtection="1">
      <alignment horizontal="left" vertical="center" wrapText="1" indent="1"/>
      <protection locked="0"/>
    </xf>
    <xf numFmtId="164" fontId="4" fillId="0" borderId="15" xfId="0" applyNumberFormat="1" applyFont="1" applyFill="1" applyBorder="1" applyAlignment="1" applyProtection="1">
      <alignment vertical="center" wrapText="1"/>
    </xf>
    <xf numFmtId="164" fontId="3" fillId="0" borderId="2" xfId="0" applyNumberFormat="1" applyFont="1" applyFill="1" applyBorder="1" applyAlignment="1" applyProtection="1">
      <alignment horizontal="left" vertical="center" wrapText="1"/>
    </xf>
    <xf numFmtId="164" fontId="4" fillId="0" borderId="3" xfId="0" applyNumberFormat="1" applyFont="1" applyFill="1" applyBorder="1" applyAlignment="1" applyProtection="1">
      <alignment vertical="center" wrapText="1"/>
    </xf>
    <xf numFmtId="164" fontId="4" fillId="2" borderId="3" xfId="0" applyNumberFormat="1" applyFont="1" applyFill="1" applyBorder="1" applyAlignment="1" applyProtection="1">
      <alignment vertical="center" wrapText="1"/>
    </xf>
    <xf numFmtId="164" fontId="4" fillId="0" borderId="16" xfId="0" applyNumberFormat="1" applyFont="1" applyFill="1" applyBorder="1" applyAlignment="1" applyProtection="1">
      <alignment vertical="center" wrapText="1"/>
    </xf>
    <xf numFmtId="164" fontId="7" fillId="0" borderId="0" xfId="0" applyNumberFormat="1" applyFont="1" applyFill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giasz\Desktop\Mell&#233;kletek%20&#233;s%20t&#225;j&#233;koztat&#243;%20t&#225;bl&#225;k%20jav&#237;tot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1. sz. melléklet Összesen"/>
      <sheetName val="2..sz.mell   "/>
      <sheetName val="3.sz.mell   "/>
      <sheetName val="4.sz.mell. Önkormányzat"/>
      <sheetName val="5 sz. m. önk köt. fel"/>
      <sheetName val="Munka2"/>
      <sheetName val="Munka3"/>
      <sheetName val="6.sz.m. önk.önk.v.fel (2)"/>
      <sheetName val="7.sz.m. vállalkozói.tev"/>
      <sheetName val="8. sz m. Polg.Hiv"/>
      <sheetName val="9.sz.m. Lengyel laura"/>
      <sheetName val="10.sz.m Játékvár Bölcsöde "/>
      <sheetName val="11. sz m. Zajti Ferenc"/>
      <sheetName val="12.sz.m. beruházás"/>
      <sheetName val="13.sz.m. felújítás"/>
      <sheetName val="14. sz. m. pénzm."/>
      <sheetName val="1.tájék. pü. mérleg"/>
      <sheetName val="2. tájék. többéves"/>
      <sheetName val="3. tájék. adósságáll."/>
      <sheetName val="4. tájék. közv tám"/>
      <sheetName val="5. tájék. cél. tám"/>
      <sheetName val="6.1. tájék. eszk"/>
      <sheetName val="6.2. tájék. forrás"/>
      <sheetName val="6.3. tájék. én. eszk"/>
      <sheetName val="6.4. tájék. függő köv."/>
      <sheetName val="7. tájék. részesedések"/>
      <sheetName val="8. tájék. péneszköz"/>
      <sheetName val="Munka1"/>
    </sheetNames>
    <sheetDataSet>
      <sheetData sheetId="0"/>
      <sheetData sheetId="1"/>
      <sheetData sheetId="2">
        <row r="2">
          <cell r="I2" t="str">
            <v>Forintban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L3" sqref="L3"/>
    </sheetView>
  </sheetViews>
  <sheetFormatPr defaultRowHeight="15" x14ac:dyDescent="0.25"/>
  <cols>
    <col min="1" max="1" width="30.42578125" customWidth="1"/>
    <col min="2" max="2" width="10.5703125" customWidth="1"/>
    <col min="3" max="3" width="9.28515625" customWidth="1"/>
    <col min="4" max="4" width="13.42578125" customWidth="1"/>
    <col min="5" max="5" width="10" customWidth="1"/>
    <col min="6" max="7" width="13.42578125" customWidth="1"/>
  </cols>
  <sheetData>
    <row r="1" spans="1:7" ht="15.75" x14ac:dyDescent="0.25">
      <c r="A1" s="28" t="s">
        <v>0</v>
      </c>
      <c r="B1" s="28"/>
      <c r="C1" s="28"/>
      <c r="D1" s="28"/>
      <c r="E1" s="28"/>
      <c r="F1" s="28"/>
      <c r="G1" s="28"/>
    </row>
    <row r="2" spans="1:7" ht="15.75" thickBot="1" x14ac:dyDescent="0.3">
      <c r="A2" s="1"/>
      <c r="B2" s="2"/>
      <c r="C2" s="2"/>
      <c r="D2" s="2"/>
      <c r="E2" s="2"/>
      <c r="F2" s="3"/>
      <c r="G2" s="4" t="str">
        <f>'[1]3.sz.mell   '!I2</f>
        <v>Forintban</v>
      </c>
    </row>
    <row r="3" spans="1:7" ht="60.75" thickBot="1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8" t="s">
        <v>7</v>
      </c>
    </row>
    <row r="4" spans="1:7" ht="15.75" thickBot="1" x14ac:dyDescent="0.3">
      <c r="A4" s="9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1" t="s">
        <v>13</v>
      </c>
      <c r="G4" s="12" t="s">
        <v>14</v>
      </c>
    </row>
    <row r="5" spans="1:7" x14ac:dyDescent="0.25">
      <c r="A5" s="13" t="s">
        <v>15</v>
      </c>
      <c r="B5" s="14">
        <v>5000000</v>
      </c>
      <c r="C5" s="15" t="s">
        <v>16</v>
      </c>
      <c r="D5" s="14">
        <v>5000000</v>
      </c>
      <c r="E5" s="14"/>
      <c r="F5" s="14">
        <v>5000000</v>
      </c>
      <c r="G5" s="16">
        <f>+D5+F5</f>
        <v>10000000</v>
      </c>
    </row>
    <row r="6" spans="1:7" ht="22.5" x14ac:dyDescent="0.25">
      <c r="A6" s="13" t="s">
        <v>17</v>
      </c>
      <c r="B6" s="14">
        <v>6500000</v>
      </c>
      <c r="C6" s="15" t="s">
        <v>16</v>
      </c>
      <c r="D6" s="14">
        <v>6500000</v>
      </c>
      <c r="E6" s="14"/>
      <c r="F6" s="14">
        <v>6500000</v>
      </c>
      <c r="G6" s="16">
        <f t="shared" ref="G6:G21" si="0">+D6+F6</f>
        <v>13000000</v>
      </c>
    </row>
    <row r="7" spans="1:7" x14ac:dyDescent="0.25">
      <c r="A7" s="13" t="s">
        <v>18</v>
      </c>
      <c r="B7" s="14">
        <v>799155</v>
      </c>
      <c r="C7" s="15" t="s">
        <v>16</v>
      </c>
      <c r="D7" s="14">
        <v>799155</v>
      </c>
      <c r="E7" s="14"/>
      <c r="F7" s="14">
        <v>799155</v>
      </c>
      <c r="G7" s="16">
        <f t="shared" si="0"/>
        <v>1598310</v>
      </c>
    </row>
    <row r="8" spans="1:7" ht="30" x14ac:dyDescent="0.25">
      <c r="A8" s="17" t="s">
        <v>19</v>
      </c>
      <c r="B8" s="14">
        <v>99300</v>
      </c>
      <c r="C8" s="15" t="s">
        <v>16</v>
      </c>
      <c r="D8" s="14">
        <v>99300</v>
      </c>
      <c r="E8" s="14"/>
      <c r="F8" s="14">
        <v>99300</v>
      </c>
      <c r="G8" s="16">
        <f t="shared" si="0"/>
        <v>198600</v>
      </c>
    </row>
    <row r="9" spans="1:7" x14ac:dyDescent="0.25">
      <c r="A9" s="13" t="s">
        <v>20</v>
      </c>
      <c r="B9" s="14">
        <v>3559000</v>
      </c>
      <c r="C9" s="15" t="s">
        <v>16</v>
      </c>
      <c r="D9" s="14">
        <v>3559000</v>
      </c>
      <c r="E9" s="14"/>
      <c r="F9" s="14">
        <v>3559000</v>
      </c>
      <c r="G9" s="16">
        <f t="shared" si="0"/>
        <v>7118000</v>
      </c>
    </row>
    <row r="10" spans="1:7" ht="30" x14ac:dyDescent="0.25">
      <c r="A10" s="17" t="s">
        <v>21</v>
      </c>
      <c r="B10" s="14">
        <v>16492500</v>
      </c>
      <c r="C10" s="15" t="s">
        <v>16</v>
      </c>
      <c r="D10" s="14">
        <v>16492500</v>
      </c>
      <c r="E10" s="14"/>
      <c r="F10" s="14">
        <v>16492500</v>
      </c>
      <c r="G10" s="16">
        <f t="shared" si="0"/>
        <v>32985000</v>
      </c>
    </row>
    <row r="11" spans="1:7" x14ac:dyDescent="0.25">
      <c r="A11" s="13" t="s">
        <v>22</v>
      </c>
      <c r="B11" s="14">
        <v>474000</v>
      </c>
      <c r="C11" s="15" t="s">
        <v>16</v>
      </c>
      <c r="D11" s="14">
        <v>474000</v>
      </c>
      <c r="E11" s="14"/>
      <c r="F11" s="14">
        <v>474000</v>
      </c>
      <c r="G11" s="16">
        <f t="shared" si="0"/>
        <v>948000</v>
      </c>
    </row>
    <row r="12" spans="1:7" x14ac:dyDescent="0.25">
      <c r="A12" s="13" t="s">
        <v>23</v>
      </c>
      <c r="B12" s="14">
        <v>3173000</v>
      </c>
      <c r="C12" s="15" t="s">
        <v>16</v>
      </c>
      <c r="D12" s="14">
        <v>3173000</v>
      </c>
      <c r="E12" s="14"/>
      <c r="F12" s="14">
        <v>3173000</v>
      </c>
      <c r="G12" s="16">
        <f t="shared" si="0"/>
        <v>6346000</v>
      </c>
    </row>
    <row r="13" spans="1:7" x14ac:dyDescent="0.25">
      <c r="A13" s="13" t="s">
        <v>24</v>
      </c>
      <c r="B13" s="14">
        <v>21534140</v>
      </c>
      <c r="C13" s="15" t="s">
        <v>16</v>
      </c>
      <c r="D13" s="14">
        <v>21534140</v>
      </c>
      <c r="E13" s="14"/>
      <c r="F13" s="14">
        <v>21534140</v>
      </c>
      <c r="G13" s="16">
        <f t="shared" si="0"/>
        <v>43068280</v>
      </c>
    </row>
    <row r="14" spans="1:7" x14ac:dyDescent="0.25">
      <c r="A14" s="13" t="s">
        <v>25</v>
      </c>
      <c r="B14" s="14">
        <v>1405000</v>
      </c>
      <c r="C14" s="15" t="s">
        <v>16</v>
      </c>
      <c r="D14" s="14">
        <v>1405000</v>
      </c>
      <c r="E14" s="14"/>
      <c r="F14" s="14">
        <v>1405000</v>
      </c>
      <c r="G14" s="16">
        <f t="shared" si="0"/>
        <v>2810000</v>
      </c>
    </row>
    <row r="15" spans="1:7" x14ac:dyDescent="0.25">
      <c r="A15" s="18" t="s">
        <v>26</v>
      </c>
      <c r="B15" s="19">
        <v>1050000</v>
      </c>
      <c r="C15" s="15" t="s">
        <v>16</v>
      </c>
      <c r="D15" s="19">
        <v>1050000</v>
      </c>
      <c r="E15" s="19"/>
      <c r="F15" s="19">
        <v>1050000</v>
      </c>
      <c r="G15" s="16">
        <f t="shared" si="0"/>
        <v>2100000</v>
      </c>
    </row>
    <row r="16" spans="1:7" x14ac:dyDescent="0.25">
      <c r="A16" s="18" t="s">
        <v>27</v>
      </c>
      <c r="B16" s="19">
        <v>1780000</v>
      </c>
      <c r="C16" s="15" t="s">
        <v>16</v>
      </c>
      <c r="D16" s="19">
        <v>1780000</v>
      </c>
      <c r="E16" s="19"/>
      <c r="F16" s="19">
        <v>1780000</v>
      </c>
      <c r="G16" s="16">
        <f t="shared" si="0"/>
        <v>3560000</v>
      </c>
    </row>
    <row r="17" spans="1:7" x14ac:dyDescent="0.25">
      <c r="A17" s="18" t="s">
        <v>28</v>
      </c>
      <c r="B17" s="19">
        <v>8582677</v>
      </c>
      <c r="C17" s="15" t="s">
        <v>16</v>
      </c>
      <c r="D17" s="19">
        <v>8582677</v>
      </c>
      <c r="E17" s="19"/>
      <c r="F17" s="19">
        <v>8582677</v>
      </c>
      <c r="G17" s="16">
        <f t="shared" si="0"/>
        <v>17165354</v>
      </c>
    </row>
    <row r="18" spans="1:7" x14ac:dyDescent="0.25">
      <c r="A18" s="18" t="s">
        <v>29</v>
      </c>
      <c r="B18" s="19">
        <v>2266225</v>
      </c>
      <c r="C18" s="15" t="s">
        <v>16</v>
      </c>
      <c r="D18" s="19">
        <v>2266225</v>
      </c>
      <c r="E18" s="19"/>
      <c r="F18" s="19">
        <v>2266225</v>
      </c>
      <c r="G18" s="16">
        <f t="shared" si="0"/>
        <v>4532450</v>
      </c>
    </row>
    <row r="19" spans="1:7" x14ac:dyDescent="0.25">
      <c r="A19" s="18" t="s">
        <v>30</v>
      </c>
      <c r="B19" s="19">
        <v>274600</v>
      </c>
      <c r="C19" s="15" t="s">
        <v>16</v>
      </c>
      <c r="D19" s="19">
        <v>274600</v>
      </c>
      <c r="E19" s="19"/>
      <c r="F19" s="19">
        <v>274600</v>
      </c>
      <c r="G19" s="16">
        <f t="shared" si="0"/>
        <v>549200</v>
      </c>
    </row>
    <row r="20" spans="1:7" x14ac:dyDescent="0.25">
      <c r="A20" s="18" t="s">
        <v>31</v>
      </c>
      <c r="B20" s="19">
        <v>209131</v>
      </c>
      <c r="C20" s="15" t="s">
        <v>16</v>
      </c>
      <c r="D20" s="19">
        <v>209131</v>
      </c>
      <c r="E20" s="19"/>
      <c r="F20" s="19">
        <v>209131</v>
      </c>
      <c r="G20" s="16">
        <f t="shared" si="0"/>
        <v>418262</v>
      </c>
    </row>
    <row r="21" spans="1:7" x14ac:dyDescent="0.25">
      <c r="A21" s="18" t="s">
        <v>32</v>
      </c>
      <c r="B21" s="19">
        <v>3691515</v>
      </c>
      <c r="C21" s="15" t="s">
        <v>16</v>
      </c>
      <c r="D21" s="19">
        <v>3691515</v>
      </c>
      <c r="E21" s="19"/>
      <c r="F21" s="19">
        <v>3691515</v>
      </c>
      <c r="G21" s="16">
        <f t="shared" si="0"/>
        <v>7383030</v>
      </c>
    </row>
    <row r="22" spans="1:7" x14ac:dyDescent="0.25">
      <c r="A22" s="18" t="s">
        <v>33</v>
      </c>
      <c r="B22" s="19">
        <v>590000</v>
      </c>
      <c r="C22" s="15" t="s">
        <v>16</v>
      </c>
      <c r="D22" s="19">
        <v>590000</v>
      </c>
      <c r="E22" s="19"/>
      <c r="F22" s="19">
        <v>590000</v>
      </c>
      <c r="G22" s="19">
        <f>SUM(F22)</f>
        <v>590000</v>
      </c>
    </row>
    <row r="23" spans="1:7" x14ac:dyDescent="0.25">
      <c r="A23" s="18" t="s">
        <v>34</v>
      </c>
      <c r="B23" s="19">
        <v>815400</v>
      </c>
      <c r="C23" s="15" t="s">
        <v>16</v>
      </c>
      <c r="D23" s="19">
        <v>815400</v>
      </c>
      <c r="E23" s="19"/>
      <c r="F23" s="19">
        <v>815400</v>
      </c>
      <c r="G23" s="19">
        <f>SUM(F23)</f>
        <v>815400</v>
      </c>
    </row>
    <row r="24" spans="1:7" ht="22.5" x14ac:dyDescent="0.25">
      <c r="A24" s="18" t="s">
        <v>35</v>
      </c>
      <c r="B24" s="19">
        <v>17879877</v>
      </c>
      <c r="C24" s="15" t="s">
        <v>16</v>
      </c>
      <c r="D24" s="19">
        <v>17879877</v>
      </c>
      <c r="E24" s="19"/>
      <c r="F24" s="19">
        <v>17879877</v>
      </c>
      <c r="G24" s="19">
        <f>SUM(F24)</f>
        <v>17879877</v>
      </c>
    </row>
    <row r="25" spans="1:7" ht="22.5" x14ac:dyDescent="0.25">
      <c r="A25" s="18" t="s">
        <v>36</v>
      </c>
      <c r="B25" s="19">
        <v>224613</v>
      </c>
      <c r="C25" s="15" t="s">
        <v>16</v>
      </c>
      <c r="D25" s="19">
        <v>224613</v>
      </c>
      <c r="E25" s="19"/>
      <c r="F25" s="19">
        <v>224613</v>
      </c>
      <c r="G25" s="19">
        <f>SUM(F25)</f>
        <v>224613</v>
      </c>
    </row>
    <row r="26" spans="1:7" x14ac:dyDescent="0.25">
      <c r="A26" s="18"/>
      <c r="B26" s="19"/>
      <c r="C26" s="15" t="s">
        <v>16</v>
      </c>
      <c r="D26" s="19"/>
      <c r="E26" s="19"/>
      <c r="F26" s="19"/>
      <c r="G26" s="19">
        <v>295217</v>
      </c>
    </row>
    <row r="27" spans="1:7" ht="22.5" x14ac:dyDescent="0.25">
      <c r="A27" s="18" t="s">
        <v>37</v>
      </c>
      <c r="B27" s="19">
        <v>397604</v>
      </c>
      <c r="C27" s="15" t="s">
        <v>16</v>
      </c>
      <c r="D27" s="19">
        <v>397604</v>
      </c>
      <c r="E27" s="19"/>
      <c r="F27" s="19">
        <v>397604</v>
      </c>
      <c r="G27" s="19">
        <v>640000</v>
      </c>
    </row>
    <row r="28" spans="1:7" ht="22.5" x14ac:dyDescent="0.25">
      <c r="A28" s="18" t="s">
        <v>38</v>
      </c>
      <c r="B28" s="19">
        <v>1343865</v>
      </c>
      <c r="C28" s="15" t="s">
        <v>16</v>
      </c>
      <c r="D28" s="19">
        <v>1343865</v>
      </c>
      <c r="E28" s="19"/>
      <c r="F28" s="19">
        <v>1343865</v>
      </c>
      <c r="G28" s="19">
        <v>935375</v>
      </c>
    </row>
    <row r="29" spans="1:7" ht="22.5" x14ac:dyDescent="0.25">
      <c r="A29" s="18" t="s">
        <v>39</v>
      </c>
      <c r="B29" s="19">
        <v>170536</v>
      </c>
      <c r="C29" s="15" t="s">
        <v>16</v>
      </c>
      <c r="D29" s="19">
        <v>170536</v>
      </c>
      <c r="E29" s="19"/>
      <c r="F29" s="19">
        <v>170536</v>
      </c>
      <c r="G29" s="19">
        <v>281125</v>
      </c>
    </row>
    <row r="30" spans="1:7" ht="15.75" thickBot="1" x14ac:dyDescent="0.3">
      <c r="A30" s="18"/>
      <c r="B30" s="19"/>
      <c r="C30" s="20"/>
      <c r="D30" s="19"/>
      <c r="E30" s="19"/>
      <c r="F30" s="19"/>
      <c r="G30" s="19">
        <v>152261</v>
      </c>
    </row>
    <row r="31" spans="1:7" ht="15.75" thickBot="1" x14ac:dyDescent="0.3">
      <c r="A31" s="21"/>
      <c r="B31" s="19"/>
      <c r="C31" s="20"/>
      <c r="D31" s="19"/>
      <c r="E31" s="19"/>
      <c r="F31" s="19"/>
      <c r="G31" s="22">
        <f>SUM(G5:G30)</f>
        <v>175594354</v>
      </c>
    </row>
    <row r="32" spans="1:7" ht="15.75" thickBot="1" x14ac:dyDescent="0.3">
      <c r="A32" s="23" t="s">
        <v>40</v>
      </c>
      <c r="B32" s="24">
        <f>SUM(B5:B31)</f>
        <v>98312138</v>
      </c>
      <c r="C32" s="25"/>
      <c r="D32" s="24">
        <f>SUM(D5:D31)</f>
        <v>98312138</v>
      </c>
      <c r="E32" s="24">
        <f>SUM(E5:E31)</f>
        <v>0</v>
      </c>
      <c r="F32" s="26">
        <f>SUM(F5:F31)</f>
        <v>98312138</v>
      </c>
      <c r="G32" s="27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2018-05-31T09:59:16Z</dcterms:modified>
</cp:coreProperties>
</file>