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. melléklet" sheetId="1" r:id="rId1"/>
  </sheets>
  <externalReferences>
    <externalReference r:id="rId2"/>
  </externalReferences>
  <definedNames>
    <definedName name="_xlnm.Print_Area" localSheetId="0">'2. melléklet'!$A$1:$C$45</definedName>
  </definedNames>
  <calcPr calcId="145621"/>
</workbook>
</file>

<file path=xl/calcChain.xml><?xml version="1.0" encoding="utf-8"?>
<calcChain xmlns="http://schemas.openxmlformats.org/spreadsheetml/2006/main">
  <c r="C42" i="1" l="1"/>
  <c r="C41" i="1"/>
  <c r="C40" i="1"/>
  <c r="C35" i="1"/>
  <c r="C39" i="1" s="1"/>
  <c r="C45" i="1" s="1"/>
  <c r="C48" i="1" s="1"/>
  <c r="C27" i="1"/>
  <c r="C18" i="1"/>
  <c r="C17" i="1" s="1"/>
  <c r="C14" i="1"/>
  <c r="C11" i="1"/>
  <c r="C6" i="1"/>
  <c r="C5" i="1" s="1"/>
</calcChain>
</file>

<file path=xl/sharedStrings.xml><?xml version="1.0" encoding="utf-8"?>
<sst xmlns="http://schemas.openxmlformats.org/spreadsheetml/2006/main" count="95" uniqueCount="95">
  <si>
    <t>CÍM SZÁMA</t>
  </si>
  <si>
    <t>CÍM MEGNEVEZÉSE</t>
  </si>
  <si>
    <t>I</t>
  </si>
  <si>
    <t>ÖNKORMÁNYZATI KÖLTSÉGVETÉSI SZERVHEZ NEM TARTOZÓ FELADATOK</t>
  </si>
  <si>
    <t>Rovat száma</t>
  </si>
  <si>
    <t>Rovat megnevezése</t>
  </si>
  <si>
    <t>2020. évi eredeti előirányzat</t>
  </si>
  <si>
    <t>B</t>
  </si>
  <si>
    <t>Bevételek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</si>
  <si>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</si>
  <si>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</si>
  <si>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</si>
  <si>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</si>
  <si>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</si>
  <si>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működésénak általános támogatása</t>
  </si>
  <si>
    <t>B112</t>
  </si>
  <si>
    <t>Települési önkormányzatok egyes köznevelési feladatainak támogatása</t>
  </si>
  <si>
    <t>B113</t>
  </si>
  <si>
    <t>Települési önkormányzatok szociális, gyermekjóléti, gyermekétkeztetési feladatainak  támogatása</t>
  </si>
  <si>
    <t>B114</t>
  </si>
  <si>
    <t>Települési önkormányzatok kulturális feladatainak támogatása</t>
  </si>
  <si>
    <t>B16</t>
  </si>
  <si>
    <t>Egyéb működési célú támogatások államháztartáson belülről</t>
  </si>
  <si>
    <t>B1632</t>
  </si>
  <si>
    <t>Egyéb működési célú támogatások központi kezelésű előirányzattól</t>
  </si>
  <si>
    <t>B1635</t>
  </si>
  <si>
    <t>Egyéb működési célú támogatások elkülönített állami pénzalaptól</t>
  </si>
  <si>
    <t>Közfogi tám</t>
  </si>
  <si>
    <t>B2</t>
  </si>
  <si>
    <t>Felhalmozási célú támogatások államháztartáson belülről</t>
  </si>
  <si>
    <t>B21</t>
  </si>
  <si>
    <t>Felhalmozási célu önkormányzati támogatások</t>
  </si>
  <si>
    <t>B25</t>
  </si>
  <si>
    <t>Egyéb felhalmozási célú támogatások bevételei államháztartáson belülről</t>
  </si>
  <si>
    <t>B3</t>
  </si>
  <si>
    <t>Közhatalmi bevételek</t>
  </si>
  <si>
    <t>B34</t>
  </si>
  <si>
    <t xml:space="preserve"> Vagyoni típusú adók</t>
  </si>
  <si>
    <t>B341</t>
  </si>
  <si>
    <t>Építményadó</t>
  </si>
  <si>
    <t>B343</t>
  </si>
  <si>
    <t>Magánszemélyek kommunális adója</t>
  </si>
  <si>
    <t>B35</t>
  </si>
  <si>
    <t>Termékek és szolgáltatások adói</t>
  </si>
  <si>
    <t>B35107</t>
  </si>
  <si>
    <t>Állandó jellegű iparűzési adó</t>
  </si>
  <si>
    <t>B3542</t>
  </si>
  <si>
    <t>Gépjárműadó</t>
  </si>
  <si>
    <t>B35508</t>
  </si>
  <si>
    <t>Tartozkodás után fizetendő idengenforgalmi adó</t>
  </si>
  <si>
    <t>B35509</t>
  </si>
  <si>
    <t>Talajterhelési díj</t>
  </si>
  <si>
    <t>B36</t>
  </si>
  <si>
    <t>Egyéb közhatalmi bevételek (bírság, késedelmi pótlék, igazgatási szolgáltatási díj)</t>
  </si>
  <si>
    <t>B4</t>
  </si>
  <si>
    <t>Működési bevételek</t>
  </si>
  <si>
    <t>B401</t>
  </si>
  <si>
    <t>Készletértékesítés ellenértéke</t>
  </si>
  <si>
    <t>B402</t>
  </si>
  <si>
    <t>Egyéb szolgáltatások ellenértéke (temető használat, terembérlet, adótorony bérlet)</t>
  </si>
  <si>
    <t>B403</t>
  </si>
  <si>
    <t>Közvetített szolgáltatások ellenértéke (továbbszámlázás)</t>
  </si>
  <si>
    <t>B406</t>
  </si>
  <si>
    <t>Kiszámlázott általános forgalmi adó</t>
  </si>
  <si>
    <t>B408</t>
  </si>
  <si>
    <t>Kamatbevételek</t>
  </si>
  <si>
    <t>B411</t>
  </si>
  <si>
    <t xml:space="preserve">Egyéb működési bevételek </t>
  </si>
  <si>
    <t>B5</t>
  </si>
  <si>
    <t>Felhalmozási bevételek</t>
  </si>
  <si>
    <t>B6</t>
  </si>
  <si>
    <t>Működési célú átvett pénzeszközök</t>
  </si>
  <si>
    <t>B64</t>
  </si>
  <si>
    <t>Működési célú visszatérítendő támogatások visszatérülése államháztartáson kívülről</t>
  </si>
  <si>
    <t>B7</t>
  </si>
  <si>
    <t>Felhalmozási célú átvett pénzeszközök</t>
  </si>
  <si>
    <t>B74</t>
  </si>
  <si>
    <t>Felhalmozási célú visszatérítendő támogatások, kölcsönök visszatérülése államháztartáson kívülről (háztartásoknak adott kölcsön visszatérülése)</t>
  </si>
  <si>
    <t>B1-B7</t>
  </si>
  <si>
    <t>Költségvetési bevételek összesen:</t>
  </si>
  <si>
    <t>B8</t>
  </si>
  <si>
    <t>Finanszírozási bevételek</t>
  </si>
  <si>
    <t>B81</t>
  </si>
  <si>
    <t>Belföldi finanszírozás bevételei</t>
  </si>
  <si>
    <t>B813</t>
  </si>
  <si>
    <t>Maradvány igénybe vétele</t>
  </si>
  <si>
    <t>B8131</t>
  </si>
  <si>
    <t>Előző év költségvetési maradványának igénybe vétele</t>
  </si>
  <si>
    <t>B814</t>
  </si>
  <si>
    <t>Államháztartáson belüli megelőlegezések</t>
  </si>
  <si>
    <t>(0* a főkönyvi kivonaton)</t>
  </si>
  <si>
    <t>B1-B8</t>
  </si>
  <si>
    <t>BEVÉTELEK ÖSSZESEN:</t>
  </si>
  <si>
    <t>Tényleges külömbözet: Bevételek maradvány nélkül-Kiadások tartalé nélkül</t>
  </si>
  <si>
    <t>Tényleges tervezett bevétel-tényleges tervezett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</si>
</sst>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  <font>
      <b/>
      <sz val="10"/>
      <name val="Garamond"/>
      <family val="1"/>
      <charset val="238"/>
    </font>
    <font>
      <b/>
      <sz val="12"/>
      <name val="Garamond"/>
      <family val="1"/>
      <charset val="238"/>
    </font>
    <font>
      <b/>
      <i/>
      <sz val="14"/>
      <name val="Garamond"/>
      <family val="1"/>
      <charset val="238"/>
    </font>
    <font>
      <i/>
      <sz val="14"/>
      <name val="Garamond"/>
      <family val="1"/>
      <charset val="238"/>
    </font>
    <font>
      <sz val="14"/>
      <name val="Garamond"/>
      <family val="1"/>
      <charset val="238"/>
    </font>
    <font>
      <i/>
      <sz val="12"/>
      <name val="Garamond"/>
      <family val="1"/>
      <charset val="238"/>
    </font>
    <font>
      <b/>
      <i/>
      <sz val="12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right" vertical="center" wrapText="1"/>
    </xf>
    <xf numFmtId="0" fontId="8" fillId="0" borderId="0" xfId="1" applyFont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3" fontId="3" fillId="0" borderId="6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left" vertical="center" wrapText="1"/>
    </xf>
    <xf numFmtId="3" fontId="10" fillId="0" borderId="7" xfId="1" applyNumberFormat="1" applyFont="1" applyBorder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0" fillId="0" borderId="7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3" fontId="10" fillId="0" borderId="7" xfId="1" applyNumberFormat="1" applyFont="1" applyBorder="1" applyAlignment="1">
      <alignment horizontal="right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3" fontId="3" fillId="0" borderId="7" xfId="1" applyNumberFormat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3" fontId="10" fillId="0" borderId="5" xfId="1" applyNumberFormat="1" applyFont="1" applyBorder="1" applyAlignment="1">
      <alignment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left" vertical="center" wrapText="1"/>
    </xf>
    <xf numFmtId="3" fontId="6" fillId="4" borderId="4" xfId="1" applyNumberFormat="1" applyFont="1" applyFill="1" applyBorder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left" vertical="center" wrapText="1"/>
    </xf>
    <xf numFmtId="3" fontId="3" fillId="4" borderId="8" xfId="1" applyNumberFormat="1" applyFont="1" applyFill="1" applyBorder="1" applyAlignment="1">
      <alignment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left" vertical="center" wrapText="1"/>
    </xf>
    <xf numFmtId="3" fontId="3" fillId="4" borderId="9" xfId="1" applyNumberFormat="1" applyFont="1" applyFill="1" applyBorder="1" applyAlignment="1">
      <alignment vertical="center" wrapText="1"/>
    </xf>
    <xf numFmtId="3" fontId="6" fillId="4" borderId="1" xfId="1" applyNumberFormat="1" applyFont="1" applyFill="1" applyBorder="1" applyAlignment="1">
      <alignment vertical="center" wrapText="1"/>
    </xf>
    <xf numFmtId="3" fontId="3" fillId="0" borderId="6" xfId="1" applyNumberFormat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/>
    </xf>
    <xf numFmtId="3" fontId="3" fillId="0" borderId="5" xfId="1" applyNumberFormat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 wrapText="1"/>
    </xf>
    <xf numFmtId="3" fontId="10" fillId="0" borderId="6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left" vertical="center" wrapText="1"/>
    </xf>
    <xf numFmtId="3" fontId="11" fillId="5" borderId="1" xfId="1" applyNumberFormat="1" applyFont="1" applyFill="1" applyBorder="1" applyAlignment="1">
      <alignment vertical="center" wrapText="1"/>
    </xf>
    <xf numFmtId="3" fontId="11" fillId="5" borderId="1" xfId="1" applyNumberFormat="1" applyFont="1" applyFill="1" applyBorder="1" applyAlignment="1">
      <alignment horizontal="right" vertical="center" wrapText="1"/>
    </xf>
    <xf numFmtId="3" fontId="3" fillId="6" borderId="6" xfId="1" applyNumberFormat="1" applyFont="1" applyFill="1" applyBorder="1" applyAlignment="1">
      <alignment vertical="center" wrapText="1"/>
    </xf>
    <xf numFmtId="3" fontId="10" fillId="6" borderId="7" xfId="1" applyNumberFormat="1" applyFont="1" applyFill="1" applyBorder="1" applyAlignment="1">
      <alignment vertical="center" wrapText="1"/>
    </xf>
    <xf numFmtId="3" fontId="10" fillId="6" borderId="5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left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3" fontId="7" fillId="3" borderId="1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mell&#233;kletei%20-%20Petrikereszt&#250;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6. melléklet"/>
      <sheetName val="7. melléklet"/>
      <sheetName val="8. melléklet "/>
    </sheetNames>
    <sheetDataSet>
      <sheetData sheetId="0"/>
      <sheetData sheetId="1"/>
      <sheetData sheetId="2">
        <row r="34">
          <cell r="C34">
            <v>30438111</v>
          </cell>
        </row>
        <row r="53">
          <cell r="C53">
            <v>153107831.25999999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view="pageLayout" zoomScale="87" zoomScaleNormal="100" zoomScaleSheetLayoutView="100" zoomScalePageLayoutView="87" workbookViewId="0">
      <selection activeCell="C23" sqref="C23"/>
    </sheetView>
  </sheetViews>
  <sheetFormatPr defaultRowHeight="15.75" x14ac:dyDescent="0.25"/>
  <cols>
    <col min="1" max="1" width="18.28515625" style="4" bestFit="1" customWidth="1"/>
    <col min="2" max="2" width="79.140625" style="21" bestFit="1" customWidth="1"/>
    <col min="3" max="3" width="33.85546875" style="67" bestFit="1" customWidth="1"/>
    <col min="4" max="4" width="15.28515625" style="4" customWidth="1"/>
    <col min="5" max="16384" width="9.140625" style="4"/>
  </cols>
  <sheetData>
    <row r="1" spans="1:4" ht="22.5" thickTop="1" thickBot="1" x14ac:dyDescent="0.3">
      <c r="A1" s="1" t="s">
        <v>0</v>
      </c>
      <c r="B1" s="2" t="s">
        <v>1</v>
      </c>
      <c r="C1" s="3"/>
    </row>
    <row r="2" spans="1:4" ht="22.5" thickTop="1" thickBot="1" x14ac:dyDescent="0.3">
      <c r="A2" s="5" t="s">
        <v>2</v>
      </c>
      <c r="B2" s="6" t="s">
        <v>3</v>
      </c>
      <c r="C2" s="6"/>
    </row>
    <row r="3" spans="1:4" s="10" customFormat="1" ht="19.5" thickTop="1" x14ac:dyDescent="0.25">
      <c r="A3" s="7" t="s">
        <v>4</v>
      </c>
      <c r="B3" s="7" t="s">
        <v>5</v>
      </c>
      <c r="C3" s="8" t="s">
        <v>6</v>
      </c>
      <c r="D3" s="9"/>
    </row>
    <row r="4" spans="1:4" s="13" customFormat="1" ht="19.5" thickBot="1" x14ac:dyDescent="0.3">
      <c r="A4" s="11" t="s">
        <v>7</v>
      </c>
      <c r="B4" s="11" t="s">
        <v>8</v>
      </c>
      <c r="C4" s="12"/>
    </row>
    <row r="5" spans="1:4" s="17" customFormat="1" ht="20.25" thickTop="1" thickBot="1" x14ac:dyDescent="0.3">
      <c r="A5" s="14" t="s">
        <v>9</v>
      </c>
      <c r="B5" s="15" t="s">
        <v>10</v>
      </c>
      <c r="C5" s="16">
        <f>C6+C11</f>
        <v>36400101</v>
      </c>
    </row>
    <row r="6" spans="1:4" s="21" customFormat="1" ht="16.5" thickTop="1" x14ac:dyDescent="0.25">
      <c r="A6" s="18" t="s">
        <v>11</v>
      </c>
      <c r="B6" s="19" t="s">
        <v>12</v>
      </c>
      <c r="C6" s="20">
        <f>SUM(C7:C10)</f>
        <v>32224101</v>
      </c>
    </row>
    <row r="7" spans="1:4" s="25" customFormat="1" x14ac:dyDescent="0.25">
      <c r="A7" s="22" t="s">
        <v>13</v>
      </c>
      <c r="B7" s="23" t="s">
        <v>14</v>
      </c>
      <c r="C7" s="24">
        <v>19407809</v>
      </c>
    </row>
    <row r="8" spans="1:4" s="25" customFormat="1" x14ac:dyDescent="0.25">
      <c r="A8" s="22" t="s">
        <v>15</v>
      </c>
      <c r="B8" s="23" t="s">
        <v>16</v>
      </c>
      <c r="C8" s="24">
        <v>0</v>
      </c>
    </row>
    <row r="9" spans="1:4" s="25" customFormat="1" x14ac:dyDescent="0.25">
      <c r="A9" s="22" t="s">
        <v>17</v>
      </c>
      <c r="B9" s="26" t="s">
        <v>18</v>
      </c>
      <c r="C9" s="24">
        <v>11016292</v>
      </c>
      <c r="D9" s="27"/>
    </row>
    <row r="10" spans="1:4" s="25" customFormat="1" x14ac:dyDescent="0.25">
      <c r="A10" s="22" t="s">
        <v>19</v>
      </c>
      <c r="B10" s="23" t="s">
        <v>20</v>
      </c>
      <c r="C10" s="28">
        <v>1800000</v>
      </c>
    </row>
    <row r="11" spans="1:4" s="25" customFormat="1" x14ac:dyDescent="0.25">
      <c r="A11" s="29" t="s">
        <v>21</v>
      </c>
      <c r="B11" s="30" t="s">
        <v>22</v>
      </c>
      <c r="C11" s="31">
        <f>C12+C13</f>
        <v>4176000</v>
      </c>
    </row>
    <row r="12" spans="1:4" s="25" customFormat="1" x14ac:dyDescent="0.25">
      <c r="A12" s="22" t="s">
        <v>23</v>
      </c>
      <c r="B12" s="23" t="s">
        <v>24</v>
      </c>
      <c r="C12" s="24">
        <v>0</v>
      </c>
    </row>
    <row r="13" spans="1:4" s="25" customFormat="1" ht="16.5" thickBot="1" x14ac:dyDescent="0.3">
      <c r="A13" s="32" t="s">
        <v>25</v>
      </c>
      <c r="B13" s="33" t="s">
        <v>26</v>
      </c>
      <c r="C13" s="34">
        <v>4176000</v>
      </c>
      <c r="D13" s="25" t="s">
        <v>27</v>
      </c>
    </row>
    <row r="14" spans="1:4" s="38" customFormat="1" ht="19.5" thickTop="1" x14ac:dyDescent="0.25">
      <c r="A14" s="35" t="s">
        <v>28</v>
      </c>
      <c r="B14" s="36" t="s">
        <v>29</v>
      </c>
      <c r="C14" s="37">
        <f>C15+C16</f>
        <v>30000000</v>
      </c>
    </row>
    <row r="15" spans="1:4" s="38" customFormat="1" ht="18.75" x14ac:dyDescent="0.25">
      <c r="A15" s="39" t="s">
        <v>30</v>
      </c>
      <c r="B15" s="40" t="s">
        <v>31</v>
      </c>
      <c r="C15" s="41">
        <v>0</v>
      </c>
    </row>
    <row r="16" spans="1:4" s="38" customFormat="1" ht="19.5" thickBot="1" x14ac:dyDescent="0.3">
      <c r="A16" s="42" t="s">
        <v>32</v>
      </c>
      <c r="B16" s="43" t="s">
        <v>33</v>
      </c>
      <c r="C16" s="44">
        <v>30000000</v>
      </c>
      <c r="D16" s="27"/>
    </row>
    <row r="17" spans="1:3" s="38" customFormat="1" ht="20.25" thickTop="1" thickBot="1" x14ac:dyDescent="0.3">
      <c r="A17" s="14" t="s">
        <v>34</v>
      </c>
      <c r="B17" s="15" t="s">
        <v>35</v>
      </c>
      <c r="C17" s="45">
        <f>C18+C21+C26</f>
        <v>8230000</v>
      </c>
    </row>
    <row r="18" spans="1:3" s="21" customFormat="1" ht="16.5" thickTop="1" x14ac:dyDescent="0.25">
      <c r="A18" s="18" t="s">
        <v>36</v>
      </c>
      <c r="B18" s="19" t="s">
        <v>37</v>
      </c>
      <c r="C18" s="46">
        <f>C19+C20</f>
        <v>900000</v>
      </c>
    </row>
    <row r="19" spans="1:3" s="21" customFormat="1" x14ac:dyDescent="0.25">
      <c r="A19" s="22" t="s">
        <v>38</v>
      </c>
      <c r="B19" s="23" t="s">
        <v>39</v>
      </c>
      <c r="C19" s="24">
        <v>0</v>
      </c>
    </row>
    <row r="20" spans="1:3" s="21" customFormat="1" x14ac:dyDescent="0.25">
      <c r="A20" s="22" t="s">
        <v>40</v>
      </c>
      <c r="B20" s="23" t="s">
        <v>41</v>
      </c>
      <c r="C20" s="24">
        <v>900000</v>
      </c>
    </row>
    <row r="21" spans="1:3" s="21" customFormat="1" x14ac:dyDescent="0.25">
      <c r="A21" s="29" t="s">
        <v>42</v>
      </c>
      <c r="B21" s="30" t="s">
        <v>43</v>
      </c>
      <c r="C21" s="31">
        <v>7220000</v>
      </c>
    </row>
    <row r="22" spans="1:3" s="25" customFormat="1" x14ac:dyDescent="0.25">
      <c r="A22" s="22" t="s">
        <v>44</v>
      </c>
      <c r="B22" s="23" t="s">
        <v>45</v>
      </c>
      <c r="C22" s="24">
        <v>4200000</v>
      </c>
    </row>
    <row r="23" spans="1:3" s="25" customFormat="1" x14ac:dyDescent="0.25">
      <c r="A23" s="22" t="s">
        <v>46</v>
      </c>
      <c r="B23" s="23" t="s">
        <v>47</v>
      </c>
      <c r="C23" s="24">
        <v>1900000</v>
      </c>
    </row>
    <row r="24" spans="1:3" s="25" customFormat="1" x14ac:dyDescent="0.25">
      <c r="A24" s="22" t="s">
        <v>48</v>
      </c>
      <c r="B24" s="23" t="s">
        <v>49</v>
      </c>
      <c r="C24" s="24">
        <v>1120000</v>
      </c>
    </row>
    <row r="25" spans="1:3" s="25" customFormat="1" x14ac:dyDescent="0.25">
      <c r="A25" s="22" t="s">
        <v>50</v>
      </c>
      <c r="B25" s="23" t="s">
        <v>51</v>
      </c>
      <c r="C25" s="24">
        <v>0</v>
      </c>
    </row>
    <row r="26" spans="1:3" s="21" customFormat="1" ht="16.5" thickBot="1" x14ac:dyDescent="0.3">
      <c r="A26" s="47" t="s">
        <v>52</v>
      </c>
      <c r="B26" s="48" t="s">
        <v>53</v>
      </c>
      <c r="C26" s="49">
        <v>110000</v>
      </c>
    </row>
    <row r="27" spans="1:3" s="17" customFormat="1" ht="20.25" thickTop="1" thickBot="1" x14ac:dyDescent="0.3">
      <c r="A27" s="14" t="s">
        <v>54</v>
      </c>
      <c r="B27" s="15" t="s">
        <v>55</v>
      </c>
      <c r="C27" s="45">
        <f>C28+C29+C30+C31+C32+C33</f>
        <v>1156836</v>
      </c>
    </row>
    <row r="28" spans="1:3" s="21" customFormat="1" ht="16.5" thickTop="1" x14ac:dyDescent="0.25">
      <c r="A28" s="50" t="s">
        <v>56</v>
      </c>
      <c r="B28" s="51" t="s">
        <v>57</v>
      </c>
      <c r="C28" s="52">
        <v>0</v>
      </c>
    </row>
    <row r="29" spans="1:3" s="21" customFormat="1" x14ac:dyDescent="0.25">
      <c r="A29" s="22" t="s">
        <v>58</v>
      </c>
      <c r="B29" s="26" t="s">
        <v>59</v>
      </c>
      <c r="C29" s="24">
        <v>1156784</v>
      </c>
    </row>
    <row r="30" spans="1:3" s="21" customFormat="1" x14ac:dyDescent="0.25">
      <c r="A30" s="22" t="s">
        <v>60</v>
      </c>
      <c r="B30" s="23" t="s">
        <v>61</v>
      </c>
      <c r="C30" s="24">
        <v>0</v>
      </c>
    </row>
    <row r="31" spans="1:3" s="21" customFormat="1" x14ac:dyDescent="0.25">
      <c r="A31" s="22" t="s">
        <v>62</v>
      </c>
      <c r="B31" s="23" t="s">
        <v>63</v>
      </c>
      <c r="C31" s="24">
        <v>0</v>
      </c>
    </row>
    <row r="32" spans="1:3" s="21" customFormat="1" x14ac:dyDescent="0.25">
      <c r="A32" s="22" t="s">
        <v>64</v>
      </c>
      <c r="B32" s="23" t="s">
        <v>65</v>
      </c>
      <c r="C32" s="24">
        <v>52</v>
      </c>
    </row>
    <row r="33" spans="1:4" s="21" customFormat="1" ht="16.5" thickBot="1" x14ac:dyDescent="0.3">
      <c r="A33" s="32" t="s">
        <v>66</v>
      </c>
      <c r="B33" s="33" t="s">
        <v>67</v>
      </c>
      <c r="C33" s="34">
        <v>0</v>
      </c>
    </row>
    <row r="34" spans="1:4" s="38" customFormat="1" ht="20.25" thickTop="1" thickBot="1" x14ac:dyDescent="0.3">
      <c r="A34" s="14" t="s">
        <v>68</v>
      </c>
      <c r="B34" s="15" t="s">
        <v>69</v>
      </c>
      <c r="C34" s="45">
        <v>0</v>
      </c>
    </row>
    <row r="35" spans="1:4" s="38" customFormat="1" ht="20.25" thickTop="1" thickBot="1" x14ac:dyDescent="0.3">
      <c r="A35" s="14" t="s">
        <v>70</v>
      </c>
      <c r="B35" s="15" t="s">
        <v>71</v>
      </c>
      <c r="C35" s="45">
        <f>SUM(C36)</f>
        <v>0</v>
      </c>
    </row>
    <row r="36" spans="1:4" s="38" customFormat="1" ht="20.25" thickTop="1" thickBot="1" x14ac:dyDescent="0.3">
      <c r="A36" s="53" t="s">
        <v>72</v>
      </c>
      <c r="B36" s="54" t="s">
        <v>73</v>
      </c>
      <c r="C36" s="55">
        <v>0</v>
      </c>
    </row>
    <row r="37" spans="1:4" s="38" customFormat="1" ht="20.25" thickTop="1" thickBot="1" x14ac:dyDescent="0.3">
      <c r="A37" s="14" t="s">
        <v>74</v>
      </c>
      <c r="B37" s="15" t="s">
        <v>75</v>
      </c>
      <c r="C37" s="45">
        <v>54758</v>
      </c>
    </row>
    <row r="38" spans="1:4" s="38" customFormat="1" ht="33" thickTop="1" thickBot="1" x14ac:dyDescent="0.3">
      <c r="A38" s="53" t="s">
        <v>76</v>
      </c>
      <c r="B38" s="54" t="s">
        <v>77</v>
      </c>
      <c r="C38" s="55"/>
    </row>
    <row r="39" spans="1:4" s="17" customFormat="1" ht="20.25" thickTop="1" thickBot="1" x14ac:dyDescent="0.3">
      <c r="A39" s="56" t="s">
        <v>78</v>
      </c>
      <c r="B39" s="57" t="s">
        <v>79</v>
      </c>
      <c r="C39" s="58">
        <f>C37+C35+C34+C27+C17+C14+C5</f>
        <v>75841695</v>
      </c>
    </row>
    <row r="40" spans="1:4" s="38" customFormat="1" ht="20.25" thickTop="1" thickBot="1" x14ac:dyDescent="0.3">
      <c r="A40" s="56" t="s">
        <v>80</v>
      </c>
      <c r="B40" s="57" t="s">
        <v>81</v>
      </c>
      <c r="C40" s="59">
        <f>C41</f>
        <v>77266136</v>
      </c>
    </row>
    <row r="41" spans="1:4" s="21" customFormat="1" ht="16.5" thickTop="1" x14ac:dyDescent="0.25">
      <c r="A41" s="18" t="s">
        <v>82</v>
      </c>
      <c r="B41" s="19" t="s">
        <v>83</v>
      </c>
      <c r="C41" s="60">
        <f>C43+C44</f>
        <v>77266136</v>
      </c>
    </row>
    <row r="42" spans="1:4" s="21" customFormat="1" x14ac:dyDescent="0.25">
      <c r="A42" s="22" t="s">
        <v>84</v>
      </c>
      <c r="B42" s="23" t="s">
        <v>85</v>
      </c>
      <c r="C42" s="61">
        <f>C43</f>
        <v>76153504</v>
      </c>
    </row>
    <row r="43" spans="1:4" s="21" customFormat="1" x14ac:dyDescent="0.25">
      <c r="A43" s="32" t="s">
        <v>86</v>
      </c>
      <c r="B43" s="33" t="s">
        <v>87</v>
      </c>
      <c r="C43" s="62">
        <v>76153504</v>
      </c>
    </row>
    <row r="44" spans="1:4" s="21" customFormat="1" ht="16.5" thickBot="1" x14ac:dyDescent="0.3">
      <c r="A44" s="32" t="s">
        <v>88</v>
      </c>
      <c r="B44" s="33" t="s">
        <v>89</v>
      </c>
      <c r="C44" s="62">
        <v>1112632</v>
      </c>
      <c r="D44" s="63" t="s">
        <v>90</v>
      </c>
    </row>
    <row r="45" spans="1:4" ht="20.25" thickTop="1" thickBot="1" x14ac:dyDescent="0.3">
      <c r="A45" s="64" t="s">
        <v>91</v>
      </c>
      <c r="B45" s="65" t="s">
        <v>92</v>
      </c>
      <c r="C45" s="66">
        <f>SUM(C39+C40)</f>
        <v>153107831</v>
      </c>
    </row>
    <row r="46" spans="1:4" ht="16.5" thickTop="1" x14ac:dyDescent="0.25"/>
    <row r="48" spans="1:4" x14ac:dyDescent="0.25">
      <c r="B48" s="21" t="s">
        <v>93</v>
      </c>
      <c r="C48" s="67">
        <f>(C45-C44)-('[1]3. melléklet'!C53-'[1]3. melléklet'!C34)</f>
        <v>29325478.74000001</v>
      </c>
    </row>
    <row r="49" spans="2:2" x14ac:dyDescent="0.25">
      <c r="B49" s="21" t="s">
        <v>94</v>
      </c>
    </row>
  </sheetData>
  <mergeCells count="2">
    <mergeCell ref="B1:C1"/>
    <mergeCell ref="B2:C2"/>
  </mergeCells>
  <printOptions horizontalCentered="1"/>
  <pageMargins left="0.59055118110236227" right="0.51181102362204722" top="1.2204724409448819" bottom="0.74803149606299213" header="0.31496062992125984" footer="0.31496062992125984"/>
  <pageSetup paperSize="9" scale="71" orientation="portrait" r:id="rId1"/>
  <headerFooter alignWithMargins="0">
    <oddHeader xml:space="preserve">&amp;C&amp;"Garamond,Félkövér"&amp;16 2. melléklet az 1/2020. (II. 27.) önkormányzati rendelethez
Összesítő az önkormányzat 2020. évi tervezett bevételeiről címenként és rovatonként (Ft)&amp;R&amp;"Garamond,Normál"&amp;12 &amp;14 
&amp;12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melléklet</vt:lpstr>
      <vt:lpstr>'2.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dcterms:created xsi:type="dcterms:W3CDTF">2020-03-03T09:59:13Z</dcterms:created>
  <dcterms:modified xsi:type="dcterms:W3CDTF">2020-03-03T09:59:50Z</dcterms:modified>
</cp:coreProperties>
</file>