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195" windowHeight="12540" tabRatio="913" activeTab="0"/>
  </bookViews>
  <sheets>
    <sheet name="2014. évi mérleghez" sheetId="1" r:id="rId1"/>
  </sheets>
  <definedNames>
    <definedName name="_xlnm.Print_Area" localSheetId="0">'2014. évi mérleghez'!$A$1:$I$69</definedName>
  </definedNames>
  <calcPr fullCalcOnLoad="1"/>
</workbook>
</file>

<file path=xl/sharedStrings.xml><?xml version="1.0" encoding="utf-8"?>
<sst xmlns="http://schemas.openxmlformats.org/spreadsheetml/2006/main" count="86" uniqueCount="70">
  <si>
    <t>névérték</t>
  </si>
  <si>
    <t>Belváros-Lipótváros Vagyonkezelő Zrt</t>
  </si>
  <si>
    <t>City Televíziós Műsorszolgáltató Kft</t>
  </si>
  <si>
    <t>Aranytíz Kft</t>
  </si>
  <si>
    <t>Szent István tér Mélygarázs Beruh. És Üz. Kft</t>
  </si>
  <si>
    <t>Belváros-Lipótváros Városüzemeltető Kft</t>
  </si>
  <si>
    <t>Belváros-Lipótváros Városfejlesztő Kft</t>
  </si>
  <si>
    <t>Budapesti Önkormányzatok Szövetsége</t>
  </si>
  <si>
    <t>Belváros-Lipótváros Cigányzenekar Nonprofit Közhasznú Kft</t>
  </si>
  <si>
    <t>adatok ezer ft-ban</t>
  </si>
  <si>
    <t>Megnevezés</t>
  </si>
  <si>
    <t>Tulajdoni hányad</t>
  </si>
  <si>
    <t>záró érték</t>
  </si>
  <si>
    <t>változás</t>
  </si>
  <si>
    <t>RÉSZESEDÉSEK NEM PÜ VÁLLALKOZÁSBAN:</t>
  </si>
  <si>
    <t>részesedés:</t>
  </si>
  <si>
    <t>Municipal zrt</t>
  </si>
  <si>
    <t>fa</t>
  </si>
  <si>
    <t>üzletrész:</t>
  </si>
  <si>
    <t>Olimpia Kereskedelmi és Szolgáltató Kft</t>
  </si>
  <si>
    <t>összesen:</t>
  </si>
  <si>
    <t>RÉSZESEDÉS SAJÁT ALAPÍTÁSÚ GAZD-I TÁRSASÁGBAN:</t>
  </si>
  <si>
    <t>Fővárosi Közterület-Hasznosítási Társulás</t>
  </si>
  <si>
    <t>RÉSZESEDÉSEK NONPROFIT TÁRSASÁGBAN:</t>
  </si>
  <si>
    <t>KOMÉDIUM Színházi és Kulturális Szolgáltató Nonprofit Kft</t>
  </si>
  <si>
    <t>Belvárosi Kézművesképző Központ Nonprofit Kft</t>
  </si>
  <si>
    <t>RÉSZESEDÉSEK ÁTMENETI IDŐRE:</t>
  </si>
  <si>
    <t>részvények:</t>
  </si>
  <si>
    <t>1.000 Ft/db</t>
  </si>
  <si>
    <t xml:space="preserve">Émász </t>
  </si>
  <si>
    <t>10.000 Ft/db</t>
  </si>
  <si>
    <t>MINDÖSSZESEN:</t>
  </si>
  <si>
    <t>2013. december 31.</t>
  </si>
  <si>
    <t>Segítő Kezek az Aktív Évekért Közhasznú Nonprofit Kft</t>
  </si>
  <si>
    <t>Váci utca Bevárálónegyed Nonoprofit Kft</t>
  </si>
  <si>
    <t>Forrás részvény, ISIN KÓD: HU0000066071</t>
  </si>
  <si>
    <t>Monturist Kft</t>
  </si>
  <si>
    <t>12054109-2-43</t>
  </si>
  <si>
    <t>10756324-2-41</t>
  </si>
  <si>
    <t>10759190-2-44</t>
  </si>
  <si>
    <t>29603736-2-43</t>
  </si>
  <si>
    <t>10650888-2-42</t>
  </si>
  <si>
    <t>10703058-2-42</t>
  </si>
  <si>
    <t>14840634-2-43</t>
  </si>
  <si>
    <t>10877760-2-43</t>
  </si>
  <si>
    <t>10739130-2-41</t>
  </si>
  <si>
    <t>12055708-2-41</t>
  </si>
  <si>
    <t>11894218-2-41</t>
  </si>
  <si>
    <t>14021727-2-41</t>
  </si>
  <si>
    <t>11915434-2-41</t>
  </si>
  <si>
    <t>13998521-2-41</t>
  </si>
  <si>
    <t>14306639-2-41</t>
  </si>
  <si>
    <t>14910957-1-41</t>
  </si>
  <si>
    <t>20917678-2-41</t>
  </si>
  <si>
    <t>18083330-2-41</t>
  </si>
  <si>
    <t>24329985-2-41</t>
  </si>
  <si>
    <t>24663773-1-41</t>
  </si>
  <si>
    <t>adószám</t>
  </si>
  <si>
    <t>2014. december 31.</t>
  </si>
  <si>
    <t>EBBŐL TÁRSULÁS</t>
  </si>
  <si>
    <t>A Belváros-Lipótváros Önkormányzata részesedéseinek alakulása és az önkormányzati részesedésű gazdasági társaságok felsorolása</t>
  </si>
  <si>
    <t>18.számú melléklet</t>
  </si>
  <si>
    <t>Középületépítő Zrt fa.</t>
  </si>
  <si>
    <t>Malév Magyar Légiközlekedési Zrt fa.</t>
  </si>
  <si>
    <t>MONIMPEX Kereskedelmi  Rt. fa.</t>
  </si>
  <si>
    <t>UTVASUT Építési, Vállalkozási és Kereskedelmi Rt.fa.</t>
  </si>
  <si>
    <t>Bp Property Delta Kft.fa.</t>
  </si>
  <si>
    <t>Pharmatrade Kereskedőház Kft .fa.</t>
  </si>
  <si>
    <t>Citynform Rt.</t>
  </si>
  <si>
    <t>Forrás Belvárosi Szociális és Egészségvédelmi Alapítvány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</si>
</sst>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[$-40E]yyyy\.\ mmmm\ d\."/>
    <numFmt numFmtId="166" formatCode="#,##0.00\ &quot;Ft&quot;"/>
    <numFmt numFmtId="167" formatCode="#,##0.0\ &quot;Ft&quot;"/>
    <numFmt numFmtId="168" formatCode="#,##0\ &quot;Ft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  <numFmt numFmtId="171" formatCode="#,##0.0000"/>
    <numFmt numFmtId="172" formatCode="#,##0.00000"/>
    <numFmt numFmtId="173" formatCode="#,##0.000"/>
    <numFmt numFmtId="174" formatCode="#,##0.0"/>
    <numFmt numFmtId="175" formatCode="0.0000%"/>
    <numFmt numFmtId="176" formatCode="0.0%"/>
    <numFmt numFmtId="177" formatCode="0.000%"/>
    <numFmt numFmtId="178" formatCode="0.00000%"/>
    <numFmt numFmtId="179" formatCode="0.00000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75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175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10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0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175" fontId="5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14" fontId="2" fillId="0" borderId="0" xfId="0" applyNumberFormat="1" applyFont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0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zoomScalePageLayoutView="0" workbookViewId="0" topLeftCell="A49">
      <selection activeCell="K14" sqref="K14:N52"/>
    </sheetView>
  </sheetViews>
  <sheetFormatPr defaultColWidth="9.140625" defaultRowHeight="12.75"/>
  <cols>
    <col min="1" max="1" width="3.140625" style="1" customWidth="1"/>
    <col min="2" max="2" width="42.8515625" style="1" customWidth="1"/>
    <col min="3" max="3" width="8.8515625" style="2" customWidth="1"/>
    <col min="4" max="4" width="11.57421875" style="3" hidden="1" customWidth="1"/>
    <col min="5" max="5" width="8.7109375" style="1" hidden="1" customWidth="1"/>
    <col min="6" max="6" width="8.8515625" style="1" bestFit="1" customWidth="1"/>
    <col min="7" max="9" width="15.7109375" style="1" customWidth="1"/>
    <col min="10" max="13" width="9.140625" style="1" customWidth="1"/>
    <col min="14" max="14" width="9.57421875" style="1" bestFit="1" customWidth="1"/>
    <col min="15" max="16384" width="9.140625" style="1" customWidth="1"/>
  </cols>
  <sheetData>
    <row r="2" spans="8:9" ht="12.75">
      <c r="H2" s="36" t="s">
        <v>61</v>
      </c>
      <c r="I2" s="36"/>
    </row>
    <row r="3" spans="1:9" ht="36.75" customHeight="1">
      <c r="A3" s="35" t="s">
        <v>60</v>
      </c>
      <c r="B3" s="35"/>
      <c r="C3" s="35"/>
      <c r="D3" s="35"/>
      <c r="E3" s="35"/>
      <c r="F3" s="35"/>
      <c r="G3" s="35"/>
      <c r="H3" s="35"/>
      <c r="I3" s="35"/>
    </row>
    <row r="5" spans="1:9" ht="10.5" customHeight="1">
      <c r="A5" s="4"/>
      <c r="B5" s="4"/>
      <c r="C5" s="5"/>
      <c r="D5" s="6"/>
      <c r="E5" s="7"/>
      <c r="F5" s="8"/>
      <c r="G5" s="8"/>
      <c r="H5" s="8"/>
      <c r="I5" s="8"/>
    </row>
    <row r="6" spans="1:9" ht="12.75">
      <c r="A6" s="4"/>
      <c r="B6" s="4"/>
      <c r="C6" s="5"/>
      <c r="D6" s="6"/>
      <c r="E6" s="7"/>
      <c r="F6" s="8"/>
      <c r="G6" s="8"/>
      <c r="H6" s="8"/>
      <c r="I6" s="8"/>
    </row>
    <row r="7" spans="1:9" ht="12.75">
      <c r="A7" s="4"/>
      <c r="B7" s="4"/>
      <c r="C7" s="5"/>
      <c r="D7" s="6"/>
      <c r="E7" s="7"/>
      <c r="F7" s="8"/>
      <c r="G7" s="9" t="s">
        <v>9</v>
      </c>
      <c r="H7" s="9"/>
      <c r="I7" s="9" t="s">
        <v>9</v>
      </c>
    </row>
    <row r="8" spans="1:9" ht="12.75">
      <c r="A8" s="37" t="s">
        <v>10</v>
      </c>
      <c r="B8" s="37"/>
      <c r="C8" s="39" t="s">
        <v>11</v>
      </c>
      <c r="D8" s="11"/>
      <c r="E8" s="12"/>
      <c r="F8" s="8"/>
      <c r="G8" s="13" t="s">
        <v>32</v>
      </c>
      <c r="H8" s="13"/>
      <c r="I8" s="13" t="s">
        <v>58</v>
      </c>
    </row>
    <row r="9" spans="1:9" ht="12.75">
      <c r="A9" s="37"/>
      <c r="B9" s="37"/>
      <c r="C9" s="39"/>
      <c r="D9" s="11" t="s">
        <v>57</v>
      </c>
      <c r="E9" s="12"/>
      <c r="F9" s="13" t="s">
        <v>0</v>
      </c>
      <c r="G9" s="14" t="s">
        <v>12</v>
      </c>
      <c r="H9" s="14" t="s">
        <v>13</v>
      </c>
      <c r="I9" s="14" t="s">
        <v>12</v>
      </c>
    </row>
    <row r="10" spans="1:9" s="18" customFormat="1" ht="12.75">
      <c r="A10" s="40" t="s">
        <v>14</v>
      </c>
      <c r="B10" s="40"/>
      <c r="C10" s="15"/>
      <c r="D10" s="16"/>
      <c r="E10" s="17"/>
      <c r="F10" s="17"/>
      <c r="G10" s="17"/>
      <c r="H10" s="17"/>
      <c r="I10" s="17"/>
    </row>
    <row r="11" spans="1:9" s="18" customFormat="1" ht="12.75">
      <c r="A11" s="10"/>
      <c r="B11" s="10" t="s">
        <v>15</v>
      </c>
      <c r="C11" s="15"/>
      <c r="D11" s="16"/>
      <c r="E11" s="17"/>
      <c r="F11" s="17"/>
      <c r="G11" s="17"/>
      <c r="H11" s="17"/>
      <c r="I11" s="17"/>
    </row>
    <row r="12" spans="1:9" ht="12.75">
      <c r="A12" s="4"/>
      <c r="B12" s="4" t="s">
        <v>16</v>
      </c>
      <c r="C12" s="19">
        <f>120000000/507000000</f>
        <v>0.23668639053254437</v>
      </c>
      <c r="D12" s="20" t="s">
        <v>37</v>
      </c>
      <c r="E12" s="7"/>
      <c r="F12" s="8">
        <v>120000</v>
      </c>
      <c r="G12" s="8">
        <v>0</v>
      </c>
      <c r="H12" s="8">
        <f>112116-6993</f>
        <v>105123</v>
      </c>
      <c r="I12" s="8">
        <f>+G12+H12</f>
        <v>105123</v>
      </c>
    </row>
    <row r="13" spans="1:9" ht="12.75">
      <c r="A13" s="4"/>
      <c r="B13" s="4"/>
      <c r="C13" s="19"/>
      <c r="D13" s="20"/>
      <c r="E13" s="7"/>
      <c r="F13" s="8"/>
      <c r="G13" s="8"/>
      <c r="H13" s="8"/>
      <c r="I13" s="8">
        <f aca="true" t="shared" si="0" ref="I13:I26">+G13+H13</f>
        <v>0</v>
      </c>
    </row>
    <row r="14" spans="1:9" ht="12.75">
      <c r="A14" s="4"/>
      <c r="B14" s="4"/>
      <c r="C14" s="5"/>
      <c r="D14" s="6"/>
      <c r="E14" s="7"/>
      <c r="F14" s="8"/>
      <c r="G14" s="8"/>
      <c r="H14" s="8"/>
      <c r="I14" s="8">
        <f t="shared" si="0"/>
        <v>0</v>
      </c>
    </row>
    <row r="15" spans="1:9" ht="12.75">
      <c r="A15" s="4"/>
      <c r="B15" s="4" t="s">
        <v>68</v>
      </c>
      <c r="C15" s="5">
        <f>2000000/20750000</f>
        <v>0.0963855421686747</v>
      </c>
      <c r="D15" s="6" t="s">
        <v>38</v>
      </c>
      <c r="E15" s="7"/>
      <c r="F15" s="8">
        <v>2000</v>
      </c>
      <c r="G15" s="8">
        <v>186</v>
      </c>
      <c r="H15" s="8">
        <v>0</v>
      </c>
      <c r="I15" s="8">
        <f t="shared" si="0"/>
        <v>186</v>
      </c>
    </row>
    <row r="16" spans="1:9" ht="12.75">
      <c r="A16" s="4"/>
      <c r="B16" s="4" t="s">
        <v>62</v>
      </c>
      <c r="C16" s="5" t="s">
        <v>17</v>
      </c>
      <c r="D16" s="6" t="s">
        <v>39</v>
      </c>
      <c r="E16" s="7"/>
      <c r="F16" s="8">
        <v>24457</v>
      </c>
      <c r="G16" s="8">
        <v>0</v>
      </c>
      <c r="H16" s="8">
        <v>0</v>
      </c>
      <c r="I16" s="8">
        <f t="shared" si="0"/>
        <v>0</v>
      </c>
    </row>
    <row r="17" spans="1:9" ht="12.75">
      <c r="A17" s="4"/>
      <c r="B17" s="4" t="s">
        <v>63</v>
      </c>
      <c r="C17" s="5" t="s">
        <v>17</v>
      </c>
      <c r="D17" s="6" t="s">
        <v>40</v>
      </c>
      <c r="E17" s="7"/>
      <c r="F17" s="8">
        <v>273</v>
      </c>
      <c r="G17" s="8">
        <v>0</v>
      </c>
      <c r="H17" s="8">
        <v>0</v>
      </c>
      <c r="I17" s="8">
        <f t="shared" si="0"/>
        <v>0</v>
      </c>
    </row>
    <row r="18" spans="1:9" ht="12.75">
      <c r="A18" s="4"/>
      <c r="B18" s="4"/>
      <c r="C18" s="5"/>
      <c r="D18" s="6"/>
      <c r="E18" s="7"/>
      <c r="F18" s="8"/>
      <c r="G18" s="8"/>
      <c r="H18" s="8"/>
      <c r="I18" s="8">
        <f t="shared" si="0"/>
        <v>0</v>
      </c>
    </row>
    <row r="19" spans="1:9" ht="12.75">
      <c r="A19" s="4"/>
      <c r="B19" s="4" t="s">
        <v>64</v>
      </c>
      <c r="C19" s="5" t="s">
        <v>17</v>
      </c>
      <c r="D19" s="6" t="s">
        <v>41</v>
      </c>
      <c r="E19" s="7"/>
      <c r="F19" s="8">
        <v>63620</v>
      </c>
      <c r="G19" s="8">
        <v>0</v>
      </c>
      <c r="H19" s="8">
        <v>0</v>
      </c>
      <c r="I19" s="8">
        <f t="shared" si="0"/>
        <v>0</v>
      </c>
    </row>
    <row r="20" spans="1:9" ht="12.75">
      <c r="A20" s="4"/>
      <c r="B20" s="4" t="s">
        <v>65</v>
      </c>
      <c r="C20" s="5" t="s">
        <v>17</v>
      </c>
      <c r="D20" s="6" t="s">
        <v>42</v>
      </c>
      <c r="E20" s="7"/>
      <c r="F20" s="8">
        <v>15700</v>
      </c>
      <c r="G20" s="8">
        <v>0</v>
      </c>
      <c r="H20" s="8">
        <v>0</v>
      </c>
      <c r="I20" s="8">
        <f t="shared" si="0"/>
        <v>0</v>
      </c>
    </row>
    <row r="21" spans="1:9" ht="12.75">
      <c r="A21" s="4"/>
      <c r="B21" s="10" t="s">
        <v>18</v>
      </c>
      <c r="C21" s="5"/>
      <c r="D21" s="6"/>
      <c r="E21" s="4"/>
      <c r="F21" s="4"/>
      <c r="G21" s="8"/>
      <c r="H21" s="8"/>
      <c r="I21" s="8">
        <f t="shared" si="0"/>
        <v>0</v>
      </c>
    </row>
    <row r="22" spans="1:9" ht="12.75">
      <c r="A22" s="4"/>
      <c r="B22" s="4" t="s">
        <v>66</v>
      </c>
      <c r="C22" s="5" t="s">
        <v>17</v>
      </c>
      <c r="D22" s="20" t="s">
        <v>43</v>
      </c>
      <c r="E22" s="21">
        <v>0.198113</v>
      </c>
      <c r="F22" s="22">
        <v>210</v>
      </c>
      <c r="G22" s="8">
        <v>0</v>
      </c>
      <c r="H22" s="8">
        <v>0</v>
      </c>
      <c r="I22" s="8">
        <f t="shared" si="0"/>
        <v>0</v>
      </c>
    </row>
    <row r="23" spans="1:9" ht="12.75">
      <c r="A23" s="4"/>
      <c r="B23" s="4" t="s">
        <v>19</v>
      </c>
      <c r="C23" s="5">
        <v>0.0096</v>
      </c>
      <c r="D23" s="6" t="s">
        <v>44</v>
      </c>
      <c r="E23" s="7"/>
      <c r="F23" s="22">
        <v>6590</v>
      </c>
      <c r="G23" s="8">
        <v>4952</v>
      </c>
      <c r="H23" s="8">
        <v>-274</v>
      </c>
      <c r="I23" s="8">
        <f t="shared" si="0"/>
        <v>4678</v>
      </c>
    </row>
    <row r="24" spans="1:9" ht="12.75">
      <c r="A24" s="4"/>
      <c r="B24" s="4"/>
      <c r="C24" s="5"/>
      <c r="D24" s="6"/>
      <c r="E24" s="7"/>
      <c r="F24" s="22"/>
      <c r="G24" s="8"/>
      <c r="H24" s="8"/>
      <c r="I24" s="8">
        <f t="shared" si="0"/>
        <v>0</v>
      </c>
    </row>
    <row r="25" spans="1:9" ht="12.75">
      <c r="A25" s="4"/>
      <c r="B25" s="4"/>
      <c r="C25" s="5"/>
      <c r="D25" s="6"/>
      <c r="E25" s="7"/>
      <c r="F25" s="22"/>
      <c r="G25" s="8"/>
      <c r="H25" s="8"/>
      <c r="I25" s="8">
        <f t="shared" si="0"/>
        <v>0</v>
      </c>
    </row>
    <row r="26" spans="1:9" ht="12.75">
      <c r="A26" s="4"/>
      <c r="B26" s="4" t="s">
        <v>67</v>
      </c>
      <c r="C26" s="5" t="s">
        <v>17</v>
      </c>
      <c r="D26" s="6" t="s">
        <v>45</v>
      </c>
      <c r="E26" s="7"/>
      <c r="F26" s="22">
        <v>8500</v>
      </c>
      <c r="G26" s="8">
        <v>0</v>
      </c>
      <c r="H26" s="8">
        <v>0</v>
      </c>
      <c r="I26" s="8">
        <f t="shared" si="0"/>
        <v>0</v>
      </c>
    </row>
    <row r="27" spans="1:9" ht="12.75">
      <c r="A27" s="4"/>
      <c r="B27" s="4"/>
      <c r="C27" s="5"/>
      <c r="D27" s="6"/>
      <c r="E27" s="7"/>
      <c r="F27" s="22"/>
      <c r="G27" s="8"/>
      <c r="H27" s="8"/>
      <c r="I27" s="8"/>
    </row>
    <row r="28" spans="1:9" ht="12.75">
      <c r="A28" s="4"/>
      <c r="B28" s="17" t="s">
        <v>20</v>
      </c>
      <c r="C28" s="5"/>
      <c r="D28" s="6"/>
      <c r="E28" s="4"/>
      <c r="F28" s="13">
        <f>SUM(F12:F27)</f>
        <v>241350</v>
      </c>
      <c r="G28" s="13">
        <f>SUM(G12:G27)</f>
        <v>5138</v>
      </c>
      <c r="H28" s="13">
        <f>SUM(H12:H27)</f>
        <v>104849</v>
      </c>
      <c r="I28" s="13">
        <f>SUM(I12:I27)</f>
        <v>109987</v>
      </c>
    </row>
    <row r="29" spans="1:9" ht="12.75">
      <c r="A29" s="4"/>
      <c r="B29" s="4"/>
      <c r="C29" s="5"/>
      <c r="D29" s="6"/>
      <c r="E29" s="4"/>
      <c r="F29" s="4"/>
      <c r="G29" s="4"/>
      <c r="H29" s="4"/>
      <c r="I29" s="4"/>
    </row>
    <row r="30" spans="1:9" ht="12.75">
      <c r="A30" s="17" t="s">
        <v>21</v>
      </c>
      <c r="B30" s="4"/>
      <c r="C30" s="5"/>
      <c r="D30" s="6"/>
      <c r="E30" s="4"/>
      <c r="F30" s="4"/>
      <c r="G30" s="4"/>
      <c r="H30" s="4"/>
      <c r="I30" s="4"/>
    </row>
    <row r="31" spans="1:9" ht="12.75">
      <c r="A31" s="4"/>
      <c r="B31" s="10" t="s">
        <v>15</v>
      </c>
      <c r="C31" s="5"/>
      <c r="D31" s="6"/>
      <c r="E31" s="4"/>
      <c r="F31" s="4"/>
      <c r="G31" s="4"/>
      <c r="H31" s="4"/>
      <c r="I31" s="4"/>
    </row>
    <row r="32" spans="1:9" ht="12.75">
      <c r="A32" s="4"/>
      <c r="B32" s="4" t="s">
        <v>1</v>
      </c>
      <c r="C32" s="5">
        <v>1</v>
      </c>
      <c r="D32" s="6" t="s">
        <v>46</v>
      </c>
      <c r="E32" s="7"/>
      <c r="F32" s="8">
        <v>200000</v>
      </c>
      <c r="G32" s="8">
        <v>283039</v>
      </c>
      <c r="H32" s="8">
        <v>0</v>
      </c>
      <c r="I32" s="8">
        <f>+G32+H32</f>
        <v>283039</v>
      </c>
    </row>
    <row r="33" spans="1:9" ht="12.75">
      <c r="A33" s="4"/>
      <c r="B33" s="10" t="s">
        <v>18</v>
      </c>
      <c r="C33" s="5"/>
      <c r="D33" s="6"/>
      <c r="E33" s="4"/>
      <c r="F33" s="4"/>
      <c r="G33" s="4"/>
      <c r="H33" s="4"/>
      <c r="I33" s="8">
        <f aca="true" t="shared" si="1" ref="I33:I41">+G33+H33</f>
        <v>0</v>
      </c>
    </row>
    <row r="34" spans="1:9" ht="12.75">
      <c r="A34" s="4"/>
      <c r="B34" s="4" t="s">
        <v>2</v>
      </c>
      <c r="C34" s="5">
        <v>1</v>
      </c>
      <c r="D34" s="6" t="s">
        <v>47</v>
      </c>
      <c r="E34" s="7"/>
      <c r="F34" s="22">
        <v>16000</v>
      </c>
      <c r="G34" s="8">
        <v>112870</v>
      </c>
      <c r="H34" s="8">
        <v>0</v>
      </c>
      <c r="I34" s="8">
        <f t="shared" si="1"/>
        <v>112870</v>
      </c>
    </row>
    <row r="35" spans="1:9" ht="12.75">
      <c r="A35" s="4"/>
      <c r="B35" s="4" t="s">
        <v>3</v>
      </c>
      <c r="C35" s="5">
        <v>1</v>
      </c>
      <c r="D35" s="6" t="s">
        <v>48</v>
      </c>
      <c r="E35" s="7"/>
      <c r="F35" s="22">
        <v>3000</v>
      </c>
      <c r="G35" s="8">
        <v>3000</v>
      </c>
      <c r="H35" s="8">
        <v>0</v>
      </c>
      <c r="I35" s="8">
        <f t="shared" si="1"/>
        <v>3000</v>
      </c>
    </row>
    <row r="36" spans="1:9" ht="12.75">
      <c r="A36" s="4"/>
      <c r="B36" s="4" t="s">
        <v>4</v>
      </c>
      <c r="C36" s="5">
        <v>1</v>
      </c>
      <c r="D36" s="6" t="s">
        <v>49</v>
      </c>
      <c r="E36" s="7"/>
      <c r="F36" s="22">
        <v>2492177</v>
      </c>
      <c r="G36" s="8">
        <v>2316388</v>
      </c>
      <c r="H36" s="8">
        <v>-41101</v>
      </c>
      <c r="I36" s="8">
        <f t="shared" si="1"/>
        <v>2275287</v>
      </c>
    </row>
    <row r="37" spans="1:9" ht="12.75">
      <c r="A37" s="4"/>
      <c r="B37" s="4" t="s">
        <v>5</v>
      </c>
      <c r="C37" s="5">
        <v>1</v>
      </c>
      <c r="D37" s="6" t="s">
        <v>50</v>
      </c>
      <c r="E37" s="7"/>
      <c r="F37" s="22">
        <v>100000</v>
      </c>
      <c r="G37" s="8">
        <v>100000</v>
      </c>
      <c r="H37" s="8">
        <v>0</v>
      </c>
      <c r="I37" s="8">
        <f t="shared" si="1"/>
        <v>100000</v>
      </c>
    </row>
    <row r="38" spans="1:9" ht="12.75">
      <c r="A38" s="4"/>
      <c r="B38" s="4" t="s">
        <v>6</v>
      </c>
      <c r="C38" s="5">
        <v>1</v>
      </c>
      <c r="D38" s="6" t="s">
        <v>51</v>
      </c>
      <c r="E38" s="7"/>
      <c r="F38" s="22">
        <v>500</v>
      </c>
      <c r="G38" s="8">
        <v>500</v>
      </c>
      <c r="H38" s="8">
        <v>2500</v>
      </c>
      <c r="I38" s="8">
        <f t="shared" si="1"/>
        <v>3000</v>
      </c>
    </row>
    <row r="39" spans="1:9" ht="12.75">
      <c r="A39" s="4"/>
      <c r="B39" s="4" t="s">
        <v>36</v>
      </c>
      <c r="C39" s="5">
        <v>0.511923</v>
      </c>
      <c r="D39" s="6"/>
      <c r="E39" s="7"/>
      <c r="F39" s="22">
        <v>13639</v>
      </c>
      <c r="G39" s="8">
        <v>13639</v>
      </c>
      <c r="H39" s="8">
        <v>0</v>
      </c>
      <c r="I39" s="8">
        <f t="shared" si="1"/>
        <v>13639</v>
      </c>
    </row>
    <row r="40" spans="1:9" ht="12.75">
      <c r="A40" s="4"/>
      <c r="B40" s="4" t="s">
        <v>22</v>
      </c>
      <c r="C40" s="5">
        <v>0.5</v>
      </c>
      <c r="D40" s="6"/>
      <c r="E40" s="7"/>
      <c r="F40" s="22">
        <v>5000</v>
      </c>
      <c r="G40" s="8">
        <v>5000</v>
      </c>
      <c r="H40" s="8">
        <v>0</v>
      </c>
      <c r="I40" s="8">
        <f t="shared" si="1"/>
        <v>5000</v>
      </c>
    </row>
    <row r="41" spans="1:9" ht="12.75">
      <c r="A41" s="4"/>
      <c r="B41" s="4" t="s">
        <v>7</v>
      </c>
      <c r="C41" s="5"/>
      <c r="D41" s="6"/>
      <c r="E41" s="7"/>
      <c r="F41" s="22">
        <v>200</v>
      </c>
      <c r="G41" s="8">
        <v>200</v>
      </c>
      <c r="H41" s="8">
        <v>0</v>
      </c>
      <c r="I41" s="8">
        <f t="shared" si="1"/>
        <v>200</v>
      </c>
    </row>
    <row r="42" spans="1:9" ht="12.75">
      <c r="A42" s="4"/>
      <c r="B42" s="4"/>
      <c r="C42" s="5"/>
      <c r="D42" s="6"/>
      <c r="E42" s="7"/>
      <c r="F42" s="22"/>
      <c r="G42" s="8"/>
      <c r="H42" s="8"/>
      <c r="I42" s="8"/>
    </row>
    <row r="43" spans="1:9" ht="12.75">
      <c r="A43" s="4"/>
      <c r="B43" s="17" t="s">
        <v>20</v>
      </c>
      <c r="C43" s="5"/>
      <c r="D43" s="6"/>
      <c r="E43" s="7"/>
      <c r="F43" s="23">
        <f>SUM(F32:F41)</f>
        <v>2830516</v>
      </c>
      <c r="G43" s="23">
        <f>SUM(G32:G41)</f>
        <v>2834636</v>
      </c>
      <c r="H43" s="23">
        <f>SUM(H32:H41)</f>
        <v>-38601</v>
      </c>
      <c r="I43" s="23">
        <f>SUM(I32:I41)</f>
        <v>2796035</v>
      </c>
    </row>
    <row r="44" spans="1:9" ht="12.75">
      <c r="A44" s="4"/>
      <c r="B44" s="4"/>
      <c r="C44" s="5"/>
      <c r="D44" s="6"/>
      <c r="E44" s="4"/>
      <c r="F44" s="4"/>
      <c r="G44" s="4"/>
      <c r="H44" s="4"/>
      <c r="I44" s="4"/>
    </row>
    <row r="45" spans="1:9" ht="12.75">
      <c r="A45" s="17" t="s">
        <v>23</v>
      </c>
      <c r="B45" s="4"/>
      <c r="C45" s="5"/>
      <c r="D45" s="6"/>
      <c r="E45" s="4"/>
      <c r="F45" s="4"/>
      <c r="G45" s="4"/>
      <c r="H45" s="4"/>
      <c r="I45" s="4"/>
    </row>
    <row r="46" spans="1:9" ht="12.75">
      <c r="A46" s="4"/>
      <c r="B46" s="10" t="s">
        <v>18</v>
      </c>
      <c r="C46" s="5"/>
      <c r="D46" s="6"/>
      <c r="E46" s="4"/>
      <c r="F46" s="4"/>
      <c r="G46" s="4"/>
      <c r="H46" s="4"/>
      <c r="I46" s="4"/>
    </row>
    <row r="47" spans="1:9" ht="12.75">
      <c r="A47" s="4"/>
      <c r="B47" s="4" t="s">
        <v>8</v>
      </c>
      <c r="C47" s="5">
        <v>1</v>
      </c>
      <c r="D47" s="6" t="s">
        <v>52</v>
      </c>
      <c r="E47" s="7"/>
      <c r="F47" s="22">
        <v>500</v>
      </c>
      <c r="G47" s="8">
        <v>423</v>
      </c>
      <c r="H47" s="8">
        <v>2500</v>
      </c>
      <c r="I47" s="8">
        <f>+G47+H47</f>
        <v>2923</v>
      </c>
    </row>
    <row r="48" spans="1:9" ht="12.75">
      <c r="A48" s="4"/>
      <c r="B48" s="4" t="s">
        <v>24</v>
      </c>
      <c r="C48" s="5" t="s">
        <v>17</v>
      </c>
      <c r="D48" s="6" t="s">
        <v>53</v>
      </c>
      <c r="E48" s="7"/>
      <c r="F48" s="22">
        <v>2000</v>
      </c>
      <c r="G48" s="8">
        <v>0</v>
      </c>
      <c r="H48" s="8">
        <v>0</v>
      </c>
      <c r="I48" s="8">
        <f>+G48+H48</f>
        <v>0</v>
      </c>
    </row>
    <row r="49" spans="1:9" ht="12.75">
      <c r="A49" s="4"/>
      <c r="B49" s="4" t="s">
        <v>25</v>
      </c>
      <c r="C49" s="5">
        <v>0.25</v>
      </c>
      <c r="D49" s="6" t="s">
        <v>54</v>
      </c>
      <c r="E49" s="7"/>
      <c r="F49" s="22">
        <v>750</v>
      </c>
      <c r="G49" s="8">
        <v>750</v>
      </c>
      <c r="H49" s="8">
        <v>0</v>
      </c>
      <c r="I49" s="8">
        <f>+G49+H49</f>
        <v>750</v>
      </c>
    </row>
    <row r="50" spans="1:9" ht="12.75">
      <c r="A50" s="4"/>
      <c r="B50" s="1" t="s">
        <v>34</v>
      </c>
      <c r="C50" s="5">
        <v>1</v>
      </c>
      <c r="D50" s="6" t="s">
        <v>55</v>
      </c>
      <c r="E50" s="24">
        <v>41400</v>
      </c>
      <c r="F50" s="1">
        <v>500</v>
      </c>
      <c r="G50" s="1">
        <v>500</v>
      </c>
      <c r="H50" s="1">
        <v>0</v>
      </c>
      <c r="I50" s="8">
        <f>+G50+H50</f>
        <v>500</v>
      </c>
    </row>
    <row r="51" spans="1:9" ht="12.75">
      <c r="A51" s="4"/>
      <c r="B51" s="4" t="s">
        <v>33</v>
      </c>
      <c r="C51" s="5">
        <v>1</v>
      </c>
      <c r="D51" s="6" t="s">
        <v>56</v>
      </c>
      <c r="E51" s="25">
        <v>41487</v>
      </c>
      <c r="F51" s="22">
        <v>500</v>
      </c>
      <c r="G51" s="8">
        <v>500</v>
      </c>
      <c r="H51" s="8">
        <v>2500</v>
      </c>
      <c r="I51" s="8">
        <f>+G51+H51</f>
        <v>3000</v>
      </c>
    </row>
    <row r="52" spans="1:9" ht="12.75">
      <c r="A52" s="4"/>
      <c r="B52" s="4"/>
      <c r="C52" s="5"/>
      <c r="D52" s="6"/>
      <c r="E52" s="7"/>
      <c r="F52" s="22"/>
      <c r="G52" s="8"/>
      <c r="H52" s="8"/>
      <c r="I52" s="8"/>
    </row>
    <row r="53" spans="1:9" ht="12.75">
      <c r="A53" s="4"/>
      <c r="B53" s="17" t="s">
        <v>20</v>
      </c>
      <c r="C53" s="5"/>
      <c r="D53" s="6"/>
      <c r="E53" s="4"/>
      <c r="F53" s="13">
        <f>SUM(F47:F52)</f>
        <v>4250</v>
      </c>
      <c r="G53" s="13">
        <f>SUM(G47:G52)</f>
        <v>2173</v>
      </c>
      <c r="H53" s="13">
        <f>SUM(H47:H52)</f>
        <v>5000</v>
      </c>
      <c r="I53" s="13">
        <f>SUM(I47:I52)</f>
        <v>7173</v>
      </c>
    </row>
    <row r="54" spans="1:9" ht="12.75">
      <c r="A54" s="4"/>
      <c r="B54" s="4"/>
      <c r="C54" s="5"/>
      <c r="D54" s="6"/>
      <c r="E54" s="4"/>
      <c r="F54" s="4"/>
      <c r="G54" s="4"/>
      <c r="H54" s="4"/>
      <c r="I54" s="4"/>
    </row>
    <row r="55" spans="1:9" ht="12.75">
      <c r="A55" s="17" t="s">
        <v>26</v>
      </c>
      <c r="B55" s="4"/>
      <c r="C55" s="5"/>
      <c r="D55" s="6"/>
      <c r="E55" s="4"/>
      <c r="F55" s="4"/>
      <c r="G55" s="4"/>
      <c r="H55" s="4"/>
      <c r="I55" s="4"/>
    </row>
    <row r="56" spans="1:9" ht="12.75">
      <c r="A56" s="4"/>
      <c r="B56" s="10" t="s">
        <v>27</v>
      </c>
      <c r="C56" s="5"/>
      <c r="D56" s="6"/>
      <c r="E56" s="4"/>
      <c r="F56" s="4"/>
      <c r="G56" s="4"/>
      <c r="H56" s="4"/>
      <c r="I56" s="4"/>
    </row>
    <row r="57" spans="1:9" ht="12.75">
      <c r="A57" s="4"/>
      <c r="B57" s="4" t="s">
        <v>35</v>
      </c>
      <c r="C57" s="5"/>
      <c r="D57" s="6"/>
      <c r="E57" s="26" t="s">
        <v>28</v>
      </c>
      <c r="F57" s="8">
        <v>3089</v>
      </c>
      <c r="G57" s="8">
        <v>1603</v>
      </c>
      <c r="H57" s="8">
        <v>519</v>
      </c>
      <c r="I57" s="8">
        <f>+G57+H57</f>
        <v>2122</v>
      </c>
    </row>
    <row r="58" spans="1:9" ht="12.75">
      <c r="A58" s="4"/>
      <c r="B58" s="4" t="s">
        <v>29</v>
      </c>
      <c r="C58" s="5"/>
      <c r="D58" s="6"/>
      <c r="E58" s="26" t="s">
        <v>30</v>
      </c>
      <c r="F58" s="8">
        <v>19200</v>
      </c>
      <c r="G58" s="8">
        <v>19200</v>
      </c>
      <c r="H58" s="8">
        <v>0</v>
      </c>
      <c r="I58" s="8">
        <f>+G58+H58</f>
        <v>19200</v>
      </c>
    </row>
    <row r="59" spans="1:9" ht="12.75">
      <c r="A59" s="4"/>
      <c r="B59" s="17" t="s">
        <v>20</v>
      </c>
      <c r="C59" s="5"/>
      <c r="D59" s="6"/>
      <c r="E59" s="4"/>
      <c r="F59" s="13">
        <f>SUM(F57:F58)</f>
        <v>22289</v>
      </c>
      <c r="G59" s="13">
        <f>SUM(G57:G58)</f>
        <v>20803</v>
      </c>
      <c r="H59" s="13">
        <f>SUM(H57:H58)</f>
        <v>519</v>
      </c>
      <c r="I59" s="13">
        <f>SUM(I57:I58)</f>
        <v>21322</v>
      </c>
    </row>
    <row r="60" spans="1:9" ht="12.75">
      <c r="A60" s="4"/>
      <c r="B60" s="17"/>
      <c r="C60" s="5"/>
      <c r="D60" s="6"/>
      <c r="E60" s="4"/>
      <c r="F60" s="13"/>
      <c r="G60" s="13"/>
      <c r="H60" s="13"/>
      <c r="I60" s="13"/>
    </row>
    <row r="61" spans="1:9" ht="12.75">
      <c r="A61" s="4"/>
      <c r="B61" s="17"/>
      <c r="C61" s="5"/>
      <c r="D61" s="6"/>
      <c r="E61" s="4"/>
      <c r="F61" s="13"/>
      <c r="G61" s="13"/>
      <c r="H61" s="13"/>
      <c r="I61" s="13"/>
    </row>
    <row r="62" spans="1:9" ht="12.75">
      <c r="A62" s="4"/>
      <c r="B62" s="1" t="s">
        <v>69</v>
      </c>
      <c r="C62" s="5"/>
      <c r="D62" s="6"/>
      <c r="E62" s="4"/>
      <c r="F62" s="13">
        <v>1000</v>
      </c>
      <c r="G62" s="13">
        <v>0</v>
      </c>
      <c r="H62" s="13"/>
      <c r="I62" s="13">
        <v>0</v>
      </c>
    </row>
    <row r="63" spans="1:9" ht="13.5" thickBot="1">
      <c r="A63" s="4"/>
      <c r="B63" s="4"/>
      <c r="C63" s="5"/>
      <c r="D63" s="6"/>
      <c r="E63" s="4"/>
      <c r="F63" s="4"/>
      <c r="G63" s="4"/>
      <c r="H63" s="4"/>
      <c r="I63" s="4"/>
    </row>
    <row r="64" spans="1:9" s="18" customFormat="1" ht="13.5" thickBot="1">
      <c r="A64" s="17"/>
      <c r="B64" s="27" t="s">
        <v>31</v>
      </c>
      <c r="C64" s="28"/>
      <c r="D64" s="29"/>
      <c r="E64" s="30"/>
      <c r="F64" s="31">
        <f>SUM(F28,F43,F53,F59)+F62</f>
        <v>3099405</v>
      </c>
      <c r="G64" s="31">
        <f>SUM(G28,G43,G53,G59)</f>
        <v>2862750</v>
      </c>
      <c r="H64" s="31">
        <f>SUM(H28,H43,H53,H59)</f>
        <v>71767</v>
      </c>
      <c r="I64" s="32">
        <f>SUM(I28,I43,I53,I59)+I62</f>
        <v>2934517</v>
      </c>
    </row>
    <row r="65" spans="3:9" s="4" customFormat="1" ht="12.75">
      <c r="C65" s="5"/>
      <c r="D65" s="6"/>
      <c r="G65" s="33"/>
      <c r="H65" s="8"/>
      <c r="I65" s="33"/>
    </row>
    <row r="66" spans="1:8" ht="12.75">
      <c r="A66" s="37" t="s">
        <v>59</v>
      </c>
      <c r="B66" s="38"/>
      <c r="C66" s="38"/>
      <c r="D66" s="38"/>
      <c r="E66" s="38"/>
      <c r="F66" s="38"/>
      <c r="G66" s="38"/>
      <c r="H66" s="34"/>
    </row>
    <row r="67" spans="1:9" ht="12.75">
      <c r="A67" s="4"/>
      <c r="B67" s="7"/>
      <c r="C67" s="5"/>
      <c r="D67" s="6"/>
      <c r="E67" s="8"/>
      <c r="F67" s="8"/>
      <c r="G67" s="4"/>
      <c r="H67" s="4"/>
      <c r="I67" s="4"/>
    </row>
    <row r="68" spans="1:9" ht="12.75">
      <c r="A68" s="4"/>
      <c r="B68" s="4" t="s">
        <v>22</v>
      </c>
      <c r="C68" s="5">
        <v>0.5</v>
      </c>
      <c r="D68" s="6"/>
      <c r="E68" s="7"/>
      <c r="F68" s="22">
        <v>5000</v>
      </c>
      <c r="G68" s="8">
        <v>5000</v>
      </c>
      <c r="H68" s="8">
        <v>0</v>
      </c>
      <c r="I68" s="8">
        <v>5000</v>
      </c>
    </row>
    <row r="69" spans="1:9" ht="12.75">
      <c r="A69" s="4"/>
      <c r="B69" s="17" t="s">
        <v>20</v>
      </c>
      <c r="C69" s="5"/>
      <c r="D69" s="6"/>
      <c r="E69" s="7"/>
      <c r="F69" s="13">
        <f>SUM(F68:F68)</f>
        <v>5000</v>
      </c>
      <c r="G69" s="13">
        <v>5000</v>
      </c>
      <c r="H69" s="13">
        <v>0</v>
      </c>
      <c r="I69" s="13">
        <v>5000</v>
      </c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</sheetData>
  <sheetProtection/>
  <mergeCells count="6">
    <mergeCell ref="A3:I3"/>
    <mergeCell ref="H2:I2"/>
    <mergeCell ref="A66:G66"/>
    <mergeCell ref="A8:B9"/>
    <mergeCell ref="C8:C9"/>
    <mergeCell ref="A10:B10"/>
  </mergeCells>
  <printOptions/>
  <pageMargins left="0.3937007874015748" right="0" top="0" bottom="0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ivanyi.andrea</dc:creator>
  <cp:keywords/>
  <dc:description/>
  <cp:lastModifiedBy>Morvai Éva</cp:lastModifiedBy>
  <cp:lastPrinted>2015-05-12T07:15:55Z</cp:lastPrinted>
  <dcterms:created xsi:type="dcterms:W3CDTF">2014-02-17T14:54:30Z</dcterms:created>
  <dcterms:modified xsi:type="dcterms:W3CDTF">2015-05-27T08:35:40Z</dcterms:modified>
  <cp:category/>
  <cp:version/>
  <cp:contentType/>
  <cp:contentStatus/>
</cp:coreProperties>
</file>