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2" sheetId="1" r:id="rId1"/>
  </sheets>
  <definedNames>
    <definedName name="_xlnm.Print_Area" localSheetId="0">'2'!$A$1:$N$83</definedName>
  </definedNames>
  <calcPr calcId="125725"/>
</workbook>
</file>

<file path=xl/calcChain.xml><?xml version="1.0" encoding="utf-8"?>
<calcChain xmlns="http://schemas.openxmlformats.org/spreadsheetml/2006/main">
  <c r="K79" i="1"/>
  <c r="I79"/>
  <c r="D79"/>
  <c r="N77"/>
  <c r="L77"/>
  <c r="J77"/>
  <c r="G77"/>
  <c r="D77"/>
  <c r="M77" s="1"/>
  <c r="N76"/>
  <c r="L76"/>
  <c r="J76"/>
  <c r="G76"/>
  <c r="D76"/>
  <c r="M76" s="1"/>
  <c r="N75"/>
  <c r="L75"/>
  <c r="J75"/>
  <c r="G75"/>
  <c r="D75"/>
  <c r="M75" s="1"/>
  <c r="N74"/>
  <c r="L74"/>
  <c r="J74"/>
  <c r="G74"/>
  <c r="D74"/>
  <c r="M74" s="1"/>
  <c r="N73"/>
  <c r="L73"/>
  <c r="J73"/>
  <c r="G73"/>
  <c r="D73"/>
  <c r="M73" s="1"/>
  <c r="N72"/>
  <c r="L72"/>
  <c r="J72"/>
  <c r="G72"/>
  <c r="D72"/>
  <c r="M72" s="1"/>
  <c r="N71"/>
  <c r="L71"/>
  <c r="J71"/>
  <c r="G71"/>
  <c r="D71"/>
  <c r="M71" s="1"/>
  <c r="K70"/>
  <c r="J70" s="1"/>
  <c r="I70"/>
  <c r="H70"/>
  <c r="F70"/>
  <c r="G70" s="1"/>
  <c r="E70"/>
  <c r="N70" s="1"/>
  <c r="C70"/>
  <c r="L70" s="1"/>
  <c r="N69"/>
  <c r="L69"/>
  <c r="J69"/>
  <c r="J79" s="1"/>
  <c r="G69"/>
  <c r="D69"/>
  <c r="M69" s="1"/>
  <c r="N68"/>
  <c r="L68"/>
  <c r="J68"/>
  <c r="G68"/>
  <c r="D68"/>
  <c r="M68" s="1"/>
  <c r="N67"/>
  <c r="L67"/>
  <c r="J67"/>
  <c r="G67"/>
  <c r="D67"/>
  <c r="M67" s="1"/>
  <c r="N66"/>
  <c r="L66"/>
  <c r="J66"/>
  <c r="G66"/>
  <c r="D66"/>
  <c r="M66" s="1"/>
  <c r="N65"/>
  <c r="L65"/>
  <c r="J65"/>
  <c r="G65"/>
  <c r="D65"/>
  <c r="M65" s="1"/>
  <c r="N64"/>
  <c r="L64"/>
  <c r="J64"/>
  <c r="G64"/>
  <c r="D64"/>
  <c r="M64" s="1"/>
  <c r="N63"/>
  <c r="L63"/>
  <c r="J63"/>
  <c r="G63"/>
  <c r="D63"/>
  <c r="M63" s="1"/>
  <c r="K62"/>
  <c r="J62"/>
  <c r="I62"/>
  <c r="H62"/>
  <c r="G62"/>
  <c r="F62"/>
  <c r="E62"/>
  <c r="N62" s="1"/>
  <c r="C62"/>
  <c r="L62" s="1"/>
  <c r="N61"/>
  <c r="L61"/>
  <c r="J61"/>
  <c r="G61"/>
  <c r="D61"/>
  <c r="M61" s="1"/>
  <c r="N60"/>
  <c r="L60"/>
  <c r="J60"/>
  <c r="G60"/>
  <c r="D60"/>
  <c r="M60" s="1"/>
  <c r="N59"/>
  <c r="L59"/>
  <c r="J59"/>
  <c r="D59"/>
  <c r="N58"/>
  <c r="I58"/>
  <c r="J58" s="1"/>
  <c r="G58"/>
  <c r="F58"/>
  <c r="G59" s="1"/>
  <c r="C58"/>
  <c r="D58" s="1"/>
  <c r="N57"/>
  <c r="L57"/>
  <c r="J57"/>
  <c r="G57"/>
  <c r="D57"/>
  <c r="M57" s="1"/>
  <c r="N56"/>
  <c r="L56"/>
  <c r="J56"/>
  <c r="G56"/>
  <c r="D56"/>
  <c r="M56" s="1"/>
  <c r="N55"/>
  <c r="L55"/>
  <c r="J55"/>
  <c r="G55"/>
  <c r="D55"/>
  <c r="M55" s="1"/>
  <c r="N54"/>
  <c r="L54"/>
  <c r="J54"/>
  <c r="G54"/>
  <c r="D54"/>
  <c r="M54" s="1"/>
  <c r="N53"/>
  <c r="L53"/>
  <c r="J53"/>
  <c r="D53"/>
  <c r="K52"/>
  <c r="J52" s="1"/>
  <c r="I52"/>
  <c r="H52"/>
  <c r="G52"/>
  <c r="F52"/>
  <c r="G53" s="1"/>
  <c r="E52"/>
  <c r="N52" s="1"/>
  <c r="C52"/>
  <c r="L52" s="1"/>
  <c r="N51"/>
  <c r="L51"/>
  <c r="J51"/>
  <c r="G51"/>
  <c r="D51"/>
  <c r="M51" s="1"/>
  <c r="N50"/>
  <c r="L50"/>
  <c r="J50"/>
  <c r="G50"/>
  <c r="D50"/>
  <c r="M50" s="1"/>
  <c r="N49"/>
  <c r="L49"/>
  <c r="J49"/>
  <c r="G49"/>
  <c r="D49"/>
  <c r="M49" s="1"/>
  <c r="N48"/>
  <c r="L48"/>
  <c r="J48"/>
  <c r="G48"/>
  <c r="D48"/>
  <c r="M48" s="1"/>
  <c r="N47"/>
  <c r="L47"/>
  <c r="J47"/>
  <c r="D47"/>
  <c r="I46"/>
  <c r="J46" s="1"/>
  <c r="F46"/>
  <c r="G47" s="1"/>
  <c r="E46"/>
  <c r="N46" s="1"/>
  <c r="D46"/>
  <c r="M46" s="1"/>
  <c r="C46"/>
  <c r="L46" s="1"/>
  <c r="K45"/>
  <c r="I45"/>
  <c r="J45" s="1"/>
  <c r="H45"/>
  <c r="G45" s="1"/>
  <c r="F45"/>
  <c r="G46" s="1"/>
  <c r="E45"/>
  <c r="N45" s="1"/>
  <c r="C45"/>
  <c r="L45" s="1"/>
  <c r="L44"/>
  <c r="J44"/>
  <c r="D44"/>
  <c r="N43"/>
  <c r="L43"/>
  <c r="J43"/>
  <c r="G43"/>
  <c r="D43"/>
  <c r="M43" s="1"/>
  <c r="N42"/>
  <c r="L42"/>
  <c r="J42"/>
  <c r="G42"/>
  <c r="D42"/>
  <c r="M42" s="1"/>
  <c r="N41"/>
  <c r="I41"/>
  <c r="J41" s="1"/>
  <c r="F41"/>
  <c r="G41" s="1"/>
  <c r="C41"/>
  <c r="D41" s="1"/>
  <c r="M41" s="1"/>
  <c r="L40"/>
  <c r="K40"/>
  <c r="J40" s="1"/>
  <c r="H40"/>
  <c r="G40" s="1"/>
  <c r="E40"/>
  <c r="N40" s="1"/>
  <c r="N39"/>
  <c r="L39"/>
  <c r="J39"/>
  <c r="G39"/>
  <c r="D39"/>
  <c r="M39" s="1"/>
  <c r="N38"/>
  <c r="L38"/>
  <c r="J38"/>
  <c r="G38"/>
  <c r="D38"/>
  <c r="M38" s="1"/>
  <c r="N37"/>
  <c r="L37"/>
  <c r="J37"/>
  <c r="G37"/>
  <c r="D37"/>
  <c r="M37" s="1"/>
  <c r="N36"/>
  <c r="L36"/>
  <c r="J36"/>
  <c r="G36"/>
  <c r="D36"/>
  <c r="M36" s="1"/>
  <c r="N35"/>
  <c r="L35"/>
  <c r="J35"/>
  <c r="G35"/>
  <c r="D35"/>
  <c r="M35" s="1"/>
  <c r="N34"/>
  <c r="L34"/>
  <c r="J34"/>
  <c r="G34"/>
  <c r="D34"/>
  <c r="M34" s="1"/>
  <c r="N33"/>
  <c r="L33"/>
  <c r="J33"/>
  <c r="G33"/>
  <c r="D33"/>
  <c r="M33" s="1"/>
  <c r="N32"/>
  <c r="L32"/>
  <c r="J32"/>
  <c r="G32"/>
  <c r="D32"/>
  <c r="M32" s="1"/>
  <c r="N31"/>
  <c r="L31"/>
  <c r="J31"/>
  <c r="G31"/>
  <c r="D31"/>
  <c r="M31" s="1"/>
  <c r="N30"/>
  <c r="I30"/>
  <c r="J30" s="1"/>
  <c r="F30"/>
  <c r="G30" s="1"/>
  <c r="C30"/>
  <c r="D30" s="1"/>
  <c r="N29"/>
  <c r="L29"/>
  <c r="J29"/>
  <c r="M29" s="1"/>
  <c r="G29"/>
  <c r="N28"/>
  <c r="L28"/>
  <c r="J28"/>
  <c r="G28"/>
  <c r="D28"/>
  <c r="M28" s="1"/>
  <c r="N27"/>
  <c r="L27"/>
  <c r="J27"/>
  <c r="G27"/>
  <c r="D27"/>
  <c r="M27" s="1"/>
  <c r="N26"/>
  <c r="L26"/>
  <c r="J26"/>
  <c r="G26"/>
  <c r="D26"/>
  <c r="M26" s="1"/>
  <c r="N25"/>
  <c r="L25"/>
  <c r="J25"/>
  <c r="G25"/>
  <c r="D25"/>
  <c r="M25" s="1"/>
  <c r="N24"/>
  <c r="L24"/>
  <c r="J24"/>
  <c r="G24"/>
  <c r="D24"/>
  <c r="M24" s="1"/>
  <c r="N23"/>
  <c r="L23"/>
  <c r="J23"/>
  <c r="G23"/>
  <c r="D23"/>
  <c r="M23" s="1"/>
  <c r="N22"/>
  <c r="I22"/>
  <c r="J22" s="1"/>
  <c r="F22"/>
  <c r="G22" s="1"/>
  <c r="C22"/>
  <c r="D22" s="1"/>
  <c r="K21"/>
  <c r="J21" s="1"/>
  <c r="J8" s="1"/>
  <c r="J7" s="1"/>
  <c r="J78" s="1"/>
  <c r="J80" s="1"/>
  <c r="H21"/>
  <c r="N21" s="1"/>
  <c r="D21"/>
  <c r="C21"/>
  <c r="L21" s="1"/>
  <c r="N20"/>
  <c r="L20"/>
  <c r="J20"/>
  <c r="G20"/>
  <c r="M20" s="1"/>
  <c r="N19"/>
  <c r="L19"/>
  <c r="J19"/>
  <c r="G19"/>
  <c r="D19"/>
  <c r="M19" s="1"/>
  <c r="N18"/>
  <c r="L18"/>
  <c r="J18"/>
  <c r="G18"/>
  <c r="D18"/>
  <c r="M18" s="1"/>
  <c r="N17"/>
  <c r="L17"/>
  <c r="J17"/>
  <c r="G17"/>
  <c r="D17"/>
  <c r="M17" s="1"/>
  <c r="N16"/>
  <c r="L16"/>
  <c r="J16"/>
  <c r="G16"/>
  <c r="D16"/>
  <c r="M16" s="1"/>
  <c r="N15"/>
  <c r="L15"/>
  <c r="J15"/>
  <c r="G15"/>
  <c r="D15"/>
  <c r="M15" s="1"/>
  <c r="N14"/>
  <c r="L14"/>
  <c r="J14"/>
  <c r="G14"/>
  <c r="D14"/>
  <c r="M14" s="1"/>
  <c r="N13"/>
  <c r="L13"/>
  <c r="J13"/>
  <c r="G13"/>
  <c r="D13"/>
  <c r="M13" s="1"/>
  <c r="N12"/>
  <c r="L12"/>
  <c r="J12"/>
  <c r="G12"/>
  <c r="D12"/>
  <c r="M12" s="1"/>
  <c r="N11"/>
  <c r="L11"/>
  <c r="J11"/>
  <c r="G11"/>
  <c r="D11"/>
  <c r="M11" s="1"/>
  <c r="N10"/>
  <c r="L10"/>
  <c r="J10"/>
  <c r="G10"/>
  <c r="D10"/>
  <c r="M10" s="1"/>
  <c r="J9"/>
  <c r="I9"/>
  <c r="H9"/>
  <c r="G9" s="1"/>
  <c r="G8" s="1"/>
  <c r="G7" s="1"/>
  <c r="F9"/>
  <c r="E9"/>
  <c r="N9" s="1"/>
  <c r="D9"/>
  <c r="C9"/>
  <c r="L9" s="1"/>
  <c r="K8"/>
  <c r="I8"/>
  <c r="H8"/>
  <c r="N8" s="1"/>
  <c r="F8"/>
  <c r="L8" s="1"/>
  <c r="E8"/>
  <c r="D8"/>
  <c r="M8" s="1"/>
  <c r="C8"/>
  <c r="K7"/>
  <c r="K78" s="1"/>
  <c r="K80" s="1"/>
  <c r="I7"/>
  <c r="I78" s="1"/>
  <c r="I80" s="1"/>
  <c r="H7"/>
  <c r="N7" s="1"/>
  <c r="F7"/>
  <c r="E7"/>
  <c r="E78" s="1"/>
  <c r="C7"/>
  <c r="C78" s="1"/>
  <c r="M47" l="1"/>
  <c r="M59"/>
  <c r="E80"/>
  <c r="G78"/>
  <c r="G79" s="1"/>
  <c r="M79" s="1"/>
  <c r="C80"/>
  <c r="M22"/>
  <c r="D7"/>
  <c r="M9"/>
  <c r="M30"/>
  <c r="M53"/>
  <c r="M58"/>
  <c r="L7"/>
  <c r="L22"/>
  <c r="L30"/>
  <c r="L41"/>
  <c r="L58"/>
  <c r="D62"/>
  <c r="M62" s="1"/>
  <c r="D70"/>
  <c r="M70" s="1"/>
  <c r="F78"/>
  <c r="H78"/>
  <c r="H79" s="1"/>
  <c r="N79" s="1"/>
  <c r="G21"/>
  <c r="M21" s="1"/>
  <c r="D40"/>
  <c r="M40" s="1"/>
  <c r="D52"/>
  <c r="F79" l="1"/>
  <c r="L79" s="1"/>
  <c r="D45"/>
  <c r="M45" s="1"/>
  <c r="M52"/>
  <c r="M7"/>
  <c r="D78"/>
  <c r="H80"/>
  <c r="N80" s="1"/>
  <c r="L78"/>
  <c r="G80"/>
  <c r="N78"/>
  <c r="F80" l="1"/>
  <c r="L80" s="1"/>
  <c r="M78"/>
  <c r="D80"/>
  <c r="M80" s="1"/>
</calcChain>
</file>

<file path=xl/sharedStrings.xml><?xml version="1.0" encoding="utf-8"?>
<sst xmlns="http://schemas.openxmlformats.org/spreadsheetml/2006/main" count="135" uniqueCount="106">
  <si>
    <r>
      <t xml:space="preserve">2. melléklet a 2/2015. (II.10.) önkormányzati rendelethez </t>
    </r>
    <r>
      <rPr>
        <vertAlign val="superscript"/>
        <sz val="12"/>
        <color indexed="8"/>
        <rFont val="Times New Roman"/>
        <family val="1"/>
        <charset val="238"/>
      </rPr>
      <t>3</t>
    </r>
    <r>
      <rPr>
        <sz val="12"/>
        <color indexed="8"/>
        <rFont val="Times New Roman"/>
        <family val="1"/>
      </rPr>
      <t xml:space="preserve"> </t>
    </r>
  </si>
  <si>
    <t>Szabadbattyán Nagyközségi Önkormányzat 2015. évi költségvetésének tervezett bevételei</t>
  </si>
  <si>
    <t>adatok ezer 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</si>
  <si>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</si>
  <si>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</si>
  <si>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</si>
  <si>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</si>
  <si>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</si>
  <si>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</si>
  <si>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</si>
  <si>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</si>
  <si>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</si>
  <si>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</si>
  <si>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</si>
  <si>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</si>
  <si>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</si>
  <si>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Bevétel megnevezése</t>
  </si>
  <si>
    <t>Önkormányzat</t>
  </si>
  <si>
    <t>Polgármesteri Hivatal</t>
  </si>
  <si>
    <t>ÁMK</t>
  </si>
  <si>
    <t>Összesen</t>
  </si>
  <si>
    <t>Eredeti ei.</t>
  </si>
  <si>
    <t>Módosítás</t>
  </si>
  <si>
    <t>Mód.ei.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</si>
  <si>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</si>
  <si>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</si>
  <si>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</si>
  <si>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</si>
  <si>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</si>
  <si>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</si>
  <si>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</si>
  <si>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</si>
  <si>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</si>
  <si>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Működési célú központosított előirányzatok</t>
  </si>
  <si>
    <t>Helyi önkormányzatok kiegészítő támogatásai</t>
  </si>
  <si>
    <t>Pénzbeli szociális ellátások kiegészítése (segélyek visszaig.része)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</si>
  <si>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</si>
  <si>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</si>
  <si>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</si>
  <si>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</si>
  <si>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</si>
  <si>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</si>
  <si>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</si>
  <si>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</si>
  <si>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</si>
  <si>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</si>
  <si>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</si>
  <si>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</si>
  <si>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</si>
  <si>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</si>
  <si>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</si>
  <si>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</si>
  <si>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</si>
  <si>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</si>
  <si>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</si>
  <si>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</si>
  <si>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</si>
  <si>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</si>
  <si>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</si>
  <si>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</si>
  <si>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</si>
  <si>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</si>
  <si>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</si>
  <si>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</si>
  <si>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</si>
  <si>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</si>
  <si>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</si>
  <si>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</si>
  <si>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</si>
  <si>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</si>
  <si>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</si>
  <si>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</si>
  <si>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</si>
  <si>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</si>
  <si>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</si>
  <si>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</si>
  <si>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</si>
  <si>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</si>
  <si>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</si>
  <si>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>Egyéb felhalmozási célú tám. bevételei Áht.-on belülről (KULA+busz)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</si>
  <si>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</si>
  <si>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</si>
  <si>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</si>
  <si>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</si>
  <si>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</si>
  <si>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</si>
  <si>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</si>
  <si>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</si>
  <si>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</si>
  <si>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</si>
  <si>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</si>
  <si>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</si>
  <si>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</si>
  <si>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</si>
  <si>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</si>
  <si>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</si>
  <si>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</si>
  <si>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</si>
  <si>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</si>
  <si>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</si>
  <si>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</si>
  <si>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</si>
  <si>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</si>
  <si>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</si>
  <si>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</si>
  <si>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 xml:space="preserve"> módosította a 16/2015. (IX.15.) önkormányzati rendelet. Hatályos: 2015. szeptember 16. napjától</t>
    </r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</si>
</sst>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3" fontId="6" fillId="2" borderId="2" xfId="0" applyNumberFormat="1" applyFont="1" applyFill="1" applyBorder="1"/>
    <xf numFmtId="0" fontId="6" fillId="0" borderId="0" xfId="0" applyFont="1"/>
    <xf numFmtId="49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3" fontId="6" fillId="0" borderId="2" xfId="0" applyNumberFormat="1" applyFont="1" applyBorder="1"/>
    <xf numFmtId="3" fontId="6" fillId="0" borderId="2" xfId="0" applyNumberFormat="1" applyFont="1" applyFill="1" applyBorder="1"/>
    <xf numFmtId="0" fontId="1" fillId="0" borderId="2" xfId="0" applyFont="1" applyBorder="1"/>
    <xf numFmtId="3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0" fontId="8" fillId="0" borderId="0" xfId="0" applyFont="1"/>
    <xf numFmtId="3" fontId="8" fillId="0" borderId="2" xfId="0" applyNumberFormat="1" applyFont="1" applyBorder="1"/>
    <xf numFmtId="0" fontId="0" fillId="0" borderId="2" xfId="0" applyFont="1" applyBorder="1"/>
    <xf numFmtId="3" fontId="0" fillId="0" borderId="2" xfId="0" applyNumberFormat="1" applyFont="1" applyBorder="1"/>
    <xf numFmtId="0" fontId="6" fillId="0" borderId="2" xfId="0" applyFont="1" applyFill="1" applyBorder="1"/>
    <xf numFmtId="3" fontId="1" fillId="0" borderId="2" xfId="0" applyNumberFormat="1" applyFont="1" applyBorder="1"/>
    <xf numFmtId="0" fontId="1" fillId="0" borderId="2" xfId="0" applyFont="1" applyFill="1" applyBorder="1"/>
    <xf numFmtId="3" fontId="9" fillId="0" borderId="2" xfId="0" applyNumberFormat="1" applyFont="1" applyBorder="1"/>
    <xf numFmtId="0" fontId="10" fillId="0" borderId="0" xfId="0" applyFont="1"/>
    <xf numFmtId="0" fontId="1" fillId="0" borderId="5" xfId="0" applyFont="1" applyFill="1" applyBorder="1"/>
    <xf numFmtId="3" fontId="6" fillId="3" borderId="2" xfId="0" applyNumberFormat="1" applyFont="1" applyFill="1" applyBorder="1"/>
    <xf numFmtId="3" fontId="11" fillId="0" borderId="2" xfId="0" applyNumberFormat="1" applyFont="1" applyBorder="1"/>
    <xf numFmtId="3" fontId="10" fillId="0" borderId="2" xfId="0" applyNumberFormat="1" applyFont="1" applyBorder="1"/>
    <xf numFmtId="0" fontId="10" fillId="4" borderId="0" xfId="0" applyFont="1" applyFill="1"/>
    <xf numFmtId="49" fontId="6" fillId="4" borderId="2" xfId="0" applyNumberFormat="1" applyFont="1" applyFill="1" applyBorder="1" applyAlignment="1">
      <alignment horizontal="right"/>
    </xf>
    <xf numFmtId="0" fontId="0" fillId="4" borderId="2" xfId="0" applyFill="1" applyBorder="1"/>
    <xf numFmtId="3" fontId="1" fillId="4" borderId="2" xfId="0" applyNumberFormat="1" applyFont="1" applyFill="1" applyBorder="1"/>
    <xf numFmtId="3" fontId="9" fillId="4" borderId="2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0" fillId="0" borderId="0" xfId="0" applyFont="1"/>
    <xf numFmtId="0" fontId="0" fillId="0" borderId="2" xfId="0" applyFill="1" applyBorder="1"/>
    <xf numFmtId="0" fontId="9" fillId="0" borderId="0" xfId="0" applyFont="1"/>
    <xf numFmtId="3" fontId="7" fillId="3" borderId="2" xfId="0" applyNumberFormat="1" applyFont="1" applyFill="1" applyBorder="1"/>
    <xf numFmtId="0" fontId="9" fillId="4" borderId="0" xfId="0" applyFont="1" applyFill="1"/>
    <xf numFmtId="0" fontId="1" fillId="4" borderId="2" xfId="0" applyFont="1" applyFill="1" applyBorder="1"/>
    <xf numFmtId="0" fontId="9" fillId="0" borderId="2" xfId="0" applyFont="1" applyBorder="1"/>
    <xf numFmtId="49" fontId="6" fillId="5" borderId="2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3" fontId="6" fillId="6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6" fillId="7" borderId="2" xfId="0" applyNumberFormat="1" applyFont="1" applyFill="1" applyBorder="1" applyAlignment="1">
      <alignment horizontal="right"/>
    </xf>
    <xf numFmtId="0" fontId="6" fillId="8" borderId="2" xfId="0" applyFont="1" applyFill="1" applyBorder="1" applyAlignment="1">
      <alignment horizontal="center"/>
    </xf>
    <xf numFmtId="3" fontId="6" fillId="8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view="pageBreakPreview" topLeftCell="A48" zoomScaleNormal="100" zoomScaleSheetLayoutView="100" workbookViewId="0">
      <selection activeCell="B76" sqref="B76"/>
    </sheetView>
  </sheetViews>
  <sheetFormatPr defaultRowHeight="12.75"/>
  <cols>
    <col min="1" max="1" width="4.28515625" customWidth="1"/>
    <col min="2" max="2" width="68.140625" customWidth="1"/>
    <col min="3" max="3" width="14.140625" bestFit="1" customWidth="1"/>
    <col min="4" max="4" width="13.7109375" customWidth="1"/>
    <col min="5" max="5" width="16.140625" customWidth="1"/>
    <col min="6" max="6" width="11" customWidth="1"/>
  </cols>
  <sheetData>
    <row r="1" spans="1:14" ht="18.75">
      <c r="A1" s="1" t="s">
        <v>0</v>
      </c>
      <c r="B1" s="2"/>
    </row>
    <row r="2" spans="1:14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4">
      <c r="A3" s="5"/>
      <c r="F3" s="6" t="s">
        <v>2</v>
      </c>
      <c r="G3" s="6"/>
      <c r="H3" s="6"/>
      <c r="I3" s="6"/>
      <c r="J3" s="6"/>
      <c r="K3" s="6"/>
      <c r="L3" s="7"/>
      <c r="M3" s="8"/>
    </row>
    <row r="4" spans="1:14">
      <c r="A4" s="9"/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</row>
    <row r="5" spans="1:14">
      <c r="A5" s="11"/>
      <c r="B5" s="12" t="s">
        <v>16</v>
      </c>
      <c r="C5" s="13" t="s">
        <v>17</v>
      </c>
      <c r="D5" s="14"/>
      <c r="E5" s="14"/>
      <c r="F5" s="13" t="s">
        <v>18</v>
      </c>
      <c r="G5" s="14"/>
      <c r="H5" s="14"/>
      <c r="I5" s="13" t="s">
        <v>19</v>
      </c>
      <c r="J5" s="14"/>
      <c r="K5" s="14"/>
      <c r="L5" s="15" t="s">
        <v>20</v>
      </c>
      <c r="M5" s="15"/>
      <c r="N5" s="15"/>
    </row>
    <row r="6" spans="1:14" s="2" customFormat="1">
      <c r="A6" s="11"/>
      <c r="B6" s="12"/>
      <c r="C6" s="12" t="s">
        <v>21</v>
      </c>
      <c r="D6" s="12" t="s">
        <v>22</v>
      </c>
      <c r="E6" s="12" t="s">
        <v>23</v>
      </c>
      <c r="F6" s="12" t="s">
        <v>21</v>
      </c>
      <c r="G6" s="12" t="s">
        <v>22</v>
      </c>
      <c r="H6" s="12" t="s">
        <v>23</v>
      </c>
      <c r="I6" s="12" t="s">
        <v>21</v>
      </c>
      <c r="J6" s="12" t="s">
        <v>22</v>
      </c>
      <c r="K6" s="12" t="s">
        <v>23</v>
      </c>
      <c r="L6" s="12" t="s">
        <v>21</v>
      </c>
      <c r="M6" s="12" t="s">
        <v>22</v>
      </c>
      <c r="N6" s="12" t="s">
        <v>23</v>
      </c>
    </row>
    <row r="7" spans="1:14" s="19" customFormat="1">
      <c r="A7" s="16"/>
      <c r="B7" s="17" t="s">
        <v>24</v>
      </c>
      <c r="C7" s="18">
        <f t="shared" ref="C7:K7" si="0">C8+C22+C30+C41</f>
        <v>396867</v>
      </c>
      <c r="D7" s="18">
        <f t="shared" si="0"/>
        <v>2021</v>
      </c>
      <c r="E7" s="18">
        <f t="shared" si="0"/>
        <v>398888</v>
      </c>
      <c r="F7" s="18">
        <f t="shared" si="0"/>
        <v>100</v>
      </c>
      <c r="G7" s="18">
        <f t="shared" si="0"/>
        <v>0</v>
      </c>
      <c r="H7" s="18">
        <f t="shared" si="0"/>
        <v>100</v>
      </c>
      <c r="I7" s="18">
        <f t="shared" si="0"/>
        <v>23392</v>
      </c>
      <c r="J7" s="18">
        <f t="shared" si="0"/>
        <v>0</v>
      </c>
      <c r="K7" s="18">
        <f t="shared" si="0"/>
        <v>23392</v>
      </c>
      <c r="L7" s="18">
        <f>C7+F7+I7</f>
        <v>420359</v>
      </c>
      <c r="M7" s="18">
        <f t="shared" ref="M7:N22" si="1">D7+G7+J7</f>
        <v>2021</v>
      </c>
      <c r="N7" s="18">
        <f t="shared" si="1"/>
        <v>422380</v>
      </c>
    </row>
    <row r="8" spans="1:14" s="19" customFormat="1">
      <c r="A8" s="20" t="s">
        <v>25</v>
      </c>
      <c r="B8" s="21" t="s">
        <v>26</v>
      </c>
      <c r="C8" s="22">
        <f>C9+C17+C18+C19+C20+C21</f>
        <v>243122</v>
      </c>
      <c r="D8" s="22">
        <f>D9+D17+D18+D19+D20+D21</f>
        <v>2021</v>
      </c>
      <c r="E8" s="22">
        <f>E9+E17+E18+E19+E20+E21</f>
        <v>245143</v>
      </c>
      <c r="F8" s="22">
        <f>F9+F17+F18+F19+F20+F21</f>
        <v>0</v>
      </c>
      <c r="G8" s="22">
        <f>G9+G16+G17+G18+G19+G20</f>
        <v>0</v>
      </c>
      <c r="H8" s="22">
        <f>H9+H16+H17+H18+H19+H20</f>
        <v>0</v>
      </c>
      <c r="I8" s="22">
        <f>I9+I17+I18+I19+I20+I21</f>
        <v>0</v>
      </c>
      <c r="J8" s="22">
        <f>J9+J17+J18+J19+J20+J21</f>
        <v>0</v>
      </c>
      <c r="K8" s="22">
        <f>K9+K17+K18+K19+K20+K21</f>
        <v>0</v>
      </c>
      <c r="L8" s="23">
        <f>C8+F8+I8</f>
        <v>243122</v>
      </c>
      <c r="M8" s="23">
        <f t="shared" si="1"/>
        <v>2021</v>
      </c>
      <c r="N8" s="23">
        <f t="shared" si="1"/>
        <v>245143</v>
      </c>
    </row>
    <row r="9" spans="1:14">
      <c r="A9" s="20" t="s">
        <v>27</v>
      </c>
      <c r="B9" s="21" t="s">
        <v>28</v>
      </c>
      <c r="C9" s="22">
        <f>C10+C11+C12+C13+C14+C15+C16</f>
        <v>220950</v>
      </c>
      <c r="D9" s="22">
        <f>D10+D11+D12+D13+D14+D15+D16</f>
        <v>2021</v>
      </c>
      <c r="E9" s="22">
        <f>E10+E11+E12+E13+E14+E15+E16</f>
        <v>222971</v>
      </c>
      <c r="F9" s="22">
        <f>F10+F11+F12+F13+F14+F15</f>
        <v>0</v>
      </c>
      <c r="G9" s="22">
        <f t="shared" ref="G9:G40" si="2">H9-F9</f>
        <v>0</v>
      </c>
      <c r="H9" s="22">
        <f>H10+H11+H12+H13+H14+H15</f>
        <v>0</v>
      </c>
      <c r="I9" s="22">
        <f>I10+I11+I12+I13+I14+I15</f>
        <v>0</v>
      </c>
      <c r="J9" s="22">
        <f t="shared" ref="J9:J72" si="3">K9-I9</f>
        <v>0</v>
      </c>
      <c r="K9" s="22"/>
      <c r="L9" s="23">
        <f t="shared" ref="L9:N72" si="4">C9+F9+I9</f>
        <v>220950</v>
      </c>
      <c r="M9" s="23">
        <f t="shared" si="1"/>
        <v>2021</v>
      </c>
      <c r="N9" s="23">
        <f t="shared" si="1"/>
        <v>222971</v>
      </c>
    </row>
    <row r="10" spans="1:14">
      <c r="A10" s="20"/>
      <c r="B10" s="24" t="s">
        <v>29</v>
      </c>
      <c r="C10" s="25">
        <v>87071</v>
      </c>
      <c r="D10" s="25">
        <f t="shared" ref="D10:D73" si="5">E10-C10</f>
        <v>0</v>
      </c>
      <c r="E10" s="25">
        <v>87071</v>
      </c>
      <c r="F10" s="26"/>
      <c r="G10" s="22">
        <f t="shared" si="2"/>
        <v>0</v>
      </c>
      <c r="H10" s="26"/>
      <c r="I10" s="26"/>
      <c r="J10" s="22">
        <f t="shared" si="3"/>
        <v>0</v>
      </c>
      <c r="K10" s="26"/>
      <c r="L10" s="23">
        <f t="shared" si="4"/>
        <v>87071</v>
      </c>
      <c r="M10" s="23">
        <f t="shared" si="1"/>
        <v>0</v>
      </c>
      <c r="N10" s="23">
        <f t="shared" si="1"/>
        <v>87071</v>
      </c>
    </row>
    <row r="11" spans="1:14">
      <c r="A11" s="20"/>
      <c r="B11" s="24" t="s">
        <v>30</v>
      </c>
      <c r="C11" s="25">
        <v>80482</v>
      </c>
      <c r="D11" s="25">
        <f t="shared" si="5"/>
        <v>0</v>
      </c>
      <c r="E11" s="25">
        <v>80482</v>
      </c>
      <c r="F11" s="26"/>
      <c r="G11" s="22">
        <f t="shared" si="2"/>
        <v>0</v>
      </c>
      <c r="H11" s="26"/>
      <c r="I11" s="26"/>
      <c r="J11" s="22">
        <f t="shared" si="3"/>
        <v>0</v>
      </c>
      <c r="K11" s="26"/>
      <c r="L11" s="23">
        <f t="shared" si="4"/>
        <v>80482</v>
      </c>
      <c r="M11" s="23">
        <f t="shared" si="1"/>
        <v>0</v>
      </c>
      <c r="N11" s="23">
        <f t="shared" si="1"/>
        <v>80482</v>
      </c>
    </row>
    <row r="12" spans="1:14">
      <c r="A12" s="20"/>
      <c r="B12" s="27" t="s">
        <v>31</v>
      </c>
      <c r="C12" s="25">
        <v>44786</v>
      </c>
      <c r="D12" s="25">
        <f t="shared" si="5"/>
        <v>151</v>
      </c>
      <c r="E12" s="25">
        <v>44937</v>
      </c>
      <c r="F12" s="26"/>
      <c r="G12" s="22">
        <f t="shared" si="2"/>
        <v>0</v>
      </c>
      <c r="H12" s="26"/>
      <c r="I12" s="26"/>
      <c r="J12" s="22">
        <f t="shared" si="3"/>
        <v>0</v>
      </c>
      <c r="K12" s="26"/>
      <c r="L12" s="23">
        <f t="shared" si="4"/>
        <v>44786</v>
      </c>
      <c r="M12" s="23">
        <f t="shared" si="1"/>
        <v>151</v>
      </c>
      <c r="N12" s="23">
        <f t="shared" si="1"/>
        <v>44937</v>
      </c>
    </row>
    <row r="13" spans="1:14" s="28" customFormat="1">
      <c r="A13" s="20"/>
      <c r="B13" s="24" t="s">
        <v>32</v>
      </c>
      <c r="C13" s="25">
        <v>5262</v>
      </c>
      <c r="D13" s="25">
        <f t="shared" si="5"/>
        <v>193</v>
      </c>
      <c r="E13" s="25">
        <v>5455</v>
      </c>
      <c r="F13" s="26"/>
      <c r="G13" s="22">
        <f t="shared" si="2"/>
        <v>0</v>
      </c>
      <c r="H13" s="26"/>
      <c r="I13" s="26"/>
      <c r="J13" s="22">
        <f t="shared" si="3"/>
        <v>0</v>
      </c>
      <c r="K13" s="26"/>
      <c r="L13" s="23">
        <f t="shared" si="4"/>
        <v>5262</v>
      </c>
      <c r="M13" s="23">
        <f t="shared" si="1"/>
        <v>193</v>
      </c>
      <c r="N13" s="23">
        <f t="shared" si="1"/>
        <v>5455</v>
      </c>
    </row>
    <row r="14" spans="1:14" s="19" customFormat="1">
      <c r="A14" s="20"/>
      <c r="B14" s="24" t="s">
        <v>33</v>
      </c>
      <c r="C14" s="29"/>
      <c r="D14" s="25">
        <f t="shared" si="5"/>
        <v>0</v>
      </c>
      <c r="E14" s="29"/>
      <c r="F14" s="29"/>
      <c r="G14" s="22">
        <f t="shared" si="2"/>
        <v>0</v>
      </c>
      <c r="H14" s="29"/>
      <c r="I14" s="29"/>
      <c r="J14" s="22">
        <f t="shared" si="3"/>
        <v>0</v>
      </c>
      <c r="K14" s="29"/>
      <c r="L14" s="23">
        <f t="shared" si="4"/>
        <v>0</v>
      </c>
      <c r="M14" s="23">
        <f t="shared" si="1"/>
        <v>0</v>
      </c>
      <c r="N14" s="23">
        <f t="shared" si="1"/>
        <v>0</v>
      </c>
    </row>
    <row r="15" spans="1:14" s="19" customFormat="1">
      <c r="A15" s="20"/>
      <c r="B15" s="24" t="s">
        <v>34</v>
      </c>
      <c r="C15" s="22"/>
      <c r="D15" s="25">
        <f t="shared" si="5"/>
        <v>0</v>
      </c>
      <c r="E15" s="22"/>
      <c r="F15" s="22"/>
      <c r="G15" s="22">
        <f t="shared" si="2"/>
        <v>0</v>
      </c>
      <c r="H15" s="22"/>
      <c r="I15" s="22"/>
      <c r="J15" s="22">
        <f t="shared" si="3"/>
        <v>0</v>
      </c>
      <c r="K15" s="22"/>
      <c r="L15" s="23">
        <f t="shared" si="4"/>
        <v>0</v>
      </c>
      <c r="M15" s="23">
        <f t="shared" si="1"/>
        <v>0</v>
      </c>
      <c r="N15" s="23">
        <f t="shared" si="1"/>
        <v>0</v>
      </c>
    </row>
    <row r="16" spans="1:14" s="19" customFormat="1">
      <c r="A16" s="20"/>
      <c r="B16" s="30" t="s">
        <v>35</v>
      </c>
      <c r="C16" s="31">
        <v>3349</v>
      </c>
      <c r="D16" s="25">
        <f t="shared" si="5"/>
        <v>1677</v>
      </c>
      <c r="E16" s="31">
        <v>5026</v>
      </c>
      <c r="F16" s="22"/>
      <c r="G16" s="22">
        <f t="shared" si="2"/>
        <v>0</v>
      </c>
      <c r="H16" s="22"/>
      <c r="I16" s="22"/>
      <c r="J16" s="22">
        <f t="shared" si="3"/>
        <v>0</v>
      </c>
      <c r="K16" s="22"/>
      <c r="L16" s="23">
        <f t="shared" si="4"/>
        <v>3349</v>
      </c>
      <c r="M16" s="23">
        <f t="shared" si="1"/>
        <v>1677</v>
      </c>
      <c r="N16" s="23">
        <f t="shared" si="1"/>
        <v>5026</v>
      </c>
    </row>
    <row r="17" spans="1:14">
      <c r="A17" s="20" t="s">
        <v>36</v>
      </c>
      <c r="B17" s="32" t="s">
        <v>37</v>
      </c>
      <c r="C17" s="22"/>
      <c r="D17" s="25">
        <f t="shared" si="5"/>
        <v>0</v>
      </c>
      <c r="E17" s="25"/>
      <c r="F17" s="22"/>
      <c r="G17" s="22">
        <f t="shared" si="2"/>
        <v>0</v>
      </c>
      <c r="H17" s="33"/>
      <c r="I17" s="22"/>
      <c r="J17" s="22">
        <f t="shared" si="3"/>
        <v>0</v>
      </c>
      <c r="K17" s="33"/>
      <c r="L17" s="23">
        <f t="shared" si="4"/>
        <v>0</v>
      </c>
      <c r="M17" s="23">
        <f t="shared" si="1"/>
        <v>0</v>
      </c>
      <c r="N17" s="23">
        <f t="shared" si="1"/>
        <v>0</v>
      </c>
    </row>
    <row r="18" spans="1:14">
      <c r="A18" s="20" t="s">
        <v>38</v>
      </c>
      <c r="B18" s="32" t="s">
        <v>39</v>
      </c>
      <c r="C18" s="25"/>
      <c r="D18" s="25">
        <f t="shared" si="5"/>
        <v>0</v>
      </c>
      <c r="E18" s="25"/>
      <c r="F18" s="33"/>
      <c r="G18" s="22">
        <f t="shared" si="2"/>
        <v>0</v>
      </c>
      <c r="H18" s="33"/>
      <c r="I18" s="33"/>
      <c r="J18" s="22">
        <f t="shared" si="3"/>
        <v>0</v>
      </c>
      <c r="K18" s="33"/>
      <c r="L18" s="23">
        <f t="shared" si="4"/>
        <v>0</v>
      </c>
      <c r="M18" s="23">
        <f t="shared" si="1"/>
        <v>0</v>
      </c>
      <c r="N18" s="23">
        <f t="shared" si="1"/>
        <v>0</v>
      </c>
    </row>
    <row r="19" spans="1:14">
      <c r="A19" s="20" t="s">
        <v>40</v>
      </c>
      <c r="B19" s="32" t="s">
        <v>41</v>
      </c>
      <c r="C19" s="25"/>
      <c r="D19" s="25">
        <f t="shared" si="5"/>
        <v>0</v>
      </c>
      <c r="E19" s="25"/>
      <c r="F19" s="33"/>
      <c r="G19" s="22">
        <f t="shared" si="2"/>
        <v>0</v>
      </c>
      <c r="H19" s="33"/>
      <c r="I19" s="33"/>
      <c r="J19" s="22">
        <f t="shared" si="3"/>
        <v>0</v>
      </c>
      <c r="K19" s="33"/>
      <c r="L19" s="23">
        <f t="shared" si="4"/>
        <v>0</v>
      </c>
      <c r="M19" s="23">
        <f t="shared" si="1"/>
        <v>0</v>
      </c>
      <c r="N19" s="23">
        <f t="shared" si="1"/>
        <v>0</v>
      </c>
    </row>
    <row r="20" spans="1:14" s="19" customFormat="1">
      <c r="A20" s="20" t="s">
        <v>42</v>
      </c>
      <c r="B20" s="32" t="s">
        <v>43</v>
      </c>
      <c r="C20" s="25"/>
      <c r="D20" s="25"/>
      <c r="E20" s="22"/>
      <c r="F20" s="33"/>
      <c r="G20" s="22">
        <f t="shared" si="2"/>
        <v>0</v>
      </c>
      <c r="H20" s="22"/>
      <c r="I20" s="33"/>
      <c r="J20" s="22">
        <f t="shared" si="3"/>
        <v>0</v>
      </c>
      <c r="K20" s="22"/>
      <c r="L20" s="23">
        <f t="shared" si="4"/>
        <v>0</v>
      </c>
      <c r="M20" s="23">
        <f t="shared" si="1"/>
        <v>0</v>
      </c>
      <c r="N20" s="23">
        <f t="shared" si="1"/>
        <v>0</v>
      </c>
    </row>
    <row r="21" spans="1:14" s="19" customFormat="1">
      <c r="A21" s="20" t="s">
        <v>44</v>
      </c>
      <c r="B21" s="32" t="s">
        <v>45</v>
      </c>
      <c r="C21" s="22">
        <f>21824+348</f>
        <v>22172</v>
      </c>
      <c r="D21" s="25">
        <f t="shared" si="5"/>
        <v>0</v>
      </c>
      <c r="E21" s="22">
        <v>22172</v>
      </c>
      <c r="F21" s="22"/>
      <c r="G21" s="22">
        <f t="shared" si="2"/>
        <v>0</v>
      </c>
      <c r="H21" s="22">
        <f>H22+H23+H24+H25+H26+H27+H28</f>
        <v>0</v>
      </c>
      <c r="I21" s="22"/>
      <c r="J21" s="22">
        <f t="shared" si="3"/>
        <v>0</v>
      </c>
      <c r="K21" s="22">
        <f>K22+K23+K24+K25+K26+K27+K28</f>
        <v>0</v>
      </c>
      <c r="L21" s="23">
        <f t="shared" si="4"/>
        <v>22172</v>
      </c>
      <c r="M21" s="23">
        <f t="shared" si="1"/>
        <v>0</v>
      </c>
      <c r="N21" s="23">
        <f t="shared" si="1"/>
        <v>22172</v>
      </c>
    </row>
    <row r="22" spans="1:14" s="19" customFormat="1">
      <c r="A22" s="20" t="s">
        <v>46</v>
      </c>
      <c r="B22" s="32" t="s">
        <v>47</v>
      </c>
      <c r="C22" s="22">
        <f>C23+C24+C25+C26+C27+C28+C29</f>
        <v>123000</v>
      </c>
      <c r="D22" s="25">
        <f t="shared" si="5"/>
        <v>0</v>
      </c>
      <c r="E22" s="22">
        <v>123000</v>
      </c>
      <c r="F22" s="22">
        <f>F23+F24+F25+F26+F27+F28+F29</f>
        <v>0</v>
      </c>
      <c r="G22" s="22">
        <f t="shared" si="2"/>
        <v>0</v>
      </c>
      <c r="H22" s="22"/>
      <c r="I22" s="22">
        <f>I23+I24+I25+I26+I27+I28+I29</f>
        <v>0</v>
      </c>
      <c r="J22" s="22">
        <f t="shared" si="3"/>
        <v>0</v>
      </c>
      <c r="K22" s="22"/>
      <c r="L22" s="23">
        <f t="shared" si="4"/>
        <v>123000</v>
      </c>
      <c r="M22" s="23">
        <f t="shared" si="1"/>
        <v>0</v>
      </c>
      <c r="N22" s="23">
        <f t="shared" si="1"/>
        <v>123000</v>
      </c>
    </row>
    <row r="23" spans="1:14" s="19" customFormat="1">
      <c r="A23" s="20"/>
      <c r="B23" s="34" t="s">
        <v>48</v>
      </c>
      <c r="C23" s="22">
        <v>123000</v>
      </c>
      <c r="D23" s="25">
        <f t="shared" si="5"/>
        <v>0</v>
      </c>
      <c r="E23" s="22">
        <v>123000</v>
      </c>
      <c r="F23" s="22"/>
      <c r="G23" s="22">
        <f t="shared" si="2"/>
        <v>0</v>
      </c>
      <c r="H23" s="22"/>
      <c r="I23" s="22"/>
      <c r="J23" s="22">
        <f t="shared" si="3"/>
        <v>0</v>
      </c>
      <c r="K23" s="22"/>
      <c r="L23" s="23">
        <f t="shared" si="4"/>
        <v>123000</v>
      </c>
      <c r="M23" s="23">
        <f t="shared" si="4"/>
        <v>0</v>
      </c>
      <c r="N23" s="23">
        <f t="shared" si="4"/>
        <v>123000</v>
      </c>
    </row>
    <row r="24" spans="1:14" s="19" customFormat="1">
      <c r="A24" s="20"/>
      <c r="B24" s="34" t="s">
        <v>49</v>
      </c>
      <c r="C24" s="22"/>
      <c r="D24" s="25">
        <f t="shared" si="5"/>
        <v>0</v>
      </c>
      <c r="E24" s="22"/>
      <c r="F24" s="22"/>
      <c r="G24" s="22">
        <f t="shared" si="2"/>
        <v>0</v>
      </c>
      <c r="H24" s="22"/>
      <c r="I24" s="22"/>
      <c r="J24" s="22">
        <f t="shared" si="3"/>
        <v>0</v>
      </c>
      <c r="K24" s="22"/>
      <c r="L24" s="23">
        <f t="shared" si="4"/>
        <v>0</v>
      </c>
      <c r="M24" s="23">
        <f t="shared" si="4"/>
        <v>0</v>
      </c>
      <c r="N24" s="23">
        <f t="shared" si="4"/>
        <v>0</v>
      </c>
    </row>
    <row r="25" spans="1:14" s="36" customFormat="1" ht="15.75">
      <c r="A25" s="20"/>
      <c r="B25" s="34" t="s">
        <v>50</v>
      </c>
      <c r="C25" s="22"/>
      <c r="D25" s="25">
        <f t="shared" si="5"/>
        <v>0</v>
      </c>
      <c r="E25" s="35"/>
      <c r="F25" s="22"/>
      <c r="G25" s="22">
        <f t="shared" si="2"/>
        <v>0</v>
      </c>
      <c r="H25" s="35"/>
      <c r="I25" s="22"/>
      <c r="J25" s="22">
        <f t="shared" si="3"/>
        <v>0</v>
      </c>
      <c r="K25" s="35"/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15.75">
      <c r="A26" s="20"/>
      <c r="B26" s="24" t="s">
        <v>51</v>
      </c>
      <c r="C26" s="35"/>
      <c r="D26" s="25">
        <f t="shared" si="5"/>
        <v>0</v>
      </c>
      <c r="E26" s="26"/>
      <c r="F26" s="35"/>
      <c r="G26" s="22">
        <f t="shared" si="2"/>
        <v>0</v>
      </c>
      <c r="H26" s="26"/>
      <c r="I26" s="35"/>
      <c r="J26" s="22">
        <f t="shared" si="3"/>
        <v>0</v>
      </c>
      <c r="K26" s="26"/>
      <c r="L26" s="23">
        <f t="shared" si="4"/>
        <v>0</v>
      </c>
      <c r="M26" s="23">
        <f t="shared" si="4"/>
        <v>0</v>
      </c>
      <c r="N26" s="23">
        <f t="shared" si="4"/>
        <v>0</v>
      </c>
    </row>
    <row r="27" spans="1:14">
      <c r="A27" s="20"/>
      <c r="B27" s="24" t="s">
        <v>52</v>
      </c>
      <c r="C27" s="26"/>
      <c r="D27" s="25">
        <f t="shared" si="5"/>
        <v>0</v>
      </c>
      <c r="E27" s="26"/>
      <c r="F27" s="26"/>
      <c r="G27" s="22">
        <f t="shared" si="2"/>
        <v>0</v>
      </c>
      <c r="H27" s="26"/>
      <c r="I27" s="26"/>
      <c r="J27" s="22">
        <f t="shared" si="3"/>
        <v>0</v>
      </c>
      <c r="K27" s="26"/>
      <c r="L27" s="23">
        <f t="shared" si="4"/>
        <v>0</v>
      </c>
      <c r="M27" s="23">
        <f t="shared" si="4"/>
        <v>0</v>
      </c>
      <c r="N27" s="23">
        <f t="shared" si="4"/>
        <v>0</v>
      </c>
    </row>
    <row r="28" spans="1:14">
      <c r="A28" s="20"/>
      <c r="B28" s="24" t="s">
        <v>53</v>
      </c>
      <c r="C28" s="26"/>
      <c r="D28" s="25">
        <f t="shared" si="5"/>
        <v>0</v>
      </c>
      <c r="E28" s="26"/>
      <c r="F28" s="26"/>
      <c r="G28" s="22">
        <f t="shared" si="2"/>
        <v>0</v>
      </c>
      <c r="H28" s="33"/>
      <c r="I28" s="26"/>
      <c r="J28" s="22">
        <f t="shared" si="3"/>
        <v>0</v>
      </c>
      <c r="K28" s="33"/>
      <c r="L28" s="23">
        <f t="shared" si="4"/>
        <v>0</v>
      </c>
      <c r="M28" s="23">
        <f t="shared" si="4"/>
        <v>0</v>
      </c>
      <c r="N28" s="23">
        <f t="shared" si="4"/>
        <v>0</v>
      </c>
    </row>
    <row r="29" spans="1:14">
      <c r="A29" s="20"/>
      <c r="B29" s="24" t="s">
        <v>54</v>
      </c>
      <c r="C29" s="26"/>
      <c r="D29" s="25">
        <v>0</v>
      </c>
      <c r="E29" s="22"/>
      <c r="F29" s="33"/>
      <c r="G29" s="22">
        <f t="shared" si="2"/>
        <v>0</v>
      </c>
      <c r="H29" s="22"/>
      <c r="I29" s="33"/>
      <c r="J29" s="22">
        <f t="shared" si="3"/>
        <v>0</v>
      </c>
      <c r="K29" s="22"/>
      <c r="L29" s="23">
        <f t="shared" si="4"/>
        <v>0</v>
      </c>
      <c r="M29" s="23">
        <f t="shared" si="4"/>
        <v>0</v>
      </c>
      <c r="N29" s="23">
        <f t="shared" si="4"/>
        <v>0</v>
      </c>
    </row>
    <row r="30" spans="1:14">
      <c r="A30" s="20" t="s">
        <v>55</v>
      </c>
      <c r="B30" s="32" t="s">
        <v>56</v>
      </c>
      <c r="C30" s="22">
        <f>C32+C33+C34+C36+C35+C37+C38+C39+C40</f>
        <v>30745</v>
      </c>
      <c r="D30" s="25">
        <f t="shared" si="5"/>
        <v>0</v>
      </c>
      <c r="E30" s="26">
        <v>30745</v>
      </c>
      <c r="F30" s="22">
        <f>F32+F33+F34+F36+F35+F37+F38+F39+F40</f>
        <v>100</v>
      </c>
      <c r="G30" s="22">
        <f t="shared" si="2"/>
        <v>0</v>
      </c>
      <c r="H30" s="26">
        <v>100</v>
      </c>
      <c r="I30" s="22">
        <f>I32+I33+I34+I36+I35+I37+I38+I39+I40</f>
        <v>23392</v>
      </c>
      <c r="J30" s="22">
        <f t="shared" si="3"/>
        <v>0</v>
      </c>
      <c r="K30" s="26">
        <v>23392</v>
      </c>
      <c r="L30" s="23">
        <f t="shared" si="4"/>
        <v>54237</v>
      </c>
      <c r="M30" s="23">
        <f t="shared" si="4"/>
        <v>0</v>
      </c>
      <c r="N30" s="23">
        <f t="shared" si="4"/>
        <v>54237</v>
      </c>
    </row>
    <row r="31" spans="1:14">
      <c r="A31" s="20"/>
      <c r="B31" s="34" t="s">
        <v>57</v>
      </c>
      <c r="C31" s="26"/>
      <c r="D31" s="25">
        <f t="shared" si="5"/>
        <v>0</v>
      </c>
      <c r="E31" s="26"/>
      <c r="F31" s="26"/>
      <c r="G31" s="22">
        <f t="shared" si="2"/>
        <v>0</v>
      </c>
      <c r="H31" s="26"/>
      <c r="I31" s="26"/>
      <c r="J31" s="22">
        <f t="shared" si="3"/>
        <v>0</v>
      </c>
      <c r="K31" s="26"/>
      <c r="L31" s="23">
        <f t="shared" si="4"/>
        <v>0</v>
      </c>
      <c r="M31" s="23">
        <f t="shared" si="4"/>
        <v>0</v>
      </c>
      <c r="N31" s="23">
        <f t="shared" si="4"/>
        <v>0</v>
      </c>
    </row>
    <row r="32" spans="1:14">
      <c r="A32" s="20"/>
      <c r="B32" s="37" t="s">
        <v>58</v>
      </c>
      <c r="C32" s="26">
        <v>2287</v>
      </c>
      <c r="D32" s="25">
        <f t="shared" si="5"/>
        <v>0</v>
      </c>
      <c r="E32" s="26">
        <v>2287</v>
      </c>
      <c r="F32" s="26">
        <v>100</v>
      </c>
      <c r="G32" s="22">
        <f t="shared" si="2"/>
        <v>0</v>
      </c>
      <c r="H32" s="26">
        <v>100</v>
      </c>
      <c r="I32" s="26">
        <v>2200</v>
      </c>
      <c r="J32" s="22">
        <f t="shared" si="3"/>
        <v>0</v>
      </c>
      <c r="K32" s="26">
        <v>2200</v>
      </c>
      <c r="L32" s="23">
        <f t="shared" si="4"/>
        <v>4587</v>
      </c>
      <c r="M32" s="23">
        <f t="shared" si="4"/>
        <v>0</v>
      </c>
      <c r="N32" s="23">
        <f t="shared" si="4"/>
        <v>4587</v>
      </c>
    </row>
    <row r="33" spans="1:14" s="36" customFormat="1" ht="15">
      <c r="A33" s="20"/>
      <c r="B33" s="34" t="s">
        <v>59</v>
      </c>
      <c r="C33" s="26">
        <v>2069</v>
      </c>
      <c r="D33" s="25">
        <f t="shared" si="5"/>
        <v>0</v>
      </c>
      <c r="E33" s="33">
        <v>2069</v>
      </c>
      <c r="F33" s="26"/>
      <c r="G33" s="22">
        <f t="shared" si="2"/>
        <v>0</v>
      </c>
      <c r="H33" s="33"/>
      <c r="I33" s="26"/>
      <c r="J33" s="22">
        <f t="shared" si="3"/>
        <v>0</v>
      </c>
      <c r="K33" s="33"/>
      <c r="L33" s="23">
        <f t="shared" si="4"/>
        <v>2069</v>
      </c>
      <c r="M33" s="23">
        <f t="shared" si="4"/>
        <v>0</v>
      </c>
      <c r="N33" s="23">
        <f t="shared" si="4"/>
        <v>2069</v>
      </c>
    </row>
    <row r="34" spans="1:14">
      <c r="A34" s="20"/>
      <c r="B34" s="27" t="s">
        <v>60</v>
      </c>
      <c r="C34" s="33">
        <v>16200</v>
      </c>
      <c r="D34" s="25">
        <f t="shared" si="5"/>
        <v>0</v>
      </c>
      <c r="E34" s="26">
        <v>16200</v>
      </c>
      <c r="F34" s="33"/>
      <c r="G34" s="22">
        <f t="shared" si="2"/>
        <v>0</v>
      </c>
      <c r="H34" s="26"/>
      <c r="I34" s="33"/>
      <c r="J34" s="22">
        <f t="shared" si="3"/>
        <v>0</v>
      </c>
      <c r="K34" s="26"/>
      <c r="L34" s="23">
        <f t="shared" si="4"/>
        <v>16200</v>
      </c>
      <c r="M34" s="23">
        <f t="shared" si="4"/>
        <v>0</v>
      </c>
      <c r="N34" s="23">
        <f t="shared" si="4"/>
        <v>16200</v>
      </c>
    </row>
    <row r="35" spans="1:14">
      <c r="A35" s="20"/>
      <c r="B35" s="27" t="s">
        <v>61</v>
      </c>
      <c r="C35" s="26">
        <v>1564</v>
      </c>
      <c r="D35" s="25">
        <f t="shared" si="5"/>
        <v>0</v>
      </c>
      <c r="E35" s="26">
        <v>1564</v>
      </c>
      <c r="F35" s="26"/>
      <c r="G35" s="22">
        <f t="shared" si="2"/>
        <v>0</v>
      </c>
      <c r="H35" s="26"/>
      <c r="I35" s="26">
        <v>21192</v>
      </c>
      <c r="J35" s="22">
        <f t="shared" si="3"/>
        <v>0</v>
      </c>
      <c r="K35" s="26">
        <v>21192</v>
      </c>
      <c r="L35" s="23">
        <f t="shared" si="4"/>
        <v>22756</v>
      </c>
      <c r="M35" s="23">
        <f t="shared" si="4"/>
        <v>0</v>
      </c>
      <c r="N35" s="23">
        <f t="shared" si="4"/>
        <v>22756</v>
      </c>
    </row>
    <row r="36" spans="1:14">
      <c r="A36" s="20"/>
      <c r="B36" s="27" t="s">
        <v>62</v>
      </c>
      <c r="C36" s="26">
        <v>7625</v>
      </c>
      <c r="D36" s="25">
        <f t="shared" si="5"/>
        <v>0</v>
      </c>
      <c r="E36" s="26">
        <v>7625</v>
      </c>
      <c r="F36" s="26"/>
      <c r="G36" s="22">
        <f t="shared" si="2"/>
        <v>0</v>
      </c>
      <c r="H36" s="26"/>
      <c r="I36" s="26"/>
      <c r="J36" s="22">
        <f t="shared" si="3"/>
        <v>0</v>
      </c>
      <c r="K36" s="26"/>
      <c r="L36" s="23">
        <f t="shared" si="4"/>
        <v>7625</v>
      </c>
      <c r="M36" s="23">
        <f t="shared" si="4"/>
        <v>0</v>
      </c>
      <c r="N36" s="23">
        <f t="shared" si="4"/>
        <v>7625</v>
      </c>
    </row>
    <row r="37" spans="1:14">
      <c r="A37" s="20"/>
      <c r="B37" s="27" t="s">
        <v>63</v>
      </c>
      <c r="C37" s="26"/>
      <c r="D37" s="25">
        <f t="shared" si="5"/>
        <v>0</v>
      </c>
      <c r="E37" s="26"/>
      <c r="F37" s="26"/>
      <c r="G37" s="22">
        <f t="shared" si="2"/>
        <v>0</v>
      </c>
      <c r="H37" s="26"/>
      <c r="I37" s="26"/>
      <c r="J37" s="22">
        <f t="shared" si="3"/>
        <v>0</v>
      </c>
      <c r="K37" s="26"/>
      <c r="L37" s="23">
        <f t="shared" si="4"/>
        <v>0</v>
      </c>
      <c r="M37" s="23">
        <f t="shared" si="4"/>
        <v>0</v>
      </c>
      <c r="N37" s="23">
        <f t="shared" si="4"/>
        <v>0</v>
      </c>
    </row>
    <row r="38" spans="1:14">
      <c r="A38" s="20"/>
      <c r="B38" s="27" t="s">
        <v>64</v>
      </c>
      <c r="C38" s="26">
        <v>1000</v>
      </c>
      <c r="D38" s="25">
        <f t="shared" si="5"/>
        <v>0</v>
      </c>
      <c r="E38" s="26">
        <v>1000</v>
      </c>
      <c r="F38" s="26"/>
      <c r="G38" s="22">
        <f t="shared" si="2"/>
        <v>0</v>
      </c>
      <c r="H38" s="26"/>
      <c r="I38" s="26"/>
      <c r="J38" s="22">
        <f t="shared" si="3"/>
        <v>0</v>
      </c>
      <c r="K38" s="26"/>
      <c r="L38" s="23">
        <f t="shared" si="4"/>
        <v>1000</v>
      </c>
      <c r="M38" s="23">
        <f t="shared" si="4"/>
        <v>0</v>
      </c>
      <c r="N38" s="23">
        <f t="shared" si="4"/>
        <v>1000</v>
      </c>
    </row>
    <row r="39" spans="1:14">
      <c r="A39" s="20"/>
      <c r="B39" s="27" t="s">
        <v>65</v>
      </c>
      <c r="C39" s="26"/>
      <c r="D39" s="25">
        <f t="shared" si="5"/>
        <v>0</v>
      </c>
      <c r="E39" s="26"/>
      <c r="F39" s="26"/>
      <c r="G39" s="22">
        <f t="shared" si="2"/>
        <v>0</v>
      </c>
      <c r="H39" s="26"/>
      <c r="I39" s="26"/>
      <c r="J39" s="22">
        <f t="shared" si="3"/>
        <v>0</v>
      </c>
      <c r="K39" s="26"/>
      <c r="L39" s="23">
        <f t="shared" si="4"/>
        <v>0</v>
      </c>
      <c r="M39" s="23">
        <f t="shared" si="4"/>
        <v>0</v>
      </c>
      <c r="N39" s="23">
        <f t="shared" si="4"/>
        <v>0</v>
      </c>
    </row>
    <row r="40" spans="1:14">
      <c r="A40" s="20"/>
      <c r="B40" s="27" t="s">
        <v>66</v>
      </c>
      <c r="C40" s="26"/>
      <c r="D40" s="25">
        <f t="shared" si="5"/>
        <v>0</v>
      </c>
      <c r="E40" s="22">
        <f>E41+E43+E42</f>
        <v>0</v>
      </c>
      <c r="F40" s="26"/>
      <c r="G40" s="22">
        <f t="shared" si="2"/>
        <v>0</v>
      </c>
      <c r="H40" s="22">
        <f>H41+H43+H42</f>
        <v>0</v>
      </c>
      <c r="I40" s="26"/>
      <c r="J40" s="22">
        <f t="shared" si="3"/>
        <v>0</v>
      </c>
      <c r="K40" s="22">
        <f>K41+K43+K42</f>
        <v>0</v>
      </c>
      <c r="L40" s="23">
        <f t="shared" si="4"/>
        <v>0</v>
      </c>
      <c r="M40" s="23">
        <f t="shared" si="4"/>
        <v>0</v>
      </c>
      <c r="N40" s="23">
        <f t="shared" si="4"/>
        <v>0</v>
      </c>
    </row>
    <row r="41" spans="1:14">
      <c r="A41" s="20" t="s">
        <v>67</v>
      </c>
      <c r="B41" s="21" t="s">
        <v>68</v>
      </c>
      <c r="C41" s="22">
        <f>C42+C44+C43</f>
        <v>0</v>
      </c>
      <c r="D41" s="25">
        <f t="shared" si="5"/>
        <v>0</v>
      </c>
      <c r="E41" s="26"/>
      <c r="F41" s="22">
        <f>F42+F44+F43</f>
        <v>0</v>
      </c>
      <c r="G41" s="22">
        <f>H41-F41</f>
        <v>0</v>
      </c>
      <c r="H41" s="26"/>
      <c r="I41" s="22">
        <f>I42+I44+I43</f>
        <v>0</v>
      </c>
      <c r="J41" s="22">
        <f t="shared" si="3"/>
        <v>0</v>
      </c>
      <c r="K41" s="26"/>
      <c r="L41" s="23">
        <f t="shared" si="4"/>
        <v>0</v>
      </c>
      <c r="M41" s="23">
        <f t="shared" si="4"/>
        <v>0</v>
      </c>
      <c r="N41" s="23">
        <f t="shared" si="4"/>
        <v>0</v>
      </c>
    </row>
    <row r="42" spans="1:14">
      <c r="A42" s="20"/>
      <c r="B42" s="34" t="s">
        <v>69</v>
      </c>
      <c r="C42" s="26"/>
      <c r="D42" s="25">
        <f t="shared" si="5"/>
        <v>0</v>
      </c>
      <c r="E42" s="26"/>
      <c r="F42" s="26"/>
      <c r="G42" s="22">
        <f>H42-F42</f>
        <v>0</v>
      </c>
      <c r="H42" s="26"/>
      <c r="I42" s="26"/>
      <c r="J42" s="22">
        <f t="shared" si="3"/>
        <v>0</v>
      </c>
      <c r="K42" s="26"/>
      <c r="L42" s="23">
        <f t="shared" si="4"/>
        <v>0</v>
      </c>
      <c r="M42" s="23">
        <f t="shared" si="4"/>
        <v>0</v>
      </c>
      <c r="N42" s="23">
        <f t="shared" si="4"/>
        <v>0</v>
      </c>
    </row>
    <row r="43" spans="1:14">
      <c r="A43" s="20"/>
      <c r="B43" s="27" t="s">
        <v>70</v>
      </c>
      <c r="C43" s="26"/>
      <c r="D43" s="25">
        <f t="shared" si="5"/>
        <v>0</v>
      </c>
      <c r="E43" s="26"/>
      <c r="F43" s="26"/>
      <c r="G43" s="22">
        <f>H43-F43</f>
        <v>0</v>
      </c>
      <c r="H43" s="26"/>
      <c r="I43" s="26"/>
      <c r="J43" s="22">
        <f t="shared" si="3"/>
        <v>0</v>
      </c>
      <c r="K43" s="26"/>
      <c r="L43" s="23">
        <f t="shared" si="4"/>
        <v>0</v>
      </c>
      <c r="M43" s="23">
        <f t="shared" si="4"/>
        <v>0</v>
      </c>
      <c r="N43" s="23">
        <f t="shared" si="4"/>
        <v>0</v>
      </c>
    </row>
    <row r="44" spans="1:14">
      <c r="A44" s="20"/>
      <c r="B44" s="27" t="s">
        <v>71</v>
      </c>
      <c r="C44" s="26"/>
      <c r="D44" s="25">
        <f t="shared" si="5"/>
        <v>0</v>
      </c>
      <c r="E44" s="27"/>
      <c r="F44" s="26"/>
      <c r="G44" s="27"/>
      <c r="H44" s="27"/>
      <c r="I44" s="26"/>
      <c r="J44" s="22">
        <f t="shared" si="3"/>
        <v>0</v>
      </c>
      <c r="K44" s="27"/>
      <c r="L44" s="23">
        <f t="shared" si="4"/>
        <v>0</v>
      </c>
      <c r="M44" s="27"/>
      <c r="N44" s="27"/>
    </row>
    <row r="45" spans="1:14">
      <c r="A45" s="16"/>
      <c r="B45" s="17" t="s">
        <v>72</v>
      </c>
      <c r="C45" s="18">
        <f>C46+C52+C58</f>
        <v>22320</v>
      </c>
      <c r="D45" s="18">
        <f>D46+D52+D58</f>
        <v>128</v>
      </c>
      <c r="E45" s="18">
        <f>E46+E52+E58</f>
        <v>22448</v>
      </c>
      <c r="F45" s="18">
        <f>F46+F52+F58</f>
        <v>0</v>
      </c>
      <c r="G45" s="18">
        <f t="shared" ref="G45:G68" si="6">H45-F44</f>
        <v>0</v>
      </c>
      <c r="H45" s="18">
        <f>H46+H52+H58</f>
        <v>0</v>
      </c>
      <c r="I45" s="18">
        <f>I46+I52+I58</f>
        <v>0</v>
      </c>
      <c r="J45" s="38">
        <f t="shared" si="3"/>
        <v>0</v>
      </c>
      <c r="K45" s="38">
        <f>K46+K52+K58</f>
        <v>0</v>
      </c>
      <c r="L45" s="38">
        <f t="shared" si="4"/>
        <v>22320</v>
      </c>
      <c r="M45" s="18">
        <f t="shared" si="4"/>
        <v>128</v>
      </c>
      <c r="N45" s="18">
        <f t="shared" si="4"/>
        <v>22448</v>
      </c>
    </row>
    <row r="46" spans="1:14" s="36" customFormat="1" ht="15">
      <c r="A46" s="20" t="s">
        <v>73</v>
      </c>
      <c r="B46" s="21" t="s">
        <v>74</v>
      </c>
      <c r="C46" s="22">
        <f>C47+C48+C49+C50+C51</f>
        <v>16000</v>
      </c>
      <c r="D46" s="25">
        <f>E46-C46</f>
        <v>128</v>
      </c>
      <c r="E46" s="22">
        <f>E47+E48+E49+E50+E51</f>
        <v>16128</v>
      </c>
      <c r="F46" s="22">
        <f>F47+F48+F49+F50+F51</f>
        <v>0</v>
      </c>
      <c r="G46" s="22">
        <f t="shared" si="6"/>
        <v>0</v>
      </c>
      <c r="H46" s="22"/>
      <c r="I46" s="22">
        <f>I47+I48+I49+I50+I51</f>
        <v>0</v>
      </c>
      <c r="J46" s="22">
        <f t="shared" si="3"/>
        <v>0</v>
      </c>
      <c r="K46" s="22"/>
      <c r="L46" s="23">
        <f>C46+F46+I46</f>
        <v>16000</v>
      </c>
      <c r="M46" s="23">
        <f t="shared" si="4"/>
        <v>128</v>
      </c>
      <c r="N46" s="23">
        <f>E46+H46+K46</f>
        <v>16128</v>
      </c>
    </row>
    <row r="47" spans="1:14" ht="15.75">
      <c r="A47" s="20"/>
      <c r="B47" s="27" t="s">
        <v>75</v>
      </c>
      <c r="C47" s="35"/>
      <c r="D47" s="25">
        <f t="shared" si="5"/>
        <v>0</v>
      </c>
      <c r="E47" s="35"/>
      <c r="F47" s="35"/>
      <c r="G47" s="22">
        <f t="shared" si="6"/>
        <v>0</v>
      </c>
      <c r="H47" s="35"/>
      <c r="I47" s="35"/>
      <c r="J47" s="22">
        <f t="shared" si="3"/>
        <v>0</v>
      </c>
      <c r="K47" s="35"/>
      <c r="L47" s="23">
        <f t="shared" si="4"/>
        <v>0</v>
      </c>
      <c r="M47" s="23">
        <f t="shared" si="4"/>
        <v>0</v>
      </c>
      <c r="N47" s="23">
        <f t="shared" si="4"/>
        <v>0</v>
      </c>
    </row>
    <row r="48" spans="1:14">
      <c r="A48" s="20"/>
      <c r="B48" s="27" t="s">
        <v>76</v>
      </c>
      <c r="C48" s="26"/>
      <c r="D48" s="25">
        <f t="shared" si="5"/>
        <v>0</v>
      </c>
      <c r="E48" s="26"/>
      <c r="F48" s="26"/>
      <c r="G48" s="22">
        <f t="shared" si="6"/>
        <v>0</v>
      </c>
      <c r="H48" s="26"/>
      <c r="I48" s="26"/>
      <c r="J48" s="22">
        <f t="shared" si="3"/>
        <v>0</v>
      </c>
      <c r="K48" s="26"/>
      <c r="L48" s="23">
        <f t="shared" si="4"/>
        <v>0</v>
      </c>
      <c r="M48" s="23">
        <f t="shared" si="4"/>
        <v>0</v>
      </c>
      <c r="N48" s="23">
        <f t="shared" si="4"/>
        <v>0</v>
      </c>
    </row>
    <row r="49" spans="1:14">
      <c r="A49" s="20"/>
      <c r="B49" s="27" t="s">
        <v>77</v>
      </c>
      <c r="C49" s="26"/>
      <c r="D49" s="25">
        <f t="shared" si="5"/>
        <v>0</v>
      </c>
      <c r="E49" s="26"/>
      <c r="F49" s="26"/>
      <c r="G49" s="22">
        <f t="shared" si="6"/>
        <v>0</v>
      </c>
      <c r="H49" s="26"/>
      <c r="I49" s="26"/>
      <c r="J49" s="22">
        <f t="shared" si="3"/>
        <v>0</v>
      </c>
      <c r="K49" s="26"/>
      <c r="L49" s="23">
        <f t="shared" si="4"/>
        <v>0</v>
      </c>
      <c r="M49" s="23">
        <f t="shared" si="4"/>
        <v>0</v>
      </c>
      <c r="N49" s="23">
        <f t="shared" si="4"/>
        <v>0</v>
      </c>
    </row>
    <row r="50" spans="1:14">
      <c r="A50" s="20"/>
      <c r="B50" s="27" t="s">
        <v>78</v>
      </c>
      <c r="C50" s="26"/>
      <c r="D50" s="25">
        <f t="shared" si="5"/>
        <v>0</v>
      </c>
      <c r="E50" s="26"/>
      <c r="F50" s="22"/>
      <c r="G50" s="22">
        <f t="shared" si="6"/>
        <v>0</v>
      </c>
      <c r="H50" s="22"/>
      <c r="I50" s="22"/>
      <c r="J50" s="22">
        <f t="shared" si="3"/>
        <v>0</v>
      </c>
      <c r="K50" s="22"/>
      <c r="L50" s="23">
        <f t="shared" si="4"/>
        <v>0</v>
      </c>
      <c r="M50" s="23">
        <f t="shared" si="4"/>
        <v>0</v>
      </c>
      <c r="N50" s="23">
        <f t="shared" si="4"/>
        <v>0</v>
      </c>
    </row>
    <row r="51" spans="1:14" s="36" customFormat="1" ht="15">
      <c r="A51" s="20"/>
      <c r="B51" s="27" t="s">
        <v>79</v>
      </c>
      <c r="C51" s="26">
        <v>16000</v>
      </c>
      <c r="D51" s="25">
        <f t="shared" si="5"/>
        <v>128</v>
      </c>
      <c r="E51" s="26">
        <v>16128</v>
      </c>
      <c r="F51" s="22"/>
      <c r="G51" s="22">
        <f t="shared" si="6"/>
        <v>0</v>
      </c>
      <c r="H51" s="22"/>
      <c r="I51" s="22"/>
      <c r="J51" s="22">
        <f t="shared" si="3"/>
        <v>0</v>
      </c>
      <c r="K51" s="22"/>
      <c r="L51" s="23">
        <f t="shared" si="4"/>
        <v>16000</v>
      </c>
      <c r="M51" s="23">
        <f t="shared" si="4"/>
        <v>128</v>
      </c>
      <c r="N51" s="23">
        <f t="shared" si="4"/>
        <v>16128</v>
      </c>
    </row>
    <row r="52" spans="1:14" s="36" customFormat="1" ht="15">
      <c r="A52" s="20" t="s">
        <v>80</v>
      </c>
      <c r="B52" s="21" t="s">
        <v>81</v>
      </c>
      <c r="C52" s="22">
        <f>C53+C54+C55+C56+C57</f>
        <v>6120</v>
      </c>
      <c r="D52" s="25">
        <f t="shared" si="5"/>
        <v>0</v>
      </c>
      <c r="E52" s="22">
        <f>E53+E54+E55+E56+E57</f>
        <v>6120</v>
      </c>
      <c r="F52" s="22">
        <f>F53+F54+F55+F56+F57</f>
        <v>0</v>
      </c>
      <c r="G52" s="22">
        <f t="shared" si="6"/>
        <v>0</v>
      </c>
      <c r="H52" s="22">
        <f>H53+H54+H55+H56+H57</f>
        <v>0</v>
      </c>
      <c r="I52" s="22">
        <f>I53+I54+I55+I56+I57</f>
        <v>0</v>
      </c>
      <c r="J52" s="22">
        <f t="shared" si="3"/>
        <v>0</v>
      </c>
      <c r="K52" s="22">
        <f>K53+K54+K55+K56+K57</f>
        <v>0</v>
      </c>
      <c r="L52" s="23">
        <f t="shared" si="4"/>
        <v>6120</v>
      </c>
      <c r="M52" s="23">
        <f t="shared" si="4"/>
        <v>0</v>
      </c>
      <c r="N52" s="23">
        <f t="shared" si="4"/>
        <v>6120</v>
      </c>
    </row>
    <row r="53" spans="1:14" s="41" customFormat="1" ht="15">
      <c r="A53" s="20"/>
      <c r="B53" s="24" t="s">
        <v>82</v>
      </c>
      <c r="C53" s="39"/>
      <c r="D53" s="25">
        <f t="shared" si="5"/>
        <v>0</v>
      </c>
      <c r="E53" s="40"/>
      <c r="F53" s="40"/>
      <c r="G53" s="22">
        <f t="shared" si="6"/>
        <v>0</v>
      </c>
      <c r="H53" s="40"/>
      <c r="I53" s="40"/>
      <c r="J53" s="22">
        <f t="shared" si="3"/>
        <v>0</v>
      </c>
      <c r="K53" s="40"/>
      <c r="L53" s="23">
        <f t="shared" si="4"/>
        <v>0</v>
      </c>
      <c r="M53" s="23">
        <f t="shared" si="4"/>
        <v>0</v>
      </c>
      <c r="N53" s="23">
        <f t="shared" si="4"/>
        <v>0</v>
      </c>
    </row>
    <row r="54" spans="1:14" s="2" customFormat="1" ht="15.75">
      <c r="A54" s="42"/>
      <c r="B54" s="43" t="s">
        <v>83</v>
      </c>
      <c r="C54" s="44">
        <v>6120</v>
      </c>
      <c r="D54" s="25">
        <f t="shared" si="5"/>
        <v>0</v>
      </c>
      <c r="E54" s="44">
        <v>6120</v>
      </c>
      <c r="F54" s="45"/>
      <c r="G54" s="22">
        <f t="shared" si="6"/>
        <v>0</v>
      </c>
      <c r="H54" s="45"/>
      <c r="I54" s="45"/>
      <c r="J54" s="22">
        <f t="shared" si="3"/>
        <v>0</v>
      </c>
      <c r="K54" s="45"/>
      <c r="L54" s="23">
        <f t="shared" si="4"/>
        <v>6120</v>
      </c>
      <c r="M54" s="23">
        <f t="shared" si="4"/>
        <v>0</v>
      </c>
      <c r="N54" s="23">
        <f t="shared" si="4"/>
        <v>6120</v>
      </c>
    </row>
    <row r="55" spans="1:14" s="36" customFormat="1" ht="15">
      <c r="A55" s="46"/>
      <c r="B55" s="24" t="s">
        <v>84</v>
      </c>
      <c r="C55" s="33"/>
      <c r="D55" s="25">
        <f t="shared" si="5"/>
        <v>0</v>
      </c>
      <c r="E55" s="33"/>
      <c r="F55" s="33"/>
      <c r="G55" s="22">
        <f t="shared" si="6"/>
        <v>0</v>
      </c>
      <c r="H55" s="33"/>
      <c r="I55" s="33"/>
      <c r="J55" s="22">
        <f t="shared" si="3"/>
        <v>0</v>
      </c>
      <c r="K55" s="33"/>
      <c r="L55" s="23">
        <f t="shared" si="4"/>
        <v>0</v>
      </c>
      <c r="M55" s="23">
        <f t="shared" si="4"/>
        <v>0</v>
      </c>
      <c r="N55" s="23">
        <f t="shared" si="4"/>
        <v>0</v>
      </c>
    </row>
    <row r="56" spans="1:14" s="48" customFormat="1" ht="15">
      <c r="A56" s="46"/>
      <c r="B56" s="34" t="s">
        <v>85</v>
      </c>
      <c r="C56" s="47"/>
      <c r="D56" s="25">
        <f t="shared" si="5"/>
        <v>0</v>
      </c>
      <c r="E56" s="47"/>
      <c r="F56" s="40"/>
      <c r="G56" s="22">
        <f t="shared" si="6"/>
        <v>0</v>
      </c>
      <c r="H56" s="40"/>
      <c r="I56" s="40"/>
      <c r="J56" s="22">
        <f t="shared" si="3"/>
        <v>0</v>
      </c>
      <c r="K56" s="40"/>
      <c r="L56" s="23">
        <f t="shared" si="4"/>
        <v>0</v>
      </c>
      <c r="M56" s="23">
        <f t="shared" si="4"/>
        <v>0</v>
      </c>
      <c r="N56" s="23">
        <f t="shared" si="4"/>
        <v>0</v>
      </c>
    </row>
    <row r="57" spans="1:14" s="48" customFormat="1">
      <c r="A57" s="20"/>
      <c r="B57" s="49" t="s">
        <v>86</v>
      </c>
      <c r="C57" s="30"/>
      <c r="D57" s="25">
        <f t="shared" si="5"/>
        <v>0</v>
      </c>
      <c r="E57" s="30"/>
      <c r="F57" s="31"/>
      <c r="G57" s="22">
        <f t="shared" si="6"/>
        <v>0</v>
      </c>
      <c r="H57" s="31"/>
      <c r="I57" s="31"/>
      <c r="J57" s="22">
        <f t="shared" si="3"/>
        <v>0</v>
      </c>
      <c r="K57" s="31"/>
      <c r="L57" s="23">
        <f t="shared" si="4"/>
        <v>0</v>
      </c>
      <c r="M57" s="23">
        <f t="shared" si="4"/>
        <v>0</v>
      </c>
      <c r="N57" s="23">
        <f t="shared" si="4"/>
        <v>0</v>
      </c>
    </row>
    <row r="58" spans="1:14" s="50" customFormat="1" ht="15.75">
      <c r="A58" s="20" t="s">
        <v>87</v>
      </c>
      <c r="B58" s="32" t="s">
        <v>88</v>
      </c>
      <c r="C58" s="22">
        <f>C59+C60+C61</f>
        <v>200</v>
      </c>
      <c r="D58" s="25">
        <f t="shared" si="5"/>
        <v>0</v>
      </c>
      <c r="E58" s="22">
        <v>200</v>
      </c>
      <c r="F58" s="22">
        <f>F59+F60+F61</f>
        <v>0</v>
      </c>
      <c r="G58" s="22">
        <f t="shared" si="6"/>
        <v>0</v>
      </c>
      <c r="H58" s="22"/>
      <c r="I58" s="22">
        <f>I59+I60+I61</f>
        <v>0</v>
      </c>
      <c r="J58" s="22">
        <f t="shared" si="3"/>
        <v>0</v>
      </c>
      <c r="K58" s="22"/>
      <c r="L58" s="23">
        <f t="shared" si="4"/>
        <v>200</v>
      </c>
      <c r="M58" s="23">
        <f t="shared" si="4"/>
        <v>0</v>
      </c>
      <c r="N58" s="23">
        <f t="shared" si="4"/>
        <v>200</v>
      </c>
    </row>
    <row r="59" spans="1:14" ht="15.75">
      <c r="A59" s="20"/>
      <c r="B59" s="34" t="s">
        <v>89</v>
      </c>
      <c r="C59" s="21"/>
      <c r="D59" s="25">
        <f t="shared" si="5"/>
        <v>0</v>
      </c>
      <c r="E59" s="21"/>
      <c r="F59" s="35"/>
      <c r="G59" s="22">
        <f t="shared" si="6"/>
        <v>0</v>
      </c>
      <c r="H59" s="35"/>
      <c r="I59" s="35"/>
      <c r="J59" s="22">
        <f t="shared" si="3"/>
        <v>0</v>
      </c>
      <c r="K59" s="35"/>
      <c r="L59" s="23">
        <f t="shared" si="4"/>
        <v>0</v>
      </c>
      <c r="M59" s="23">
        <f t="shared" si="4"/>
        <v>0</v>
      </c>
      <c r="N59" s="23">
        <f t="shared" si="4"/>
        <v>0</v>
      </c>
    </row>
    <row r="60" spans="1:14">
      <c r="A60" s="20"/>
      <c r="B60" s="27" t="s">
        <v>90</v>
      </c>
      <c r="C60" s="26"/>
      <c r="D60" s="25">
        <f t="shared" si="5"/>
        <v>0</v>
      </c>
      <c r="E60" s="26"/>
      <c r="F60" s="26"/>
      <c r="G60" s="22">
        <f t="shared" si="6"/>
        <v>0</v>
      </c>
      <c r="H60" s="26"/>
      <c r="I60" s="26"/>
      <c r="J60" s="22">
        <f t="shared" si="3"/>
        <v>0</v>
      </c>
      <c r="K60" s="26"/>
      <c r="L60" s="23">
        <f t="shared" si="4"/>
        <v>0</v>
      </c>
      <c r="M60" s="23">
        <f t="shared" si="4"/>
        <v>0</v>
      </c>
      <c r="N60" s="23">
        <f t="shared" si="4"/>
        <v>0</v>
      </c>
    </row>
    <row r="61" spans="1:14" s="36" customFormat="1" ht="15">
      <c r="A61" s="20"/>
      <c r="B61" s="27" t="s">
        <v>91</v>
      </c>
      <c r="C61" s="26">
        <v>200</v>
      </c>
      <c r="D61" s="25">
        <f t="shared" si="5"/>
        <v>0</v>
      </c>
      <c r="E61" s="26">
        <v>200</v>
      </c>
      <c r="F61" s="26"/>
      <c r="G61" s="22">
        <f t="shared" si="6"/>
        <v>0</v>
      </c>
      <c r="H61" s="26"/>
      <c r="I61" s="26"/>
      <c r="J61" s="22">
        <f t="shared" si="3"/>
        <v>0</v>
      </c>
      <c r="K61" s="26"/>
      <c r="L61" s="23">
        <f t="shared" si="4"/>
        <v>200</v>
      </c>
      <c r="M61" s="23">
        <f t="shared" si="4"/>
        <v>0</v>
      </c>
      <c r="N61" s="23">
        <f t="shared" si="4"/>
        <v>200</v>
      </c>
    </row>
    <row r="62" spans="1:14">
      <c r="A62" s="16"/>
      <c r="B62" s="17" t="s">
        <v>92</v>
      </c>
      <c r="C62" s="18">
        <f>C63+C64+C65+C66+C67+C68+C69</f>
        <v>25000</v>
      </c>
      <c r="D62" s="51">
        <f t="shared" si="5"/>
        <v>28424</v>
      </c>
      <c r="E62" s="18">
        <f>E63+E64+E65+E66+E67+E68+E69</f>
        <v>53424</v>
      </c>
      <c r="F62" s="18">
        <f>F63+F64+F65+F66+F67+F68+F69</f>
        <v>90164</v>
      </c>
      <c r="G62" s="18">
        <f>G63+G64+G65+G66+G67+G68+G69</f>
        <v>416</v>
      </c>
      <c r="H62" s="18">
        <f>H63+H64+H65+H66+H67+H68+H69</f>
        <v>90580</v>
      </c>
      <c r="I62" s="18">
        <f>I63+I64+I65+I66+I67+I68+I69</f>
        <v>157172</v>
      </c>
      <c r="J62" s="38">
        <f t="shared" si="3"/>
        <v>532</v>
      </c>
      <c r="K62" s="38">
        <f>K63+K64+K65+K66+K67+K68+K69</f>
        <v>157704</v>
      </c>
      <c r="L62" s="38">
        <f t="shared" si="4"/>
        <v>272336</v>
      </c>
      <c r="M62" s="18">
        <f t="shared" si="4"/>
        <v>29372</v>
      </c>
      <c r="N62" s="18">
        <f t="shared" si="4"/>
        <v>301708</v>
      </c>
    </row>
    <row r="63" spans="1:14">
      <c r="A63" s="20" t="s">
        <v>27</v>
      </c>
      <c r="B63" s="27" t="s">
        <v>93</v>
      </c>
      <c r="C63" s="22"/>
      <c r="D63" s="25">
        <f t="shared" si="5"/>
        <v>0</v>
      </c>
      <c r="E63" s="22"/>
      <c r="F63" s="33"/>
      <c r="G63" s="22">
        <f>H63-F63</f>
        <v>0</v>
      </c>
      <c r="H63" s="33"/>
      <c r="I63" s="33"/>
      <c r="J63" s="22">
        <f t="shared" si="3"/>
        <v>0</v>
      </c>
      <c r="K63" s="33"/>
      <c r="L63" s="23">
        <f t="shared" si="4"/>
        <v>0</v>
      </c>
      <c r="M63" s="23">
        <f t="shared" si="4"/>
        <v>0</v>
      </c>
      <c r="N63" s="23">
        <f t="shared" si="4"/>
        <v>0</v>
      </c>
    </row>
    <row r="64" spans="1:14">
      <c r="A64" s="20" t="s">
        <v>36</v>
      </c>
      <c r="B64" s="27" t="s">
        <v>94</v>
      </c>
      <c r="C64" s="26"/>
      <c r="D64" s="25">
        <f t="shared" si="5"/>
        <v>0</v>
      </c>
      <c r="E64" s="26"/>
      <c r="F64" s="26"/>
      <c r="G64" s="22">
        <f t="shared" si="6"/>
        <v>0</v>
      </c>
      <c r="H64" s="26"/>
      <c r="I64" s="26"/>
      <c r="J64" s="22">
        <f t="shared" si="3"/>
        <v>0</v>
      </c>
      <c r="K64" s="26"/>
      <c r="L64" s="23">
        <f t="shared" si="4"/>
        <v>0</v>
      </c>
      <c r="M64" s="23">
        <f t="shared" si="4"/>
        <v>0</v>
      </c>
      <c r="N64" s="23">
        <f t="shared" si="4"/>
        <v>0</v>
      </c>
    </row>
    <row r="65" spans="1:14" s="50" customFormat="1" ht="15.75">
      <c r="A65" s="20" t="s">
        <v>38</v>
      </c>
      <c r="B65" s="27" t="s">
        <v>95</v>
      </c>
      <c r="C65" s="26"/>
      <c r="D65" s="25">
        <f t="shared" si="5"/>
        <v>0</v>
      </c>
      <c r="E65" s="26"/>
      <c r="F65" s="26"/>
      <c r="G65" s="22">
        <f t="shared" si="6"/>
        <v>0</v>
      </c>
      <c r="H65" s="26"/>
      <c r="I65" s="26"/>
      <c r="J65" s="22">
        <f t="shared" si="3"/>
        <v>0</v>
      </c>
      <c r="K65" s="26"/>
      <c r="L65" s="23">
        <f t="shared" si="4"/>
        <v>0</v>
      </c>
      <c r="M65" s="23">
        <f t="shared" si="4"/>
        <v>0</v>
      </c>
      <c r="N65" s="23">
        <f t="shared" si="4"/>
        <v>0</v>
      </c>
    </row>
    <row r="66" spans="1:14" s="52" customFormat="1" ht="15.75">
      <c r="A66" s="20" t="s">
        <v>40</v>
      </c>
      <c r="B66" s="24" t="s">
        <v>96</v>
      </c>
      <c r="C66" s="35"/>
      <c r="D66" s="25">
        <f t="shared" si="5"/>
        <v>0</v>
      </c>
      <c r="E66" s="35"/>
      <c r="F66" s="35"/>
      <c r="G66" s="22">
        <f t="shared" si="6"/>
        <v>0</v>
      </c>
      <c r="H66" s="35"/>
      <c r="I66" s="35"/>
      <c r="J66" s="22">
        <f t="shared" si="3"/>
        <v>0</v>
      </c>
      <c r="K66" s="35"/>
      <c r="L66" s="23">
        <f t="shared" si="4"/>
        <v>0</v>
      </c>
      <c r="M66" s="23">
        <f t="shared" si="4"/>
        <v>0</v>
      </c>
      <c r="N66" s="23">
        <f t="shared" si="4"/>
        <v>0</v>
      </c>
    </row>
    <row r="67" spans="1:14" ht="15.75">
      <c r="A67" s="42" t="s">
        <v>42</v>
      </c>
      <c r="B67" s="53" t="s">
        <v>97</v>
      </c>
      <c r="C67" s="45"/>
      <c r="D67" s="25">
        <f t="shared" si="5"/>
        <v>0</v>
      </c>
      <c r="E67" s="45"/>
      <c r="F67" s="45"/>
      <c r="G67" s="22">
        <f t="shared" si="6"/>
        <v>0</v>
      </c>
      <c r="H67" s="45"/>
      <c r="I67" s="45"/>
      <c r="J67" s="22">
        <f t="shared" si="3"/>
        <v>0</v>
      </c>
      <c r="K67" s="45"/>
      <c r="L67" s="23">
        <f t="shared" si="4"/>
        <v>0</v>
      </c>
      <c r="M67" s="23">
        <f t="shared" si="4"/>
        <v>0</v>
      </c>
      <c r="N67" s="23">
        <f t="shared" si="4"/>
        <v>0</v>
      </c>
    </row>
    <row r="68" spans="1:14">
      <c r="A68" s="20" t="s">
        <v>44</v>
      </c>
      <c r="B68" s="24" t="s">
        <v>98</v>
      </c>
      <c r="C68" s="22">
        <v>25000</v>
      </c>
      <c r="D68" s="25">
        <f>E68-C68</f>
        <v>21272</v>
      </c>
      <c r="E68" s="22">
        <v>46272</v>
      </c>
      <c r="F68" s="22"/>
      <c r="G68" s="22">
        <f t="shared" si="6"/>
        <v>0</v>
      </c>
      <c r="H68" s="22"/>
      <c r="I68" s="22"/>
      <c r="J68" s="22">
        <f t="shared" si="3"/>
        <v>0</v>
      </c>
      <c r="K68" s="22"/>
      <c r="L68" s="23">
        <f t="shared" si="4"/>
        <v>25000</v>
      </c>
      <c r="M68" s="23">
        <f t="shared" si="4"/>
        <v>21272</v>
      </c>
      <c r="N68" s="23">
        <f t="shared" si="4"/>
        <v>46272</v>
      </c>
    </row>
    <row r="69" spans="1:14">
      <c r="A69" s="20" t="s">
        <v>99</v>
      </c>
      <c r="B69" s="27" t="s">
        <v>100</v>
      </c>
      <c r="C69" s="22"/>
      <c r="D69" s="25">
        <f t="shared" si="5"/>
        <v>7152</v>
      </c>
      <c r="E69" s="22">
        <v>7152</v>
      </c>
      <c r="F69" s="22">
        <v>90164</v>
      </c>
      <c r="G69" s="22">
        <f>H69-F69</f>
        <v>416</v>
      </c>
      <c r="H69" s="22">
        <v>90580</v>
      </c>
      <c r="I69" s="22">
        <v>157172</v>
      </c>
      <c r="J69" s="22">
        <f t="shared" si="3"/>
        <v>532</v>
      </c>
      <c r="K69" s="22">
        <v>157704</v>
      </c>
      <c r="L69" s="23">
        <f t="shared" si="4"/>
        <v>247336</v>
      </c>
      <c r="M69" s="23">
        <f t="shared" si="4"/>
        <v>8100</v>
      </c>
      <c r="N69" s="23">
        <f t="shared" si="4"/>
        <v>255436</v>
      </c>
    </row>
    <row r="70" spans="1:14">
      <c r="A70" s="16"/>
      <c r="B70" s="17" t="s">
        <v>101</v>
      </c>
      <c r="C70" s="38">
        <f>C71+C72+C73+C74+C75+C76+C77</f>
        <v>80000</v>
      </c>
      <c r="D70" s="51">
        <f t="shared" si="5"/>
        <v>0</v>
      </c>
      <c r="E70" s="38">
        <f>E71+E72+E73+E74+E75+E76+E77</f>
        <v>80000</v>
      </c>
      <c r="F70" s="38">
        <f>F71+F72+F73+F74+F75+F76+F77</f>
        <v>0</v>
      </c>
      <c r="G70" s="38">
        <f>H70-F70</f>
        <v>0</v>
      </c>
      <c r="H70" s="38">
        <f>H71+H72+H73+H74+H75+H76+H77</f>
        <v>0</v>
      </c>
      <c r="I70" s="38">
        <f>I71+I72+I73+I74+I75+I76+I77</f>
        <v>0</v>
      </c>
      <c r="J70" s="38">
        <f t="shared" si="3"/>
        <v>1355</v>
      </c>
      <c r="K70" s="38">
        <f>K71+K72+K73+K74+K75+K76+K77</f>
        <v>1355</v>
      </c>
      <c r="L70" s="38">
        <f t="shared" si="4"/>
        <v>80000</v>
      </c>
      <c r="M70" s="18">
        <f t="shared" si="4"/>
        <v>1355</v>
      </c>
      <c r="N70" s="18">
        <f t="shared" si="4"/>
        <v>81355</v>
      </c>
    </row>
    <row r="71" spans="1:14">
      <c r="A71" s="20" t="s">
        <v>27</v>
      </c>
      <c r="B71" s="27" t="s">
        <v>93</v>
      </c>
      <c r="C71" s="27"/>
      <c r="D71" s="25">
        <f t="shared" si="5"/>
        <v>0</v>
      </c>
      <c r="E71" s="27"/>
      <c r="F71" s="27"/>
      <c r="G71" s="22">
        <f t="shared" ref="G71:G77" si="7">H71-F71</f>
        <v>0</v>
      </c>
      <c r="H71" s="27"/>
      <c r="I71" s="27"/>
      <c r="J71" s="22">
        <f t="shared" si="3"/>
        <v>0</v>
      </c>
      <c r="K71" s="27"/>
      <c r="L71" s="23">
        <f t="shared" si="4"/>
        <v>0</v>
      </c>
      <c r="M71" s="23">
        <f t="shared" si="4"/>
        <v>0</v>
      </c>
      <c r="N71" s="23">
        <f t="shared" si="4"/>
        <v>0</v>
      </c>
    </row>
    <row r="72" spans="1:14">
      <c r="A72" s="20" t="s">
        <v>36</v>
      </c>
      <c r="B72" s="27" t="s">
        <v>94</v>
      </c>
      <c r="C72" s="27"/>
      <c r="D72" s="25">
        <f t="shared" si="5"/>
        <v>0</v>
      </c>
      <c r="E72" s="27"/>
      <c r="F72" s="27"/>
      <c r="G72" s="22">
        <f t="shared" si="7"/>
        <v>0</v>
      </c>
      <c r="H72" s="27"/>
      <c r="I72" s="27"/>
      <c r="J72" s="22">
        <f t="shared" si="3"/>
        <v>0</v>
      </c>
      <c r="K72" s="27"/>
      <c r="L72" s="23">
        <f t="shared" si="4"/>
        <v>0</v>
      </c>
      <c r="M72" s="23">
        <f t="shared" si="4"/>
        <v>0</v>
      </c>
      <c r="N72" s="23">
        <f t="shared" si="4"/>
        <v>0</v>
      </c>
    </row>
    <row r="73" spans="1:14">
      <c r="A73" s="20" t="s">
        <v>38</v>
      </c>
      <c r="B73" s="27" t="s">
        <v>95</v>
      </c>
      <c r="C73" s="27"/>
      <c r="D73" s="25">
        <f t="shared" si="5"/>
        <v>0</v>
      </c>
      <c r="E73" s="27"/>
      <c r="F73" s="27"/>
      <c r="G73" s="22">
        <f t="shared" si="7"/>
        <v>0</v>
      </c>
      <c r="H73" s="27"/>
      <c r="I73" s="27"/>
      <c r="J73" s="22">
        <f>K73-I73</f>
        <v>0</v>
      </c>
      <c r="K73" s="27"/>
      <c r="L73" s="23">
        <f t="shared" ref="L73:N80" si="8">C73+F73+I73</f>
        <v>0</v>
      </c>
      <c r="M73" s="23">
        <f t="shared" si="8"/>
        <v>0</v>
      </c>
      <c r="N73" s="23">
        <f t="shared" si="8"/>
        <v>0</v>
      </c>
    </row>
    <row r="74" spans="1:14" s="50" customFormat="1" ht="15.75">
      <c r="A74" s="20" t="s">
        <v>40</v>
      </c>
      <c r="B74" s="24" t="s">
        <v>96</v>
      </c>
      <c r="C74" s="27"/>
      <c r="D74" s="25">
        <f t="shared" ref="D74:D79" si="9">E74-C74</f>
        <v>0</v>
      </c>
      <c r="E74" s="27"/>
      <c r="F74" s="27"/>
      <c r="G74" s="22">
        <f t="shared" si="7"/>
        <v>0</v>
      </c>
      <c r="H74" s="27"/>
      <c r="I74" s="27"/>
      <c r="J74" s="22">
        <f>K74-I74</f>
        <v>0</v>
      </c>
      <c r="K74" s="27"/>
      <c r="L74" s="23">
        <f t="shared" si="8"/>
        <v>0</v>
      </c>
      <c r="M74" s="23">
        <f t="shared" si="8"/>
        <v>0</v>
      </c>
      <c r="N74" s="23">
        <f t="shared" si="8"/>
        <v>0</v>
      </c>
    </row>
    <row r="75" spans="1:14" ht="15.75">
      <c r="A75" s="20" t="s">
        <v>42</v>
      </c>
      <c r="B75" s="53" t="s">
        <v>97</v>
      </c>
      <c r="C75" s="35"/>
      <c r="D75" s="25">
        <f t="shared" si="9"/>
        <v>0</v>
      </c>
      <c r="E75" s="35"/>
      <c r="F75" s="35"/>
      <c r="G75" s="22">
        <f t="shared" si="7"/>
        <v>0</v>
      </c>
      <c r="H75" s="35"/>
      <c r="I75" s="35"/>
      <c r="J75" s="22">
        <f>K75-I75</f>
        <v>0</v>
      </c>
      <c r="K75" s="35"/>
      <c r="L75" s="23">
        <f t="shared" si="8"/>
        <v>0</v>
      </c>
      <c r="M75" s="23">
        <f t="shared" si="8"/>
        <v>0</v>
      </c>
      <c r="N75" s="23">
        <f t="shared" si="8"/>
        <v>0</v>
      </c>
    </row>
    <row r="76" spans="1:14" s="50" customFormat="1" ht="15.75">
      <c r="A76" s="20" t="s">
        <v>44</v>
      </c>
      <c r="B76" s="24" t="s">
        <v>98</v>
      </c>
      <c r="C76" s="27">
        <v>80000</v>
      </c>
      <c r="D76" s="25">
        <f t="shared" si="9"/>
        <v>0</v>
      </c>
      <c r="E76" s="27">
        <v>80000</v>
      </c>
      <c r="F76" s="27"/>
      <c r="G76" s="22">
        <f t="shared" si="7"/>
        <v>0</v>
      </c>
      <c r="H76" s="27"/>
      <c r="I76" s="27"/>
      <c r="J76" s="22">
        <f>K76-I76</f>
        <v>1355</v>
      </c>
      <c r="K76" s="27">
        <v>1355</v>
      </c>
      <c r="L76" s="23">
        <f t="shared" si="8"/>
        <v>80000</v>
      </c>
      <c r="M76" s="23">
        <f t="shared" si="8"/>
        <v>1355</v>
      </c>
      <c r="N76" s="23">
        <f t="shared" si="8"/>
        <v>81355</v>
      </c>
    </row>
    <row r="77" spans="1:14" ht="15.75">
      <c r="A77" s="20" t="s">
        <v>99</v>
      </c>
      <c r="B77" s="27" t="s">
        <v>100</v>
      </c>
      <c r="C77" s="54"/>
      <c r="D77" s="25">
        <f t="shared" si="9"/>
        <v>0</v>
      </c>
      <c r="E77" s="21"/>
      <c r="F77" s="35"/>
      <c r="G77" s="22">
        <f t="shared" si="7"/>
        <v>0</v>
      </c>
      <c r="H77" s="35"/>
      <c r="I77" s="31"/>
      <c r="J77" s="22">
        <f>K77-I77</f>
        <v>0</v>
      </c>
      <c r="K77" s="35"/>
      <c r="L77" s="23">
        <f t="shared" si="8"/>
        <v>0</v>
      </c>
      <c r="M77" s="23">
        <f t="shared" si="8"/>
        <v>0</v>
      </c>
      <c r="N77" s="23">
        <f t="shared" si="8"/>
        <v>0</v>
      </c>
    </row>
    <row r="78" spans="1:14" s="2" customFormat="1">
      <c r="A78" s="55"/>
      <c r="B78" s="56" t="s">
        <v>102</v>
      </c>
      <c r="C78" s="57">
        <f t="shared" ref="C78:K78" si="10">C7+C45+C62+C70</f>
        <v>524187</v>
      </c>
      <c r="D78" s="57">
        <f t="shared" si="10"/>
        <v>30573</v>
      </c>
      <c r="E78" s="57">
        <f t="shared" si="10"/>
        <v>554760</v>
      </c>
      <c r="F78" s="57">
        <f t="shared" si="10"/>
        <v>90264</v>
      </c>
      <c r="G78" s="57">
        <f t="shared" si="10"/>
        <v>416</v>
      </c>
      <c r="H78" s="57">
        <f t="shared" si="10"/>
        <v>90680</v>
      </c>
      <c r="I78" s="57">
        <f t="shared" si="10"/>
        <v>180564</v>
      </c>
      <c r="J78" s="57">
        <f t="shared" si="10"/>
        <v>1887</v>
      </c>
      <c r="K78" s="57">
        <f t="shared" si="10"/>
        <v>182451</v>
      </c>
      <c r="L78" s="57">
        <f t="shared" si="8"/>
        <v>795015</v>
      </c>
      <c r="M78" s="57">
        <f t="shared" si="8"/>
        <v>32876</v>
      </c>
      <c r="N78" s="57">
        <f t="shared" si="8"/>
        <v>827891</v>
      </c>
    </row>
    <row r="79" spans="1:14">
      <c r="A79" s="46"/>
      <c r="B79" s="58" t="s">
        <v>103</v>
      </c>
      <c r="C79" s="33"/>
      <c r="D79" s="25">
        <f t="shared" si="9"/>
        <v>0</v>
      </c>
      <c r="E79" s="33"/>
      <c r="F79" s="33">
        <f>F7-F78</f>
        <v>-90164</v>
      </c>
      <c r="G79" s="33">
        <f>G7-G78</f>
        <v>-416</v>
      </c>
      <c r="H79" s="33">
        <f>H7-H78</f>
        <v>-90580</v>
      </c>
      <c r="I79" s="33">
        <f>-I69+I77</f>
        <v>-157172</v>
      </c>
      <c r="J79" s="33">
        <f>-J69+J77</f>
        <v>-532</v>
      </c>
      <c r="K79" s="33">
        <f>-K69+K77</f>
        <v>-157704</v>
      </c>
      <c r="L79" s="23">
        <f t="shared" si="8"/>
        <v>-247336</v>
      </c>
      <c r="M79" s="23">
        <f t="shared" si="8"/>
        <v>-948</v>
      </c>
      <c r="N79" s="23">
        <f t="shared" si="8"/>
        <v>-248284</v>
      </c>
    </row>
    <row r="80" spans="1:14">
      <c r="A80" s="59"/>
      <c r="B80" s="60" t="s">
        <v>104</v>
      </c>
      <c r="C80" s="61">
        <f t="shared" ref="C80:K80" si="11">SUM(C78:C79)</f>
        <v>524187</v>
      </c>
      <c r="D80" s="61">
        <f t="shared" si="11"/>
        <v>30573</v>
      </c>
      <c r="E80" s="61">
        <f t="shared" si="11"/>
        <v>554760</v>
      </c>
      <c r="F80" s="61">
        <f t="shared" si="11"/>
        <v>100</v>
      </c>
      <c r="G80" s="61">
        <f t="shared" si="11"/>
        <v>0</v>
      </c>
      <c r="H80" s="61">
        <f t="shared" si="11"/>
        <v>100</v>
      </c>
      <c r="I80" s="61">
        <f t="shared" si="11"/>
        <v>23392</v>
      </c>
      <c r="J80" s="61">
        <f t="shared" si="11"/>
        <v>1355</v>
      </c>
      <c r="K80" s="61">
        <f t="shared" si="11"/>
        <v>24747</v>
      </c>
      <c r="L80" s="61">
        <f t="shared" si="8"/>
        <v>547679</v>
      </c>
      <c r="M80" s="61">
        <f t="shared" si="8"/>
        <v>31928</v>
      </c>
      <c r="N80" s="61">
        <f t="shared" si="8"/>
        <v>579607</v>
      </c>
    </row>
    <row r="83" spans="1:1" ht="14.25">
      <c r="A83" t="s">
        <v>105</v>
      </c>
    </row>
  </sheetData>
  <mergeCells count="6">
    <mergeCell ref="A2:L2"/>
    <mergeCell ref="F3:L3"/>
    <mergeCell ref="C5:E5"/>
    <mergeCell ref="F5:H5"/>
    <mergeCell ref="I5:K5"/>
    <mergeCell ref="L5:N5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2015-10-08T11:57:49Z</dcterms:created>
  <dcterms:modified xsi:type="dcterms:W3CDTF">2015-10-08T11:58:10Z</dcterms:modified>
</cp:coreProperties>
</file>