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P8" i="1" l="1"/>
  <c r="P9" i="1"/>
  <c r="P11" i="1"/>
  <c r="P12" i="1"/>
  <c r="P13" i="1"/>
  <c r="P14" i="1"/>
  <c r="P15" i="1"/>
  <c r="P17" i="1"/>
  <c r="P18" i="1"/>
  <c r="P19" i="1"/>
  <c r="P21" i="1"/>
  <c r="P22" i="1"/>
  <c r="P23" i="1"/>
  <c r="P25" i="1"/>
  <c r="P26" i="1"/>
  <c r="P28" i="1"/>
  <c r="P29" i="1"/>
  <c r="P30" i="1"/>
  <c r="P7" i="1"/>
  <c r="N8" i="1"/>
  <c r="N9" i="1"/>
  <c r="N11" i="1"/>
  <c r="N12" i="1"/>
  <c r="N13" i="1"/>
  <c r="N14" i="1"/>
  <c r="N15" i="1"/>
  <c r="N17" i="1"/>
  <c r="N18" i="1"/>
  <c r="N19" i="1"/>
  <c r="N21" i="1"/>
  <c r="N22" i="1"/>
  <c r="N23" i="1"/>
  <c r="N25" i="1"/>
  <c r="N26" i="1"/>
  <c r="N28" i="1"/>
  <c r="N29" i="1"/>
  <c r="N30" i="1"/>
  <c r="N31" i="1"/>
  <c r="N7" i="1"/>
  <c r="M31" i="1"/>
  <c r="H10" i="1"/>
  <c r="N10" i="1" s="1"/>
  <c r="J10" i="1"/>
  <c r="P10" i="1" s="1"/>
  <c r="K32" i="1"/>
  <c r="N32" i="1" s="1"/>
  <c r="L32" i="1"/>
  <c r="M32" i="1"/>
  <c r="O32" i="1"/>
  <c r="K24" i="1"/>
  <c r="L24" i="1"/>
  <c r="M24" i="1"/>
  <c r="O24" i="1"/>
  <c r="K20" i="1"/>
  <c r="L20" i="1"/>
  <c r="M20" i="1"/>
  <c r="O20" i="1"/>
  <c r="K16" i="1"/>
  <c r="L16" i="1"/>
  <c r="M16" i="1"/>
  <c r="O16" i="1"/>
  <c r="K10" i="1"/>
  <c r="L10" i="1"/>
  <c r="L27" i="1" s="1"/>
  <c r="L33" i="1" s="1"/>
  <c r="M10" i="1"/>
  <c r="O10" i="1"/>
  <c r="O27" i="1" s="1"/>
  <c r="O33" i="1" s="1"/>
  <c r="J31" i="1"/>
  <c r="J32" i="1" s="1"/>
  <c r="P32" i="1" s="1"/>
  <c r="I24" i="1"/>
  <c r="J24" i="1"/>
  <c r="P24" i="1" s="1"/>
  <c r="I20" i="1"/>
  <c r="J20" i="1"/>
  <c r="P20" i="1" s="1"/>
  <c r="J16" i="1"/>
  <c r="P16" i="1" s="1"/>
  <c r="I16" i="1"/>
  <c r="I10" i="1"/>
  <c r="J27" i="1"/>
  <c r="H24" i="1"/>
  <c r="N24" i="1" s="1"/>
  <c r="H20" i="1"/>
  <c r="N20" i="1" s="1"/>
  <c r="H16" i="1"/>
  <c r="N16" i="1" s="1"/>
  <c r="H27" i="1"/>
  <c r="H33" i="1" s="1"/>
  <c r="P31" i="1" l="1"/>
  <c r="M27" i="1"/>
  <c r="M33" i="1" s="1"/>
  <c r="K27" i="1"/>
  <c r="K33" i="1" s="1"/>
  <c r="N33" i="1" s="1"/>
  <c r="J33" i="1"/>
  <c r="P33" i="1" s="1"/>
  <c r="I27" i="1"/>
  <c r="I33" i="1" s="1"/>
  <c r="P27" i="1" l="1"/>
  <c r="N27" i="1"/>
</calcChain>
</file>

<file path=xl/sharedStrings.xml><?xml version="1.0" encoding="utf-8"?>
<sst xmlns="http://schemas.openxmlformats.org/spreadsheetml/2006/main" count="44" uniqueCount="37">
  <si>
    <t>MEZŐHÉK KÖZSÉG ÖNKORMÁNYZATA</t>
  </si>
  <si>
    <t>Megnevezés</t>
  </si>
  <si>
    <t>Közhatalmi eredményszemléletű bevételek</t>
  </si>
  <si>
    <t>Eszk. És szolg. ért. Nettó eredménysz. Bevételei</t>
  </si>
  <si>
    <t>Tevékenység nettó eredménysz. Bevételei</t>
  </si>
  <si>
    <t>Aktivált saját teljesítmények értéke</t>
  </si>
  <si>
    <t>Központi műk. C. támog. Eredm. Bevételei</t>
  </si>
  <si>
    <t>Egyéb műk. C. támogatások eredményszemléletű bevételei</t>
  </si>
  <si>
    <t>Különféle egyéb eredménysz. Bevételek</t>
  </si>
  <si>
    <t>Egyéb eredményszemléletű bevételek</t>
  </si>
  <si>
    <t>Anyagköltség</t>
  </si>
  <si>
    <t>Igénybevett szolgáltatások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</si>
  <si>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</si>
  <si>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</si>
  <si>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</si>
  <si>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</si>
  <si>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</si>
  <si>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Értékcsökkenési leírás</t>
  </si>
  <si>
    <t>Egyéb ráfordítások</t>
  </si>
  <si>
    <t>A) Tevékenységek eredménye</t>
  </si>
  <si>
    <t>Pénzügyi műveletek eredménysz. Bevétele</t>
  </si>
  <si>
    <t>B) Pénzügyi műveletek eredménye</t>
  </si>
  <si>
    <t>Felhalmozási célú támog. Eredmsz. Bevételei</t>
  </si>
  <si>
    <t>Eladott ( közvetített ) szolgáltatások ellenértéke</t>
  </si>
  <si>
    <t>2016. év összevont Eredménykimutatás</t>
  </si>
  <si>
    <t>Ft.</t>
  </si>
  <si>
    <t>Mezőhék Község Önkorm.</t>
  </si>
  <si>
    <t>Község összesen</t>
  </si>
  <si>
    <t>Mezőhéki Óvoda</t>
  </si>
  <si>
    <t>Előző időszak</t>
  </si>
  <si>
    <t>Módosítások</t>
  </si>
  <si>
    <t>Tárgy időszak</t>
  </si>
  <si>
    <t>Fizetendő kamatok és kamatjellegű ráfordítások</t>
  </si>
  <si>
    <t xml:space="preserve">   Pénzügyi műveletek egyéb ráfordításai</t>
  </si>
  <si>
    <t>Pénzügyi műveletek ráfordításai</t>
  </si>
  <si>
    <t>C) Mérlegszerinti eredmény</t>
  </si>
  <si>
    <t>17. sz. melléklet 6/2017.(V.30.)önkormányzati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</si>
</sst>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13" xfId="0" applyNumberFormat="1" applyFont="1" applyBorder="1" applyAlignment="1">
      <alignment horizontal="right"/>
    </xf>
    <xf numFmtId="3" fontId="6" fillId="0" borderId="14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left"/>
    </xf>
    <xf numFmtId="0" fontId="0" fillId="0" borderId="3" xfId="0" applyFont="1" applyBorder="1" applyAlignment="1">
      <alignment horizontal="left"/>
    </xf>
    <xf numFmtId="3" fontId="3" fillId="0" borderId="10" xfId="0" applyNumberFormat="1" applyFont="1" applyBorder="1"/>
    <xf numFmtId="3" fontId="3" fillId="0" borderId="9" xfId="0" applyNumberFormat="1" applyFont="1" applyBorder="1"/>
    <xf numFmtId="3" fontId="3" fillId="0" borderId="1" xfId="0" applyNumberFormat="1" applyFont="1" applyBorder="1"/>
    <xf numFmtId="3" fontId="0" fillId="0" borderId="0" xfId="0" applyNumberFormat="1"/>
    <xf numFmtId="3" fontId="3" fillId="0" borderId="3" xfId="0" applyNumberFormat="1" applyFont="1" applyBorder="1"/>
    <xf numFmtId="3" fontId="6" fillId="0" borderId="10" xfId="0" applyNumberFormat="1" applyFont="1" applyBorder="1"/>
    <xf numFmtId="0" fontId="5" fillId="0" borderId="11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right"/>
    </xf>
    <xf numFmtId="3" fontId="6" fillId="0" borderId="11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left"/>
    </xf>
    <xf numFmtId="0" fontId="5" fillId="0" borderId="12" xfId="0" applyFont="1" applyBorder="1" applyAlignment="1">
      <alignment horizontal="center" wrapText="1"/>
    </xf>
    <xf numFmtId="3" fontId="3" fillId="0" borderId="12" xfId="0" applyNumberFormat="1" applyFont="1" applyBorder="1"/>
    <xf numFmtId="3" fontId="6" fillId="0" borderId="12" xfId="0" applyNumberFormat="1" applyFont="1" applyBorder="1"/>
    <xf numFmtId="3" fontId="3" fillId="0" borderId="12" xfId="0" applyNumberFormat="1" applyFont="1" applyBorder="1" applyAlignment="1">
      <alignment horizontal="right"/>
    </xf>
    <xf numFmtId="3" fontId="3" fillId="0" borderId="11" xfId="0" applyNumberFormat="1" applyFont="1" applyBorder="1"/>
    <xf numFmtId="3" fontId="6" fillId="0" borderId="1" xfId="0" applyNumberFormat="1" applyFont="1" applyBorder="1"/>
    <xf numFmtId="3" fontId="6" fillId="0" borderId="12" xfId="0" applyNumberFormat="1" applyFont="1" applyBorder="1" applyAlignment="1">
      <alignment horizontal="right"/>
    </xf>
    <xf numFmtId="3" fontId="6" fillId="0" borderId="11" xfId="0" applyNumberFormat="1" applyFont="1" applyBorder="1"/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/>
    <xf numFmtId="3" fontId="6" fillId="0" borderId="15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3" fontId="6" fillId="0" borderId="19" xfId="0" applyNumberFormat="1" applyFont="1" applyBorder="1" applyAlignment="1">
      <alignment horizontal="right"/>
    </xf>
    <xf numFmtId="3" fontId="6" fillId="0" borderId="9" xfId="0" applyNumberFormat="1" applyFont="1" applyBorder="1"/>
    <xf numFmtId="3" fontId="6" fillId="0" borderId="13" xfId="0" applyNumberFormat="1" applyFont="1" applyBorder="1"/>
    <xf numFmtId="3" fontId="6" fillId="0" borderId="15" xfId="0" applyNumberFormat="1" applyFont="1" applyBorder="1"/>
    <xf numFmtId="0" fontId="1" fillId="0" borderId="9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sqref="A1:P1"/>
    </sheetView>
  </sheetViews>
  <sheetFormatPr defaultRowHeight="15" x14ac:dyDescent="0.25"/>
  <cols>
    <col min="6" max="6" width="0.140625" customWidth="1"/>
    <col min="7" max="7" width="9.140625" hidden="1" customWidth="1"/>
    <col min="8" max="15" width="8.7109375" customWidth="1"/>
  </cols>
  <sheetData>
    <row r="1" spans="1:17" x14ac:dyDescent="0.25">
      <c r="A1" s="59" t="s">
        <v>36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7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7" x14ac:dyDescent="0.25">
      <c r="A3" s="60" t="s">
        <v>24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7" thickBot="1" x14ac:dyDescent="0.35">
      <c r="I4" s="1"/>
      <c r="J4" s="1"/>
      <c r="P4" s="1" t="s">
        <v>25</v>
      </c>
    </row>
    <row r="5" spans="1:17" ht="15" customHeight="1" x14ac:dyDescent="0.25">
      <c r="A5" s="61" t="s">
        <v>1</v>
      </c>
      <c r="B5" s="62"/>
      <c r="C5" s="62"/>
      <c r="D5" s="62"/>
      <c r="E5" s="62"/>
      <c r="F5" s="62"/>
      <c r="G5" s="62"/>
      <c r="H5" s="65" t="s">
        <v>26</v>
      </c>
      <c r="I5" s="66"/>
      <c r="J5" s="67"/>
      <c r="K5" s="55" t="s">
        <v>28</v>
      </c>
      <c r="L5" s="56"/>
      <c r="M5" s="57"/>
      <c r="N5" s="55" t="s">
        <v>27</v>
      </c>
      <c r="O5" s="56"/>
      <c r="P5" s="58"/>
    </row>
    <row r="6" spans="1:17" x14ac:dyDescent="0.25">
      <c r="A6" s="63"/>
      <c r="B6" s="64"/>
      <c r="C6" s="64"/>
      <c r="D6" s="64"/>
      <c r="E6" s="64"/>
      <c r="F6" s="64"/>
      <c r="G6" s="64"/>
      <c r="H6" s="19" t="s">
        <v>29</v>
      </c>
      <c r="I6" s="4" t="s">
        <v>30</v>
      </c>
      <c r="J6" s="23" t="s">
        <v>31</v>
      </c>
      <c r="K6" s="5" t="s">
        <v>29</v>
      </c>
      <c r="L6" s="4" t="s">
        <v>30</v>
      </c>
      <c r="M6" s="34" t="s">
        <v>31</v>
      </c>
      <c r="N6" s="5" t="s">
        <v>29</v>
      </c>
      <c r="O6" s="4" t="s">
        <v>30</v>
      </c>
      <c r="P6" s="6" t="s">
        <v>31</v>
      </c>
    </row>
    <row r="7" spans="1:17" ht="14.45" customHeight="1" x14ac:dyDescent="0.25">
      <c r="A7" s="42" t="s">
        <v>2</v>
      </c>
      <c r="B7" s="43"/>
      <c r="C7" s="43"/>
      <c r="D7" s="43"/>
      <c r="E7" s="43"/>
      <c r="F7" s="43"/>
      <c r="G7" s="44"/>
      <c r="H7" s="20">
        <v>36160000</v>
      </c>
      <c r="I7" s="7"/>
      <c r="J7" s="24">
        <v>45105182</v>
      </c>
      <c r="K7" s="27"/>
      <c r="L7" s="15"/>
      <c r="M7" s="17"/>
      <c r="N7" s="14">
        <f>H7+K7</f>
        <v>36160000</v>
      </c>
      <c r="O7" s="15"/>
      <c r="P7" s="13">
        <f>J7+M7</f>
        <v>45105182</v>
      </c>
      <c r="Q7" s="16"/>
    </row>
    <row r="8" spans="1:17" ht="14.45" customHeight="1" x14ac:dyDescent="0.25">
      <c r="A8" s="42" t="s">
        <v>3</v>
      </c>
      <c r="B8" s="43"/>
      <c r="C8" s="43"/>
      <c r="D8" s="43"/>
      <c r="E8" s="43"/>
      <c r="F8" s="43"/>
      <c r="G8" s="44"/>
      <c r="H8" s="20">
        <v>6620000</v>
      </c>
      <c r="I8" s="7"/>
      <c r="J8" s="24">
        <v>2857064</v>
      </c>
      <c r="K8" s="27"/>
      <c r="L8" s="15"/>
      <c r="M8" s="17"/>
      <c r="N8" s="14">
        <f t="shared" ref="N8:N33" si="0">H8+K8</f>
        <v>6620000</v>
      </c>
      <c r="O8" s="15"/>
      <c r="P8" s="13">
        <f t="shared" ref="P8:P33" si="1">J8+M8</f>
        <v>2857064</v>
      </c>
      <c r="Q8" s="16"/>
    </row>
    <row r="9" spans="1:17" ht="14.45" customHeight="1" x14ac:dyDescent="0.25">
      <c r="A9" s="42" t="s">
        <v>4</v>
      </c>
      <c r="B9" s="43"/>
      <c r="C9" s="43"/>
      <c r="D9" s="43"/>
      <c r="E9" s="43"/>
      <c r="F9" s="43"/>
      <c r="G9" s="44"/>
      <c r="H9" s="20">
        <v>490000</v>
      </c>
      <c r="I9" s="7"/>
      <c r="J9" s="24">
        <v>507862</v>
      </c>
      <c r="K9" s="27"/>
      <c r="L9" s="15"/>
      <c r="M9" s="17"/>
      <c r="N9" s="14">
        <f t="shared" si="0"/>
        <v>490000</v>
      </c>
      <c r="O9" s="15"/>
      <c r="P9" s="13">
        <f t="shared" si="1"/>
        <v>507862</v>
      </c>
      <c r="Q9" s="16"/>
    </row>
    <row r="10" spans="1:17" ht="14.45" customHeight="1" x14ac:dyDescent="0.25">
      <c r="A10" s="39" t="s">
        <v>4</v>
      </c>
      <c r="B10" s="40"/>
      <c r="C10" s="40"/>
      <c r="D10" s="40"/>
      <c r="E10" s="40"/>
      <c r="F10" s="40"/>
      <c r="G10" s="41"/>
      <c r="H10" s="21">
        <f>SUM(H7:H9)</f>
        <v>43270000</v>
      </c>
      <c r="I10" s="8">
        <f t="shared" ref="I10:J10" si="2">SUM(I7:I9)</f>
        <v>0</v>
      </c>
      <c r="J10" s="29">
        <f t="shared" si="2"/>
        <v>48470108</v>
      </c>
      <c r="K10" s="21">
        <f t="shared" ref="K10" si="3">SUM(K7:K9)</f>
        <v>0</v>
      </c>
      <c r="L10" s="8">
        <f t="shared" ref="L10" si="4">SUM(L7:L9)</f>
        <v>0</v>
      </c>
      <c r="M10" s="31">
        <f t="shared" ref="M10" si="5">SUM(M7:M9)</f>
        <v>0</v>
      </c>
      <c r="N10" s="36">
        <f t="shared" si="0"/>
        <v>43270000</v>
      </c>
      <c r="O10" s="8">
        <f t="shared" ref="O10" si="6">SUM(O7:O9)</f>
        <v>0</v>
      </c>
      <c r="P10" s="18">
        <f t="shared" si="1"/>
        <v>48470108</v>
      </c>
      <c r="Q10" s="16"/>
    </row>
    <row r="11" spans="1:17" ht="14.45" customHeight="1" x14ac:dyDescent="0.25">
      <c r="A11" s="39" t="s">
        <v>5</v>
      </c>
      <c r="B11" s="40"/>
      <c r="C11" s="40"/>
      <c r="D11" s="40"/>
      <c r="E11" s="40"/>
      <c r="F11" s="40"/>
      <c r="G11" s="41"/>
      <c r="H11" s="21">
        <v>2903000</v>
      </c>
      <c r="I11" s="8"/>
      <c r="J11" s="24">
        <v>0</v>
      </c>
      <c r="K11" s="27"/>
      <c r="L11" s="15"/>
      <c r="M11" s="17"/>
      <c r="N11" s="14">
        <f t="shared" si="0"/>
        <v>2903000</v>
      </c>
      <c r="O11" s="15"/>
      <c r="P11" s="13">
        <f t="shared" si="1"/>
        <v>0</v>
      </c>
      <c r="Q11" s="16"/>
    </row>
    <row r="12" spans="1:17" ht="14.45" customHeight="1" x14ac:dyDescent="0.25">
      <c r="A12" s="42" t="s">
        <v>6</v>
      </c>
      <c r="B12" s="43"/>
      <c r="C12" s="43"/>
      <c r="D12" s="43"/>
      <c r="E12" s="43"/>
      <c r="F12" s="43"/>
      <c r="G12" s="44"/>
      <c r="H12" s="20">
        <v>39197000</v>
      </c>
      <c r="I12" s="7"/>
      <c r="J12" s="24">
        <v>18472714</v>
      </c>
      <c r="K12" s="27">
        <v>12896000</v>
      </c>
      <c r="L12" s="15"/>
      <c r="M12" s="17">
        <v>13523455</v>
      </c>
      <c r="N12" s="14">
        <f t="shared" si="0"/>
        <v>52093000</v>
      </c>
      <c r="O12" s="15"/>
      <c r="P12" s="13">
        <f t="shared" si="1"/>
        <v>31996169</v>
      </c>
      <c r="Q12" s="16"/>
    </row>
    <row r="13" spans="1:17" ht="14.45" customHeight="1" x14ac:dyDescent="0.25">
      <c r="A13" s="42" t="s">
        <v>7</v>
      </c>
      <c r="B13" s="43"/>
      <c r="C13" s="43"/>
      <c r="D13" s="43"/>
      <c r="E13" s="43"/>
      <c r="F13" s="43"/>
      <c r="G13" s="44"/>
      <c r="H13" s="20">
        <v>20504000</v>
      </c>
      <c r="I13" s="7"/>
      <c r="J13" s="24">
        <v>23701284</v>
      </c>
      <c r="K13" s="27"/>
      <c r="L13" s="15"/>
      <c r="M13" s="17"/>
      <c r="N13" s="14">
        <f t="shared" si="0"/>
        <v>20504000</v>
      </c>
      <c r="O13" s="15"/>
      <c r="P13" s="13">
        <f t="shared" si="1"/>
        <v>23701284</v>
      </c>
      <c r="Q13" s="16"/>
    </row>
    <row r="14" spans="1:17" ht="14.45" customHeight="1" x14ac:dyDescent="0.25">
      <c r="A14" s="45" t="s">
        <v>22</v>
      </c>
      <c r="B14" s="45"/>
      <c r="C14" s="45"/>
      <c r="D14" s="45"/>
      <c r="E14" s="45"/>
      <c r="H14" s="20">
        <v>5636000</v>
      </c>
      <c r="I14" s="7"/>
      <c r="J14" s="24">
        <v>6500000</v>
      </c>
      <c r="K14" s="27"/>
      <c r="L14" s="15"/>
      <c r="M14" s="17"/>
      <c r="N14" s="14">
        <f t="shared" si="0"/>
        <v>5636000</v>
      </c>
      <c r="O14" s="15"/>
      <c r="P14" s="13">
        <f t="shared" si="1"/>
        <v>6500000</v>
      </c>
      <c r="Q14" s="16"/>
    </row>
    <row r="15" spans="1:17" ht="14.45" customHeight="1" x14ac:dyDescent="0.25">
      <c r="A15" s="42" t="s">
        <v>8</v>
      </c>
      <c r="B15" s="43"/>
      <c r="C15" s="43"/>
      <c r="D15" s="43"/>
      <c r="E15" s="43"/>
      <c r="F15" s="43"/>
      <c r="G15" s="44"/>
      <c r="H15" s="20"/>
      <c r="I15" s="7"/>
      <c r="J15" s="24">
        <v>23232058</v>
      </c>
      <c r="K15" s="27"/>
      <c r="L15" s="15"/>
      <c r="M15" s="17"/>
      <c r="N15" s="14">
        <f t="shared" si="0"/>
        <v>0</v>
      </c>
      <c r="O15" s="15"/>
      <c r="P15" s="13">
        <f t="shared" si="1"/>
        <v>23232058</v>
      </c>
      <c r="Q15" s="16"/>
    </row>
    <row r="16" spans="1:17" ht="14.45" customHeight="1" x14ac:dyDescent="0.25">
      <c r="A16" s="39" t="s">
        <v>9</v>
      </c>
      <c r="B16" s="40"/>
      <c r="C16" s="40"/>
      <c r="D16" s="40"/>
      <c r="E16" s="40"/>
      <c r="F16" s="40"/>
      <c r="G16" s="41"/>
      <c r="H16" s="21">
        <f>SUM(H12:H14)</f>
        <v>65337000</v>
      </c>
      <c r="I16" s="8">
        <f t="shared" ref="I16" si="7">SUM(I12:I14)</f>
        <v>0</v>
      </c>
      <c r="J16" s="29">
        <f>SUM(J12:J15)</f>
        <v>71906056</v>
      </c>
      <c r="K16" s="21">
        <f t="shared" ref="K16:O16" si="8">SUM(K12:K15)</f>
        <v>12896000</v>
      </c>
      <c r="L16" s="8">
        <f t="shared" si="8"/>
        <v>0</v>
      </c>
      <c r="M16" s="31">
        <f t="shared" si="8"/>
        <v>13523455</v>
      </c>
      <c r="N16" s="14">
        <f t="shared" si="0"/>
        <v>78233000</v>
      </c>
      <c r="O16" s="8">
        <f t="shared" si="8"/>
        <v>0</v>
      </c>
      <c r="P16" s="13">
        <f t="shared" si="1"/>
        <v>85429511</v>
      </c>
      <c r="Q16" s="16"/>
    </row>
    <row r="17" spans="1:17" ht="14.45" customHeight="1" x14ac:dyDescent="0.25">
      <c r="A17" s="42" t="s">
        <v>10</v>
      </c>
      <c r="B17" s="43"/>
      <c r="C17" s="43"/>
      <c r="D17" s="43"/>
      <c r="E17" s="43"/>
      <c r="F17" s="43"/>
      <c r="G17" s="44"/>
      <c r="H17" s="20">
        <v>13082000</v>
      </c>
      <c r="I17" s="7"/>
      <c r="J17" s="24">
        <v>7120209</v>
      </c>
      <c r="K17" s="27"/>
      <c r="L17" s="15"/>
      <c r="M17" s="17"/>
      <c r="N17" s="14">
        <f t="shared" si="0"/>
        <v>13082000</v>
      </c>
      <c r="O17" s="15"/>
      <c r="P17" s="13">
        <f t="shared" si="1"/>
        <v>7120209</v>
      </c>
      <c r="Q17" s="16"/>
    </row>
    <row r="18" spans="1:17" ht="14.45" customHeight="1" x14ac:dyDescent="0.25">
      <c r="A18" s="42" t="s">
        <v>11</v>
      </c>
      <c r="B18" s="43"/>
      <c r="C18" s="43"/>
      <c r="D18" s="43"/>
      <c r="E18" s="43"/>
      <c r="F18" s="43"/>
      <c r="G18" s="44"/>
      <c r="H18" s="20">
        <v>21336000</v>
      </c>
      <c r="I18" s="7"/>
      <c r="J18" s="24">
        <v>17334325</v>
      </c>
      <c r="K18" s="27">
        <v>1314000</v>
      </c>
      <c r="L18" s="15"/>
      <c r="M18" s="17">
        <v>824518</v>
      </c>
      <c r="N18" s="14">
        <f t="shared" si="0"/>
        <v>22650000</v>
      </c>
      <c r="O18" s="15"/>
      <c r="P18" s="13">
        <f t="shared" si="1"/>
        <v>18158843</v>
      </c>
      <c r="Q18" s="16"/>
    </row>
    <row r="19" spans="1:17" ht="14.45" customHeight="1" x14ac:dyDescent="0.25">
      <c r="A19" s="54" t="s">
        <v>23</v>
      </c>
      <c r="B19" s="45"/>
      <c r="C19" s="45"/>
      <c r="D19" s="45"/>
      <c r="E19" s="45"/>
      <c r="F19" s="45"/>
      <c r="G19" s="45"/>
      <c r="H19" s="20">
        <v>56000</v>
      </c>
      <c r="I19" s="7"/>
      <c r="J19" s="24">
        <v>1310701</v>
      </c>
      <c r="K19" s="27"/>
      <c r="L19" s="15"/>
      <c r="M19" s="17"/>
      <c r="N19" s="14">
        <f t="shared" si="0"/>
        <v>56000</v>
      </c>
      <c r="O19" s="15"/>
      <c r="P19" s="13">
        <f t="shared" si="1"/>
        <v>1310701</v>
      </c>
      <c r="Q19" s="16"/>
    </row>
    <row r="20" spans="1:17" ht="14.45" customHeight="1" x14ac:dyDescent="0.25">
      <c r="A20" s="39" t="s">
        <v>12</v>
      </c>
      <c r="B20" s="40"/>
      <c r="C20" s="40"/>
      <c r="D20" s="40"/>
      <c r="E20" s="40"/>
      <c r="F20" s="40"/>
      <c r="G20" s="41"/>
      <c r="H20" s="21">
        <f>SUM(H17:H19)</f>
        <v>34474000</v>
      </c>
      <c r="I20" s="8">
        <f t="shared" ref="I20:J20" si="9">SUM(I17:I19)</f>
        <v>0</v>
      </c>
      <c r="J20" s="29">
        <f t="shared" si="9"/>
        <v>25765235</v>
      </c>
      <c r="K20" s="21">
        <f t="shared" ref="K20" si="10">SUM(K17:K19)</f>
        <v>1314000</v>
      </c>
      <c r="L20" s="8">
        <f t="shared" ref="L20" si="11">SUM(L17:L19)</f>
        <v>0</v>
      </c>
      <c r="M20" s="31">
        <f t="shared" ref="M20" si="12">SUM(M17:M19)</f>
        <v>824518</v>
      </c>
      <c r="N20" s="14">
        <f t="shared" si="0"/>
        <v>35788000</v>
      </c>
      <c r="O20" s="8">
        <f t="shared" ref="O20" si="13">SUM(O17:O19)</f>
        <v>0</v>
      </c>
      <c r="P20" s="13">
        <f t="shared" si="1"/>
        <v>26589753</v>
      </c>
      <c r="Q20" s="16"/>
    </row>
    <row r="21" spans="1:17" ht="14.45" customHeight="1" x14ac:dyDescent="0.25">
      <c r="A21" s="42" t="s">
        <v>13</v>
      </c>
      <c r="B21" s="43"/>
      <c r="C21" s="43"/>
      <c r="D21" s="43"/>
      <c r="E21" s="43"/>
      <c r="F21" s="43"/>
      <c r="G21" s="44"/>
      <c r="H21" s="20">
        <v>16663000</v>
      </c>
      <c r="I21" s="7"/>
      <c r="J21" s="24">
        <v>14430774</v>
      </c>
      <c r="K21" s="27">
        <v>8400000</v>
      </c>
      <c r="L21" s="15"/>
      <c r="M21" s="17">
        <v>8669206</v>
      </c>
      <c r="N21" s="14">
        <f t="shared" si="0"/>
        <v>25063000</v>
      </c>
      <c r="O21" s="15"/>
      <c r="P21" s="13">
        <f t="shared" si="1"/>
        <v>23099980</v>
      </c>
      <c r="Q21" s="16"/>
    </row>
    <row r="22" spans="1:17" ht="14.45" customHeight="1" x14ac:dyDescent="0.25">
      <c r="A22" s="42" t="s">
        <v>14</v>
      </c>
      <c r="B22" s="43"/>
      <c r="C22" s="43"/>
      <c r="D22" s="43"/>
      <c r="E22" s="43"/>
      <c r="F22" s="43"/>
      <c r="G22" s="44"/>
      <c r="H22" s="20">
        <v>4517000</v>
      </c>
      <c r="I22" s="7"/>
      <c r="J22" s="24">
        <v>4889561</v>
      </c>
      <c r="K22" s="27">
        <v>410000</v>
      </c>
      <c r="L22" s="15"/>
      <c r="M22" s="17">
        <v>1379390</v>
      </c>
      <c r="N22" s="14">
        <f t="shared" si="0"/>
        <v>4927000</v>
      </c>
      <c r="O22" s="15"/>
      <c r="P22" s="13">
        <f t="shared" si="1"/>
        <v>6268951</v>
      </c>
      <c r="Q22" s="16"/>
    </row>
    <row r="23" spans="1:17" ht="14.45" customHeight="1" x14ac:dyDescent="0.25">
      <c r="A23" s="42" t="s">
        <v>15</v>
      </c>
      <c r="B23" s="43"/>
      <c r="C23" s="43"/>
      <c r="D23" s="43"/>
      <c r="E23" s="43"/>
      <c r="F23" s="43"/>
      <c r="G23" s="44"/>
      <c r="H23" s="20">
        <v>5479000</v>
      </c>
      <c r="I23" s="7"/>
      <c r="J23" s="24">
        <v>4132089</v>
      </c>
      <c r="K23" s="27">
        <v>2345000</v>
      </c>
      <c r="L23" s="15"/>
      <c r="M23" s="17">
        <v>2676857</v>
      </c>
      <c r="N23" s="14">
        <f t="shared" si="0"/>
        <v>7824000</v>
      </c>
      <c r="O23" s="15"/>
      <c r="P23" s="13">
        <f t="shared" si="1"/>
        <v>6808946</v>
      </c>
      <c r="Q23" s="16"/>
    </row>
    <row r="24" spans="1:17" ht="14.45" customHeight="1" x14ac:dyDescent="0.25">
      <c r="A24" s="39" t="s">
        <v>16</v>
      </c>
      <c r="B24" s="40"/>
      <c r="C24" s="40"/>
      <c r="D24" s="40"/>
      <c r="E24" s="40"/>
      <c r="F24" s="40"/>
      <c r="G24" s="41"/>
      <c r="H24" s="21">
        <f>SUM(H21:H23)</f>
        <v>26659000</v>
      </c>
      <c r="I24" s="8">
        <f t="shared" ref="I24:J24" si="14">SUM(I21:I23)</f>
        <v>0</v>
      </c>
      <c r="J24" s="29">
        <f t="shared" si="14"/>
        <v>23452424</v>
      </c>
      <c r="K24" s="21">
        <f t="shared" ref="K24" si="15">SUM(K21:K23)</f>
        <v>11155000</v>
      </c>
      <c r="L24" s="8">
        <f t="shared" ref="L24" si="16">SUM(L21:L23)</f>
        <v>0</v>
      </c>
      <c r="M24" s="31">
        <f t="shared" ref="M24" si="17">SUM(M21:M23)</f>
        <v>12725453</v>
      </c>
      <c r="N24" s="36">
        <f t="shared" si="0"/>
        <v>37814000</v>
      </c>
      <c r="O24" s="8">
        <f t="shared" ref="O24" si="18">SUM(O21:O23)</f>
        <v>0</v>
      </c>
      <c r="P24" s="18">
        <f t="shared" si="1"/>
        <v>36177877</v>
      </c>
      <c r="Q24" s="16"/>
    </row>
    <row r="25" spans="1:17" ht="14.45" customHeight="1" x14ac:dyDescent="0.25">
      <c r="A25" s="39" t="s">
        <v>17</v>
      </c>
      <c r="B25" s="40"/>
      <c r="C25" s="40"/>
      <c r="D25" s="40"/>
      <c r="E25" s="40"/>
      <c r="F25" s="40"/>
      <c r="G25" s="41"/>
      <c r="H25" s="21">
        <v>35034000</v>
      </c>
      <c r="I25" s="8"/>
      <c r="J25" s="25">
        <v>13250440</v>
      </c>
      <c r="K25" s="30">
        <v>254000</v>
      </c>
      <c r="L25" s="28"/>
      <c r="M25" s="32">
        <v>254278</v>
      </c>
      <c r="N25" s="36">
        <f t="shared" si="0"/>
        <v>35288000</v>
      </c>
      <c r="O25" s="28"/>
      <c r="P25" s="18">
        <f t="shared" si="1"/>
        <v>13504718</v>
      </c>
      <c r="Q25" s="16"/>
    </row>
    <row r="26" spans="1:17" ht="14.45" customHeight="1" x14ac:dyDescent="0.25">
      <c r="A26" s="39" t="s">
        <v>18</v>
      </c>
      <c r="B26" s="40"/>
      <c r="C26" s="40"/>
      <c r="D26" s="40"/>
      <c r="E26" s="40"/>
      <c r="F26" s="40"/>
      <c r="G26" s="41"/>
      <c r="H26" s="21">
        <v>34116000</v>
      </c>
      <c r="I26" s="8"/>
      <c r="J26" s="25">
        <v>21925754</v>
      </c>
      <c r="K26" s="30">
        <v>457000</v>
      </c>
      <c r="L26" s="28"/>
      <c r="M26" s="32">
        <v>224540</v>
      </c>
      <c r="N26" s="36">
        <f t="shared" si="0"/>
        <v>34573000</v>
      </c>
      <c r="O26" s="28"/>
      <c r="P26" s="18">
        <f t="shared" si="1"/>
        <v>22150294</v>
      </c>
      <c r="Q26" s="16"/>
    </row>
    <row r="27" spans="1:17" ht="14.45" customHeight="1" x14ac:dyDescent="0.25">
      <c r="A27" s="39" t="s">
        <v>19</v>
      </c>
      <c r="B27" s="40"/>
      <c r="C27" s="40"/>
      <c r="D27" s="40"/>
      <c r="E27" s="40"/>
      <c r="F27" s="40"/>
      <c r="G27" s="41"/>
      <c r="H27" s="21">
        <f>H10+H11+H16-H20-H24-H25-H26</f>
        <v>-18773000</v>
      </c>
      <c r="I27" s="8">
        <f t="shared" ref="I27:J27" si="19">I10+I11+I16-I20-I24-I25-I26</f>
        <v>0</v>
      </c>
      <c r="J27" s="29">
        <f t="shared" si="19"/>
        <v>35982311</v>
      </c>
      <c r="K27" s="21">
        <f t="shared" ref="K27" si="20">K10+K11+K16-K20-K24-K25-K26</f>
        <v>-284000</v>
      </c>
      <c r="L27" s="8">
        <f t="shared" ref="L27" si="21">L10+L11+L16-L20-L24-L25-L26</f>
        <v>0</v>
      </c>
      <c r="M27" s="31">
        <f t="shared" ref="M27" si="22">M10+M11+M16-M20-M24-M25-M26</f>
        <v>-505334</v>
      </c>
      <c r="N27" s="36">
        <f t="shared" si="0"/>
        <v>-19057000</v>
      </c>
      <c r="O27" s="8">
        <f t="shared" ref="O27" si="23">O10+O11+O16-O20-O24-O25-O26</f>
        <v>0</v>
      </c>
      <c r="P27" s="18">
        <f t="shared" si="1"/>
        <v>35476977</v>
      </c>
      <c r="Q27" s="16"/>
    </row>
    <row r="28" spans="1:17" ht="14.45" customHeight="1" x14ac:dyDescent="0.25">
      <c r="A28" s="39" t="s">
        <v>20</v>
      </c>
      <c r="B28" s="40"/>
      <c r="C28" s="40"/>
      <c r="D28" s="40"/>
      <c r="E28" s="40"/>
      <c r="F28" s="40"/>
      <c r="G28" s="41"/>
      <c r="H28" s="20">
        <v>0</v>
      </c>
      <c r="I28" s="7"/>
      <c r="J28" s="25">
        <v>5178</v>
      </c>
      <c r="K28" s="27"/>
      <c r="L28" s="15"/>
      <c r="M28" s="17"/>
      <c r="N28" s="36">
        <f t="shared" si="0"/>
        <v>0</v>
      </c>
      <c r="O28" s="28"/>
      <c r="P28" s="18">
        <f t="shared" si="1"/>
        <v>5178</v>
      </c>
      <c r="Q28" s="16"/>
    </row>
    <row r="29" spans="1:17" ht="14.45" customHeight="1" x14ac:dyDescent="0.25">
      <c r="A29" s="46" t="s">
        <v>32</v>
      </c>
      <c r="B29" s="47"/>
      <c r="C29" s="47"/>
      <c r="D29" s="47"/>
      <c r="E29" s="47"/>
      <c r="F29" s="47"/>
      <c r="G29" s="47"/>
      <c r="H29" s="22"/>
      <c r="I29" s="11"/>
      <c r="J29" s="26">
        <v>2992</v>
      </c>
      <c r="K29" s="27"/>
      <c r="L29" s="15"/>
      <c r="M29" s="17">
        <v>347</v>
      </c>
      <c r="N29" s="14">
        <f t="shared" si="0"/>
        <v>0</v>
      </c>
      <c r="O29" s="15"/>
      <c r="P29" s="13">
        <f t="shared" si="1"/>
        <v>3339</v>
      </c>
      <c r="Q29" s="16"/>
    </row>
    <row r="30" spans="1:17" ht="14.45" customHeight="1" x14ac:dyDescent="0.25">
      <c r="A30" s="46" t="s">
        <v>33</v>
      </c>
      <c r="B30" s="47"/>
      <c r="C30" s="47"/>
      <c r="D30" s="47"/>
      <c r="E30" s="47"/>
      <c r="F30" s="12"/>
      <c r="G30" s="12"/>
      <c r="H30" s="22"/>
      <c r="I30" s="11"/>
      <c r="J30" s="26">
        <v>192411</v>
      </c>
      <c r="K30" s="27"/>
      <c r="L30" s="15"/>
      <c r="M30" s="17">
        <v>15348</v>
      </c>
      <c r="N30" s="14">
        <f t="shared" si="0"/>
        <v>0</v>
      </c>
      <c r="O30" s="15"/>
      <c r="P30" s="13">
        <f t="shared" si="1"/>
        <v>207759</v>
      </c>
      <c r="Q30" s="16"/>
    </row>
    <row r="31" spans="1:17" ht="14.45" customHeight="1" x14ac:dyDescent="0.25">
      <c r="A31" s="48" t="s">
        <v>34</v>
      </c>
      <c r="B31" s="49"/>
      <c r="C31" s="49"/>
      <c r="D31" s="49"/>
      <c r="E31" s="50"/>
      <c r="F31" s="2"/>
      <c r="G31" s="3"/>
      <c r="H31" s="20"/>
      <c r="I31" s="7"/>
      <c r="J31" s="25">
        <f>J29+J30</f>
        <v>195403</v>
      </c>
      <c r="K31" s="27"/>
      <c r="L31" s="15"/>
      <c r="M31" s="17">
        <f>M29+M30</f>
        <v>15695</v>
      </c>
      <c r="N31" s="36">
        <f t="shared" si="0"/>
        <v>0</v>
      </c>
      <c r="O31" s="28"/>
      <c r="P31" s="18">
        <f t="shared" si="1"/>
        <v>211098</v>
      </c>
      <c r="Q31" s="16"/>
    </row>
    <row r="32" spans="1:17" ht="14.45" customHeight="1" x14ac:dyDescent="0.25">
      <c r="A32" s="39" t="s">
        <v>21</v>
      </c>
      <c r="B32" s="40"/>
      <c r="C32" s="40"/>
      <c r="D32" s="40"/>
      <c r="E32" s="40"/>
      <c r="F32" s="40"/>
      <c r="G32" s="41"/>
      <c r="H32" s="21">
        <v>0</v>
      </c>
      <c r="I32" s="8"/>
      <c r="J32" s="25">
        <f>J28-J31</f>
        <v>-190225</v>
      </c>
      <c r="K32" s="30">
        <f t="shared" ref="K32:O32" si="24">K28-K31</f>
        <v>0</v>
      </c>
      <c r="L32" s="28">
        <f t="shared" si="24"/>
        <v>0</v>
      </c>
      <c r="M32" s="32">
        <f t="shared" si="24"/>
        <v>-15695</v>
      </c>
      <c r="N32" s="36">
        <f t="shared" si="0"/>
        <v>0</v>
      </c>
      <c r="O32" s="28">
        <f t="shared" si="24"/>
        <v>0</v>
      </c>
      <c r="P32" s="18">
        <f t="shared" si="1"/>
        <v>-205920</v>
      </c>
      <c r="Q32" s="16"/>
    </row>
    <row r="33" spans="1:17" ht="15.75" thickBot="1" x14ac:dyDescent="0.3">
      <c r="A33" s="51" t="s">
        <v>35</v>
      </c>
      <c r="B33" s="52"/>
      <c r="C33" s="52"/>
      <c r="D33" s="52"/>
      <c r="E33" s="52"/>
      <c r="F33" s="52"/>
      <c r="G33" s="53"/>
      <c r="H33" s="9">
        <f>H27+H32</f>
        <v>-18773000</v>
      </c>
      <c r="I33" s="10">
        <f t="shared" ref="I33:J33" si="25">I27+I32</f>
        <v>0</v>
      </c>
      <c r="J33" s="33">
        <f t="shared" si="25"/>
        <v>35792086</v>
      </c>
      <c r="K33" s="9">
        <f t="shared" ref="K33" si="26">K27+K32</f>
        <v>-284000</v>
      </c>
      <c r="L33" s="10">
        <f t="shared" ref="L33" si="27">L27+L32</f>
        <v>0</v>
      </c>
      <c r="M33" s="35">
        <f t="shared" ref="M33" si="28">M27+M32</f>
        <v>-521029</v>
      </c>
      <c r="N33" s="37">
        <f t="shared" si="0"/>
        <v>-19057000</v>
      </c>
      <c r="O33" s="10">
        <f t="shared" ref="O33" si="29">O27+O32</f>
        <v>0</v>
      </c>
      <c r="P33" s="38">
        <f t="shared" si="1"/>
        <v>35271057</v>
      </c>
      <c r="Q33" s="16"/>
    </row>
  </sheetData>
  <mergeCells count="34">
    <mergeCell ref="K5:M5"/>
    <mergeCell ref="N5:P5"/>
    <mergeCell ref="A1:P1"/>
    <mergeCell ref="A2:P2"/>
    <mergeCell ref="A3:P3"/>
    <mergeCell ref="A5:G6"/>
    <mergeCell ref="H5:J5"/>
    <mergeCell ref="A29:G29"/>
    <mergeCell ref="A31:E31"/>
    <mergeCell ref="A30:E30"/>
    <mergeCell ref="A33:G33"/>
    <mergeCell ref="A17:G17"/>
    <mergeCell ref="A32:G32"/>
    <mergeCell ref="A18:G18"/>
    <mergeCell ref="A20:G20"/>
    <mergeCell ref="A21:G21"/>
    <mergeCell ref="A22:G22"/>
    <mergeCell ref="A23:G23"/>
    <mergeCell ref="A24:G24"/>
    <mergeCell ref="A19:G19"/>
    <mergeCell ref="A25:G25"/>
    <mergeCell ref="A26:G26"/>
    <mergeCell ref="A27:G27"/>
    <mergeCell ref="A28:G28"/>
    <mergeCell ref="A7:G7"/>
    <mergeCell ref="A8:G8"/>
    <mergeCell ref="A9:G9"/>
    <mergeCell ref="A10:G10"/>
    <mergeCell ref="A11:G11"/>
    <mergeCell ref="A12:G12"/>
    <mergeCell ref="A13:G13"/>
    <mergeCell ref="A15:G15"/>
    <mergeCell ref="A14:E14"/>
    <mergeCell ref="A16:G16"/>
  </mergeCells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2017-05-31T07:53:05Z</dcterms:modified>
</cp:coreProperties>
</file>