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activeTab="7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4" r:id="rId5"/>
    <sheet name="6. melléklet" sheetId="8" r:id="rId6"/>
    <sheet name="7. mellékelt" sheetId="7" state="hidden" r:id="rId7"/>
    <sheet name="7. melléklet" sheetId="3" r:id="rId8"/>
    <sheet name="Munka1" sheetId="9" r:id="rId9"/>
  </sheets>
  <calcPr calcId="125725"/>
</workbook>
</file>

<file path=xl/calcChain.xml><?xml version="1.0" encoding="utf-8"?>
<calcChain xmlns="http://schemas.openxmlformats.org/spreadsheetml/2006/main">
  <c r="F21" i="3"/>
  <c r="F17"/>
  <c r="F16"/>
  <c r="F15"/>
  <c r="C21"/>
  <c r="B21"/>
  <c r="C11" i="4"/>
  <c r="C79" i="2"/>
  <c r="C74"/>
  <c r="C68"/>
  <c r="C67" s="1"/>
  <c r="C62"/>
  <c r="C40"/>
  <c r="C34"/>
  <c r="C23"/>
  <c r="C14"/>
  <c r="C9"/>
  <c r="I15" i="1"/>
  <c r="I14"/>
  <c r="I13"/>
  <c r="I12"/>
  <c r="I11"/>
  <c r="I10"/>
  <c r="I9"/>
  <c r="C28" i="6"/>
  <c r="C8" i="4"/>
  <c r="C8" i="5"/>
  <c r="C36" i="6"/>
  <c r="C63"/>
  <c r="C32" i="2"/>
  <c r="C28"/>
  <c r="C22" s="1"/>
  <c r="C14" i="5" l="1"/>
  <c r="C13" s="1"/>
  <c r="C38" i="6"/>
  <c r="C41"/>
  <c r="C81" i="2"/>
  <c r="C12"/>
  <c r="C47" s="1"/>
  <c r="C10" i="5"/>
  <c r="C67" i="6"/>
  <c r="C69"/>
  <c r="C72"/>
  <c r="C11"/>
  <c r="C16"/>
  <c r="C9" s="1"/>
  <c r="C23"/>
  <c r="I25" i="1"/>
  <c r="I33" s="1"/>
  <c r="I16"/>
  <c r="I32" s="1"/>
  <c r="J16"/>
  <c r="J32" s="1"/>
  <c r="J34" s="1"/>
  <c r="J25"/>
  <c r="J33" s="1"/>
  <c r="D16"/>
  <c r="D32" s="1"/>
  <c r="D25"/>
  <c r="D33" s="1"/>
  <c r="E16"/>
  <c r="E32" s="1"/>
  <c r="E34" s="1"/>
  <c r="E25"/>
  <c r="E33" s="1"/>
  <c r="D23" i="8"/>
  <c r="D8"/>
  <c r="D13"/>
  <c r="D18"/>
  <c r="H16" i="1"/>
  <c r="H32" s="1"/>
  <c r="H25"/>
  <c r="H33" s="1"/>
  <c r="C16"/>
  <c r="C32" s="1"/>
  <c r="C25"/>
  <c r="C33" s="1"/>
  <c r="D34" l="1"/>
  <c r="C86" i="2"/>
  <c r="C87" s="1"/>
  <c r="D26" i="8"/>
  <c r="C42" i="6"/>
  <c r="C34" i="1"/>
  <c r="C26"/>
  <c r="J26"/>
  <c r="H26"/>
  <c r="H34"/>
  <c r="I26"/>
  <c r="I34"/>
  <c r="D26"/>
  <c r="E26"/>
  <c r="I27" l="1"/>
  <c r="J27"/>
  <c r="C27"/>
  <c r="H27"/>
  <c r="D27"/>
  <c r="E27"/>
</calcChain>
</file>

<file path=xl/sharedStrings.xml><?xml version="1.0" encoding="utf-8"?>
<sst xmlns="http://schemas.openxmlformats.org/spreadsheetml/2006/main" count="517" uniqueCount="331">
  <si>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</si>
  <si>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</si>
  <si>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</si>
  <si>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</si>
  <si>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</si>
  <si>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</si>
  <si>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</si>
  <si>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</si>
  <si>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</si>
  <si>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</si>
  <si>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</si>
  <si>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</si>
  <si>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</si>
  <si>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</si>
  <si>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</si>
  <si>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</si>
  <si>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</si>
  <si>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</si>
  <si>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</si>
  <si>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</si>
  <si>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</si>
  <si>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</si>
  <si>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</si>
  <si>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</si>
  <si>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</si>
  <si>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</si>
  <si>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</si>
  <si>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</si>
  <si>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</si>
  <si>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</si>
  <si>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</si>
  <si>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</si>
  <si>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</si>
  <si>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</si>
  <si>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</si>
  <si>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</si>
  <si>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</si>
  <si>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</si>
  <si>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</si>
  <si>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</si>
  <si>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</si>
  <si>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</si>
  <si>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</si>
  <si>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</si>
  <si>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</si>
  <si>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</si>
  <si>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Működési célú pe. átvétel ÁH-n kivülről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</si>
  <si>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</si>
  <si>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</si>
  <si>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</si>
  <si>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</si>
  <si>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</si>
  <si>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</si>
  <si>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</si>
  <si>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</si>
  <si>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</si>
  <si>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</si>
  <si>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</si>
  <si>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</si>
  <si>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</si>
  <si>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helyi önkormányzatoktól és költségvetési szerveiktől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</si>
  <si>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</si>
  <si>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</si>
  <si>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</si>
  <si>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</si>
  <si>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</si>
  <si>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</si>
  <si>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</si>
  <si>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2. sz. melléklet</t>
  </si>
  <si>
    <t>A/IV.</t>
  </si>
  <si>
    <t>A/V.</t>
  </si>
  <si>
    <t>A/VI.</t>
  </si>
  <si>
    <t>B/V.</t>
  </si>
  <si>
    <t>B/XI.</t>
  </si>
  <si>
    <t>4. sz. melléklet</t>
  </si>
  <si>
    <t>FELÚJÍTÁSOK</t>
  </si>
  <si>
    <t>INTÉZMÉNYI BERUHÁZÁSOK</t>
  </si>
  <si>
    <t>B/VI.</t>
  </si>
  <si>
    <t>B/VII.</t>
  </si>
  <si>
    <t>B/VIII.</t>
  </si>
  <si>
    <t>5. sz. melléklet</t>
  </si>
  <si>
    <t>ÁLTALÁNOS TARTALÉKOK</t>
  </si>
  <si>
    <t>Működési célú</t>
  </si>
  <si>
    <t>CÉLTARTALÉKOK</t>
  </si>
  <si>
    <t>B/XIII.1</t>
  </si>
  <si>
    <t>B/XIII.2</t>
  </si>
  <si>
    <t>a)</t>
  </si>
  <si>
    <t>b)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</si>
  <si>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</si>
  <si>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</si>
  <si>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</si>
  <si>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</si>
  <si>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</si>
  <si>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</si>
  <si>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</si>
  <si>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</si>
  <si>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</si>
  <si>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</si>
  <si>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</si>
  <si>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</si>
  <si>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</si>
  <si>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</si>
  <si>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</si>
  <si>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</si>
  <si>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</si>
  <si>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</si>
  <si>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</si>
  <si>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</si>
  <si>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</si>
  <si>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</si>
  <si>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</si>
  <si>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</si>
  <si>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</si>
  <si>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</si>
  <si>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</si>
  <si>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</si>
  <si>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</si>
  <si>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</si>
  <si>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</si>
  <si>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</si>
  <si>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Tárgyi eszközök, immateriális javak értékesítése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</si>
  <si>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</si>
  <si>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</si>
  <si>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</si>
  <si>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</si>
  <si>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Felhalmozási célú tartalék, céltartalék</t>
  </si>
  <si>
    <t>nem releváns</t>
  </si>
  <si>
    <t>adatok főben</t>
  </si>
  <si>
    <t>eredeti előirányzatból</t>
  </si>
  <si>
    <t>kötelező feladatok</t>
  </si>
  <si>
    <t>önként vállalt feladatok</t>
  </si>
  <si>
    <t>Munkaadókat terhelő járulékok és szoc. hozzájárulási adó</t>
  </si>
  <si>
    <t>A/I.</t>
  </si>
  <si>
    <t>I.1.</t>
  </si>
  <si>
    <t>II.1.</t>
  </si>
  <si>
    <t>Illetékek</t>
  </si>
  <si>
    <t>Helyi adók</t>
  </si>
  <si>
    <t>Magánszemélyek kommunális adója</t>
  </si>
  <si>
    <t>II.2.1.</t>
  </si>
  <si>
    <t>II.2.2.</t>
  </si>
  <si>
    <t>II.2.3.</t>
  </si>
  <si>
    <t>Idegenforgalmi adó tartózkodás utáni</t>
  </si>
  <si>
    <t>Iparűzési adó</t>
  </si>
  <si>
    <t>II.3.</t>
  </si>
  <si>
    <t>Átengedett központi adók</t>
  </si>
  <si>
    <t>II.3.1.</t>
  </si>
  <si>
    <t>Gépjárműadó 40 %-a</t>
  </si>
  <si>
    <t>II.4.</t>
  </si>
  <si>
    <t>Bírságok, pótlékok és egyéb sajátos bevételek</t>
  </si>
  <si>
    <t>Helyi önkormányzatok működésének általános támogatása</t>
  </si>
  <si>
    <t>IV. 1.1</t>
  </si>
  <si>
    <t>Település-üzemeltetéshez kapcsolódó feladatellátás támogatása</t>
  </si>
  <si>
    <t>IV.1.2.</t>
  </si>
  <si>
    <t>Egyéb önkormányzati feladatok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</si>
  <si>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</si>
  <si>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</si>
  <si>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</si>
  <si>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</si>
  <si>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</si>
  <si>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</si>
  <si>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IV.3.3.</t>
  </si>
  <si>
    <t>Egyes jövedelempótlő támogatások kiegészítése</t>
  </si>
  <si>
    <t>Kulturális feladatok támogatása</t>
  </si>
  <si>
    <t>IV.4.1.</t>
  </si>
  <si>
    <t>Nyilvános könyvtári és közművelődési feladatok támogatása</t>
  </si>
  <si>
    <t>Üdülőhelyi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</si>
  <si>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</si>
  <si>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</si>
  <si>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</si>
  <si>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</si>
  <si>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</si>
  <si>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</si>
  <si>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</si>
  <si>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</si>
  <si>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</si>
  <si>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</si>
  <si>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</si>
  <si>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</si>
  <si>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</si>
  <si>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</si>
  <si>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</si>
  <si>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</si>
  <si>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</si>
  <si>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Átmeneti segély</t>
  </si>
  <si>
    <t>Temetési segély</t>
  </si>
  <si>
    <t>Beiskolázási támogatás</t>
  </si>
  <si>
    <t>IV.1.</t>
  </si>
  <si>
    <t>V.2.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</si>
  <si>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</si>
  <si>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</si>
  <si>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</si>
  <si>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</si>
  <si>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</si>
  <si>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</si>
  <si>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</si>
  <si>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</si>
  <si>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MŰKÖDÉSI TÖBBLET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</si>
  <si>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</si>
  <si>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</si>
  <si>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</si>
  <si>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</si>
  <si>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</si>
  <si>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</si>
  <si>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</si>
  <si>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</si>
  <si>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</si>
  <si>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</si>
  <si>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</si>
  <si>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</si>
  <si>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</si>
  <si>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</si>
  <si>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</si>
  <si>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</si>
  <si>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</si>
  <si>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</si>
  <si>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</si>
  <si>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</si>
  <si>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</si>
  <si>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</si>
  <si>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</si>
  <si>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</si>
  <si>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</si>
  <si>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</si>
  <si>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</si>
  <si>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</si>
  <si>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</si>
  <si>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</si>
  <si>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</si>
  <si>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</si>
  <si>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</si>
  <si>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</si>
  <si>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</si>
  <si>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</si>
  <si>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</si>
  <si>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</si>
  <si>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</si>
  <si>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</si>
  <si>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</si>
  <si>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</si>
  <si>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</si>
  <si>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 xml:space="preserve">FELHALMOZÁSI HIÁNY 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</si>
  <si>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</si>
  <si>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</si>
  <si>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</si>
  <si>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</si>
  <si>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</si>
  <si>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</si>
  <si>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</si>
  <si>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</si>
  <si>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</si>
  <si>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</si>
  <si>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</si>
  <si>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</si>
  <si>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</si>
  <si>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</si>
  <si>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</si>
  <si>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</si>
  <si>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</si>
  <si>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</si>
  <si>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</si>
  <si>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</si>
  <si>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</si>
  <si>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</si>
  <si>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</si>
  <si>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</si>
  <si>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</si>
  <si>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</si>
  <si>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Talajterhelési díj</t>
  </si>
  <si>
    <t>II.2.4.</t>
  </si>
  <si>
    <t>Helyi önkormányzatoktól és költségvetési szerveiktől</t>
  </si>
  <si>
    <t>Őrségi Vízrendezési és Talajvédelmi Társulat</t>
  </si>
  <si>
    <t>Pöttömsziget Óvoda és Egységes Óvoda-Bölcsőde</t>
  </si>
  <si>
    <t>Orvosi ügyelet</t>
  </si>
  <si>
    <t>Zalamenti és Őrségi Önkormányzatok Szociális és Gyermekjóléti Társulása</t>
  </si>
  <si>
    <t>NYD Regionális Hulladékgazdálkodási Önkormányzati Társulás</t>
  </si>
  <si>
    <t>Bevételek</t>
  </si>
  <si>
    <t>Következő évek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</si>
  <si>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</si>
  <si>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</si>
  <si>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</si>
  <si>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</si>
  <si>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</si>
  <si>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</si>
  <si>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</si>
  <si>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</si>
  <si>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EU projekt megnevezése:</t>
  </si>
  <si>
    <t>KERCASZOMOR KÖZSÉG ÖNKORMÁNYZATA
EURÓPAI UNIÓS PROJEKTJEI</t>
  </si>
  <si>
    <t>7. számú melléklet</t>
  </si>
  <si>
    <t>Elkülönített állami pénzalapokból</t>
  </si>
  <si>
    <t>IV.1.3.</t>
  </si>
  <si>
    <t>Rászorultságtól függő kedv. (házi segítségny. átvállalt térítési díja)</t>
  </si>
  <si>
    <t>Fizikoterápia</t>
  </si>
  <si>
    <t>Eredeti előirányzatból</t>
  </si>
  <si>
    <t>Támogatási kölcsön igénybevétel, visszatérítés</t>
  </si>
  <si>
    <t>Felhalmozási célú pénzeszköz átvétel ÁH-n kivülről</t>
  </si>
  <si>
    <t>adatok Ft-ban</t>
  </si>
  <si>
    <t>adatokFt-ban</t>
  </si>
  <si>
    <t>V.4.</t>
  </si>
  <si>
    <t>Társulásoktól és költségvetési szerveiktől</t>
  </si>
  <si>
    <t>2019. év</t>
  </si>
  <si>
    <t>Bursa Hungarica ösztöndíj</t>
  </si>
  <si>
    <t>Elkülönített állami pénzalapból</t>
  </si>
  <si>
    <t>Fejezeti kezelésű előirányzattól</t>
  </si>
  <si>
    <t>Eszközbeszerzés - közművelődési tám. Terhére</t>
  </si>
  <si>
    <t>Csatorna rekonstrukció</t>
  </si>
  <si>
    <t>Mini bölcsőde kialakítás - önerő</t>
  </si>
  <si>
    <t>2020. év</t>
  </si>
  <si>
    <t>EFOP pályázati támogatás</t>
  </si>
  <si>
    <t>KERCASZOMOR KÖZSÉG ÖNKORMÁNYZATA
2019. ÉVI BEVÉTELEI ÉS KIADÁSAI KIEMELT ELŐIRÁNYZATONKÉNT ELLÁTANDÓ FELADATOK SZERINTI BONTÁSBAN</t>
  </si>
  <si>
    <t>2019. évi eredeti előirányzat összesen</t>
  </si>
  <si>
    <t>KERCASZOMOR KÖZSÉG ÖNKORMÁNYZATA
2019. ÉVI MŰKÖDÉSI BEVÉTELEI ÉS KIADÁSAI KIEMELT ELŐIRÁNYZATONKÉNT</t>
  </si>
  <si>
    <t>2019. évi eredeti előirányzat</t>
  </si>
  <si>
    <t>I.2.</t>
  </si>
  <si>
    <t>Közvetített szolgáltatások ellenértéke</t>
  </si>
  <si>
    <t>V.3..</t>
  </si>
  <si>
    <t>ÁHT-n belül</t>
  </si>
  <si>
    <t>Civil szervezetek támogatása</t>
  </si>
  <si>
    <t>ÁHT-n kívül</t>
  </si>
  <si>
    <t>KERCASZOMOR KÖZSÉG ÖNKORMÁNYZATA
2019. ÉVI FELHALMOZÁSI BEVÉTELEI ÉS KIADÁSAI KIEMELT ELŐIRÁNYZATONKÉNT</t>
  </si>
  <si>
    <t>KERCASZOMOR KÖZSÉG ÖNKORMÁNYZATA
2019. ÉVI BERUHÁZÁSI ÉS FELÚJÍTÁSI KIADÁSAI FELADATONKÉNT/CÉLONKÉNT</t>
  </si>
  <si>
    <t>A fenti előirányzatokból 2019. költségvetési év azon fejlesztési céljai, amelyek megvalósításához a Stabilitási tv. 3. § (1) bekezdése szerinti adósságot keletkeztető ügylet megkötése válik vagy válhat szükségessé</t>
  </si>
  <si>
    <t>Sportöltöző felújítás</t>
  </si>
  <si>
    <t>Felhalmozási tartalék - pályázati önerő</t>
  </si>
  <si>
    <t>KERCASZOMOR KÖZSÉG ÖNKORMÁNYZATA
2019. ÉVI ÁLTALÁNOS ÉS CÉLTARTALÉKAI</t>
  </si>
  <si>
    <t xml:space="preserve">Felhalmozási célú </t>
  </si>
  <si>
    <t>Felhalmozási célú - pályázati önerő</t>
  </si>
  <si>
    <t>Működési célú - EFOP</t>
  </si>
  <si>
    <t>KERCASZOMOR KÖZSÉG ÖNKORMÁNYZATA
2019. ÉVI ENGEDÉLYEZETT LÉTSZÁMKERETE</t>
  </si>
  <si>
    <t>2021. év</t>
  </si>
  <si>
    <t>EFOP</t>
  </si>
  <si>
    <t>1/2019. ( II.25. ) önkormányzati rendelethez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</si>
</sst>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i/>
      <sz val="10"/>
      <name val="Arial"/>
      <family val="2"/>
      <charset val="238"/>
    </font>
    <font>
      <b/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4" xfId="0" applyFont="1" applyBorder="1"/>
    <xf numFmtId="0" fontId="4" fillId="0" borderId="1" xfId="0" applyFont="1" applyBorder="1" applyAlignment="1">
      <alignment wrapText="1"/>
    </xf>
    <xf numFmtId="3" fontId="4" fillId="0" borderId="1" xfId="0" applyNumberFormat="1" applyFont="1" applyBorder="1"/>
    <xf numFmtId="3" fontId="4" fillId="0" borderId="2" xfId="0" applyNumberFormat="1" applyFont="1" applyBorder="1"/>
    <xf numFmtId="0" fontId="4" fillId="0" borderId="10" xfId="0" applyFont="1" applyBorder="1" applyAlignment="1">
      <alignment wrapText="1"/>
    </xf>
    <xf numFmtId="3" fontId="4" fillId="0" borderId="11" xfId="0" applyNumberFormat="1" applyFont="1" applyBorder="1"/>
    <xf numFmtId="0" fontId="4" fillId="2" borderId="10" xfId="0" applyFont="1" applyFill="1" applyBorder="1" applyAlignment="1">
      <alignment wrapText="1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13" xfId="0" applyFont="1" applyBorder="1"/>
    <xf numFmtId="0" fontId="4" fillId="0" borderId="14" xfId="0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Border="1"/>
    <xf numFmtId="0" fontId="4" fillId="0" borderId="15" xfId="0" applyFont="1" applyBorder="1"/>
    <xf numFmtId="3" fontId="4" fillId="0" borderId="4" xfId="0" applyNumberFormat="1" applyFont="1" applyBorder="1"/>
    <xf numFmtId="3" fontId="4" fillId="0" borderId="5" xfId="0" applyNumberFormat="1" applyFont="1" applyBorder="1"/>
    <xf numFmtId="0" fontId="3" fillId="0" borderId="0" xfId="0" applyFont="1" applyAlignment="1">
      <alignment horizontal="justify" wrapText="1"/>
    </xf>
    <xf numFmtId="0" fontId="3" fillId="0" borderId="0" xfId="0" applyFont="1"/>
    <xf numFmtId="0" fontId="4" fillId="2" borderId="1" xfId="0" applyFont="1" applyFill="1" applyBorder="1" applyAlignment="1">
      <alignment wrapText="1"/>
    </xf>
    <xf numFmtId="3" fontId="4" fillId="2" borderId="1" xfId="0" applyNumberFormat="1" applyFont="1" applyFill="1" applyBorder="1"/>
    <xf numFmtId="0" fontId="3" fillId="0" borderId="0" xfId="0" applyFont="1" applyAlignment="1"/>
    <xf numFmtId="0" fontId="4" fillId="0" borderId="16" xfId="0" applyFont="1" applyBorder="1"/>
    <xf numFmtId="0" fontId="4" fillId="2" borderId="16" xfId="0" applyFont="1" applyFill="1" applyBorder="1"/>
    <xf numFmtId="0" fontId="4" fillId="0" borderId="17" xfId="0" applyFont="1" applyBorder="1"/>
    <xf numFmtId="0" fontId="4" fillId="0" borderId="18" xfId="0" applyFont="1" applyBorder="1"/>
    <xf numFmtId="3" fontId="4" fillId="2" borderId="2" xfId="0" applyNumberFormat="1" applyFont="1" applyFill="1" applyBorder="1"/>
    <xf numFmtId="0" fontId="4" fillId="0" borderId="4" xfId="0" applyFont="1" applyBorder="1" applyAlignment="1">
      <alignment wrapText="1"/>
    </xf>
    <xf numFmtId="0" fontId="4" fillId="2" borderId="19" xfId="0" applyFont="1" applyFill="1" applyBorder="1" applyAlignment="1">
      <alignment vertical="center"/>
    </xf>
    <xf numFmtId="0" fontId="4" fillId="2" borderId="4" xfId="0" applyFont="1" applyFill="1" applyBorder="1" applyAlignment="1">
      <alignment wrapText="1"/>
    </xf>
    <xf numFmtId="3" fontId="4" fillId="2" borderId="4" xfId="0" applyNumberFormat="1" applyFont="1" applyFill="1" applyBorder="1"/>
    <xf numFmtId="3" fontId="4" fillId="0" borderId="10" xfId="0" applyNumberFormat="1" applyFont="1" applyBorder="1"/>
    <xf numFmtId="0" fontId="4" fillId="2" borderId="20" xfId="0" applyFont="1" applyFill="1" applyBorder="1" applyAlignment="1">
      <alignment vertical="center"/>
    </xf>
    <xf numFmtId="3" fontId="4" fillId="2" borderId="10" xfId="0" applyNumberFormat="1" applyFont="1" applyFill="1" applyBorder="1"/>
    <xf numFmtId="0" fontId="5" fillId="0" borderId="1" xfId="0" applyFont="1" applyFill="1" applyBorder="1" applyAlignment="1">
      <alignment wrapText="1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/>
    <xf numFmtId="0" fontId="6" fillId="0" borderId="0" xfId="0" applyFont="1"/>
    <xf numFmtId="0" fontId="3" fillId="0" borderId="21" xfId="0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right"/>
    </xf>
    <xf numFmtId="0" fontId="4" fillId="0" borderId="21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3" fontId="5" fillId="0" borderId="23" xfId="0" applyNumberFormat="1" applyFont="1" applyFill="1" applyBorder="1"/>
    <xf numFmtId="3" fontId="4" fillId="0" borderId="23" xfId="0" applyNumberFormat="1" applyFont="1" applyBorder="1"/>
    <xf numFmtId="0" fontId="3" fillId="0" borderId="16" xfId="0" applyFont="1" applyBorder="1" applyAlignment="1">
      <alignment horizontal="left"/>
    </xf>
    <xf numFmtId="3" fontId="3" fillId="0" borderId="23" xfId="0" applyNumberFormat="1" applyFont="1" applyBorder="1"/>
    <xf numFmtId="0" fontId="3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right" vertical="center"/>
    </xf>
    <xf numFmtId="0" fontId="4" fillId="0" borderId="15" xfId="0" applyFont="1" applyBorder="1" applyAlignment="1">
      <alignment horizontal="left" vertical="center"/>
    </xf>
    <xf numFmtId="0" fontId="4" fillId="0" borderId="23" xfId="0" applyFont="1" applyBorder="1"/>
    <xf numFmtId="0" fontId="3" fillId="0" borderId="26" xfId="0" applyFont="1" applyBorder="1"/>
    <xf numFmtId="0" fontId="3" fillId="0" borderId="25" xfId="0" applyFont="1" applyBorder="1" applyAlignment="1">
      <alignment horizontal="left"/>
    </xf>
    <xf numFmtId="0" fontId="3" fillId="0" borderId="15" xfId="0" applyFont="1" applyBorder="1" applyAlignment="1">
      <alignment wrapText="1"/>
    </xf>
    <xf numFmtId="0" fontId="3" fillId="0" borderId="25" xfId="0" applyFon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4" fillId="0" borderId="0" xfId="0" applyFont="1" applyAlignment="1"/>
    <xf numFmtId="0" fontId="5" fillId="0" borderId="4" xfId="0" applyFont="1" applyBorder="1"/>
    <xf numFmtId="0" fontId="4" fillId="0" borderId="21" xfId="0" applyFont="1" applyBorder="1" applyAlignment="1">
      <alignment horizontal="right"/>
    </xf>
    <xf numFmtId="0" fontId="5" fillId="0" borderId="21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15" xfId="0" applyFont="1" applyBorder="1"/>
    <xf numFmtId="0" fontId="4" fillId="0" borderId="27" xfId="0" applyFont="1" applyBorder="1"/>
    <xf numFmtId="3" fontId="4" fillId="0" borderId="28" xfId="0" applyNumberFormat="1" applyFont="1" applyBorder="1"/>
    <xf numFmtId="0" fontId="4" fillId="0" borderId="17" xfId="0" applyFont="1" applyBorder="1" applyAlignment="1">
      <alignment horizontal="right"/>
    </xf>
    <xf numFmtId="0" fontId="4" fillId="0" borderId="29" xfId="0" applyFont="1" applyBorder="1"/>
    <xf numFmtId="0" fontId="4" fillId="0" borderId="22" xfId="0" applyFont="1" applyBorder="1"/>
    <xf numFmtId="0" fontId="3" fillId="0" borderId="30" xfId="0" applyFont="1" applyBorder="1"/>
    <xf numFmtId="0" fontId="3" fillId="0" borderId="31" xfId="0" applyFont="1" applyBorder="1" applyAlignment="1">
      <alignment horizontal="center" vertical="center" wrapText="1"/>
    </xf>
    <xf numFmtId="0" fontId="4" fillId="0" borderId="32" xfId="0" applyFont="1" applyBorder="1"/>
    <xf numFmtId="0" fontId="4" fillId="0" borderId="10" xfId="0" applyFont="1" applyBorder="1"/>
    <xf numFmtId="0" fontId="4" fillId="0" borderId="33" xfId="0" applyFont="1" applyBorder="1"/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32" xfId="0" applyFont="1" applyBorder="1" applyAlignment="1">
      <alignment horizontal="right"/>
    </xf>
    <xf numFmtId="0" fontId="4" fillId="0" borderId="21" xfId="0" applyFont="1" applyBorder="1"/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/>
    <xf numFmtId="0" fontId="4" fillId="2" borderId="4" xfId="0" applyFont="1" applyFill="1" applyBorder="1"/>
    <xf numFmtId="0" fontId="4" fillId="2" borderId="10" xfId="0" applyFont="1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9" xfId="0" applyFont="1" applyBorder="1"/>
    <xf numFmtId="0" fontId="3" fillId="0" borderId="38" xfId="0" applyFont="1" applyBorder="1"/>
    <xf numFmtId="0" fontId="3" fillId="0" borderId="39" xfId="0" applyFont="1" applyBorder="1"/>
    <xf numFmtId="0" fontId="4" fillId="0" borderId="39" xfId="0" applyFont="1" applyBorder="1"/>
    <xf numFmtId="0" fontId="4" fillId="0" borderId="40" xfId="0" applyFont="1" applyBorder="1"/>
    <xf numFmtId="0" fontId="3" fillId="0" borderId="41" xfId="0" applyFont="1" applyBorder="1"/>
    <xf numFmtId="0" fontId="0" fillId="0" borderId="39" xfId="0" applyBorder="1"/>
    <xf numFmtId="0" fontId="3" fillId="0" borderId="27" xfId="0" applyFont="1" applyBorder="1" applyAlignment="1">
      <alignment wrapText="1"/>
    </xf>
    <xf numFmtId="3" fontId="3" fillId="0" borderId="27" xfId="0" applyNumberFormat="1" applyFont="1" applyBorder="1"/>
    <xf numFmtId="3" fontId="3" fillId="0" borderId="42" xfId="0" applyNumberFormat="1" applyFont="1" applyBorder="1"/>
    <xf numFmtId="0" fontId="3" fillId="0" borderId="43" xfId="0" applyFont="1" applyBorder="1"/>
    <xf numFmtId="0" fontId="3" fillId="0" borderId="10" xfId="0" applyFont="1" applyBorder="1" applyAlignment="1">
      <alignment wrapText="1"/>
    </xf>
    <xf numFmtId="3" fontId="3" fillId="0" borderId="10" xfId="0" applyNumberFormat="1" applyFont="1" applyBorder="1"/>
    <xf numFmtId="3" fontId="3" fillId="0" borderId="11" xfId="0" applyNumberFormat="1" applyFont="1" applyBorder="1"/>
    <xf numFmtId="0" fontId="3" fillId="0" borderId="20" xfId="0" applyFont="1" applyBorder="1"/>
    <xf numFmtId="0" fontId="4" fillId="0" borderId="44" xfId="0" applyFont="1" applyBorder="1"/>
    <xf numFmtId="0" fontId="3" fillId="0" borderId="45" xfId="0" applyFont="1" applyBorder="1" applyAlignment="1">
      <alignment wrapText="1"/>
    </xf>
    <xf numFmtId="3" fontId="3" fillId="0" borderId="45" xfId="0" applyNumberFormat="1" applyFont="1" applyBorder="1"/>
    <xf numFmtId="3" fontId="3" fillId="0" borderId="46" xfId="0" applyNumberFormat="1" applyFont="1" applyBorder="1"/>
    <xf numFmtId="0" fontId="3" fillId="0" borderId="47" xfId="0" applyFont="1" applyBorder="1"/>
    <xf numFmtId="3" fontId="3" fillId="0" borderId="48" xfId="0" applyNumberFormat="1" applyFont="1" applyBorder="1"/>
    <xf numFmtId="0" fontId="4" fillId="0" borderId="39" xfId="0" applyFont="1" applyBorder="1" applyAlignment="1">
      <alignment wrapText="1"/>
    </xf>
    <xf numFmtId="3" fontId="4" fillId="0" borderId="39" xfId="0" applyNumberFormat="1" applyFont="1" applyBorder="1"/>
    <xf numFmtId="3" fontId="4" fillId="0" borderId="40" xfId="0" applyNumberFormat="1" applyFont="1" applyBorder="1"/>
    <xf numFmtId="0" fontId="4" fillId="0" borderId="27" xfId="0" applyFont="1" applyBorder="1" applyAlignment="1">
      <alignment wrapText="1"/>
    </xf>
    <xf numFmtId="3" fontId="4" fillId="0" borderId="27" xfId="0" applyNumberFormat="1" applyFont="1" applyBorder="1"/>
    <xf numFmtId="3" fontId="4" fillId="0" borderId="42" xfId="0" applyNumberFormat="1" applyFont="1" applyBorder="1"/>
    <xf numFmtId="0" fontId="4" fillId="0" borderId="28" xfId="0" applyFont="1" applyBorder="1"/>
    <xf numFmtId="0" fontId="4" fillId="0" borderId="25" xfId="0" applyFont="1" applyBorder="1" applyAlignment="1">
      <alignment vertical="center"/>
    </xf>
    <xf numFmtId="3" fontId="3" fillId="0" borderId="15" xfId="0" applyNumberFormat="1" applyFont="1" applyBorder="1"/>
    <xf numFmtId="3" fontId="3" fillId="0" borderId="49" xfId="0" applyNumberFormat="1" applyFont="1" applyBorder="1"/>
    <xf numFmtId="0" fontId="4" fillId="0" borderId="50" xfId="0" applyFont="1" applyBorder="1" applyAlignment="1">
      <alignment vertical="center"/>
    </xf>
    <xf numFmtId="0" fontId="4" fillId="0" borderId="51" xfId="0" applyFont="1" applyBorder="1"/>
    <xf numFmtId="0" fontId="3" fillId="0" borderId="52" xfId="0" applyFont="1" applyBorder="1" applyAlignment="1">
      <alignment wrapText="1"/>
    </xf>
    <xf numFmtId="3" fontId="3" fillId="0" borderId="52" xfId="0" applyNumberFormat="1" applyFont="1" applyBorder="1"/>
    <xf numFmtId="3" fontId="3" fillId="0" borderId="53" xfId="0" applyNumberFormat="1" applyFont="1" applyBorder="1"/>
    <xf numFmtId="0" fontId="3" fillId="0" borderId="54" xfId="0" applyFont="1" applyBorder="1"/>
    <xf numFmtId="0" fontId="4" fillId="0" borderId="44" xfId="0" applyFont="1" applyBorder="1" applyAlignment="1">
      <alignment vertical="center"/>
    </xf>
    <xf numFmtId="0" fontId="4" fillId="0" borderId="47" xfId="0" applyFont="1" applyBorder="1" applyAlignment="1">
      <alignment vertical="center"/>
    </xf>
    <xf numFmtId="0" fontId="3" fillId="0" borderId="55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right" vertical="center"/>
    </xf>
    <xf numFmtId="0" fontId="3" fillId="0" borderId="21" xfId="0" applyFont="1" applyBorder="1"/>
    <xf numFmtId="0" fontId="3" fillId="0" borderId="4" xfId="0" applyFont="1" applyBorder="1"/>
    <xf numFmtId="0" fontId="4" fillId="0" borderId="32" xfId="0" applyFont="1" applyBorder="1" applyAlignment="1">
      <alignment horizontal="right"/>
    </xf>
    <xf numFmtId="0" fontId="3" fillId="0" borderId="44" xfId="0" applyFont="1" applyBorder="1" applyAlignment="1">
      <alignment horizontal="left"/>
    </xf>
    <xf numFmtId="0" fontId="3" fillId="0" borderId="22" xfId="0" applyFont="1" applyBorder="1"/>
    <xf numFmtId="0" fontId="3" fillId="0" borderId="51" xfId="0" applyFont="1" applyBorder="1"/>
    <xf numFmtId="0" fontId="4" fillId="0" borderId="52" xfId="0" applyFont="1" applyBorder="1"/>
    <xf numFmtId="0" fontId="3" fillId="0" borderId="56" xfId="0" applyFont="1" applyBorder="1"/>
    <xf numFmtId="0" fontId="3" fillId="0" borderId="44" xfId="0" applyFont="1" applyBorder="1"/>
    <xf numFmtId="0" fontId="4" fillId="0" borderId="45" xfId="0" applyFont="1" applyBorder="1"/>
    <xf numFmtId="0" fontId="3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3" fontId="3" fillId="0" borderId="48" xfId="0" applyNumberFormat="1" applyFont="1" applyBorder="1" applyAlignment="1">
      <alignment horizontal="right"/>
    </xf>
    <xf numFmtId="0" fontId="3" fillId="0" borderId="2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5" xfId="0" applyFont="1" applyBorder="1"/>
    <xf numFmtId="0" fontId="5" fillId="0" borderId="10" xfId="0" applyFont="1" applyBorder="1"/>
    <xf numFmtId="3" fontId="3" fillId="0" borderId="57" xfId="0" applyNumberFormat="1" applyFont="1" applyBorder="1"/>
    <xf numFmtId="3" fontId="3" fillId="0" borderId="22" xfId="0" applyNumberFormat="1" applyFont="1" applyBorder="1"/>
    <xf numFmtId="3" fontId="4" fillId="0" borderId="48" xfId="0" applyNumberFormat="1" applyFont="1" applyBorder="1"/>
    <xf numFmtId="0" fontId="3" fillId="0" borderId="38" xfId="0" applyFont="1" applyBorder="1" applyAlignment="1">
      <alignment horizontal="left"/>
    </xf>
    <xf numFmtId="0" fontId="3" fillId="0" borderId="39" xfId="0" applyFont="1" applyBorder="1" applyAlignment="1">
      <alignment wrapText="1"/>
    </xf>
    <xf numFmtId="3" fontId="4" fillId="0" borderId="33" xfId="0" applyNumberFormat="1" applyFont="1" applyBorder="1"/>
    <xf numFmtId="0" fontId="3" fillId="0" borderId="25" xfId="0" applyFont="1" applyBorder="1"/>
    <xf numFmtId="0" fontId="3" fillId="0" borderId="15" xfId="0" applyFont="1" applyBorder="1"/>
    <xf numFmtId="0" fontId="3" fillId="0" borderId="45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4" fillId="0" borderId="58" xfId="0" applyFont="1" applyBorder="1"/>
    <xf numFmtId="0" fontId="5" fillId="0" borderId="27" xfId="0" applyFont="1" applyBorder="1"/>
    <xf numFmtId="3" fontId="5" fillId="0" borderId="28" xfId="0" applyNumberFormat="1" applyFont="1" applyBorder="1"/>
    <xf numFmtId="0" fontId="5" fillId="0" borderId="27" xfId="0" applyFont="1" applyBorder="1" applyAlignment="1">
      <alignment wrapText="1"/>
    </xf>
    <xf numFmtId="0" fontId="4" fillId="0" borderId="59" xfId="0" applyFont="1" applyBorder="1"/>
    <xf numFmtId="0" fontId="3" fillId="0" borderId="39" xfId="0" applyFont="1" applyBorder="1" applyAlignment="1">
      <alignment horizontal="left" vertical="center"/>
    </xf>
    <xf numFmtId="0" fontId="3" fillId="0" borderId="60" xfId="0" applyFont="1" applyBorder="1"/>
    <xf numFmtId="0" fontId="4" fillId="0" borderId="61" xfId="0" applyFont="1" applyBorder="1"/>
    <xf numFmtId="0" fontId="3" fillId="0" borderId="34" xfId="0" applyFont="1" applyBorder="1"/>
    <xf numFmtId="0" fontId="3" fillId="0" borderId="35" xfId="0" applyFont="1" applyBorder="1"/>
    <xf numFmtId="0" fontId="3" fillId="0" borderId="0" xfId="0" applyFont="1" applyAlignment="1">
      <alignment horizontal="center"/>
    </xf>
    <xf numFmtId="0" fontId="3" fillId="0" borderId="66" xfId="0" applyFont="1" applyBorder="1"/>
    <xf numFmtId="0" fontId="3" fillId="0" borderId="48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4" fillId="0" borderId="68" xfId="0" applyFont="1" applyBorder="1" applyAlignment="1">
      <alignment horizontal="right"/>
    </xf>
    <xf numFmtId="3" fontId="4" fillId="0" borderId="56" xfId="0" applyNumberFormat="1" applyFont="1" applyBorder="1" applyAlignment="1">
      <alignment horizontal="right"/>
    </xf>
    <xf numFmtId="3" fontId="4" fillId="0" borderId="22" xfId="0" applyNumberFormat="1" applyFont="1" applyBorder="1" applyAlignment="1">
      <alignment horizontal="right"/>
    </xf>
    <xf numFmtId="3" fontId="4" fillId="0" borderId="69" xfId="0" applyNumberFormat="1" applyFont="1" applyBorder="1" applyAlignment="1">
      <alignment horizontal="right"/>
    </xf>
    <xf numFmtId="3" fontId="3" fillId="0" borderId="57" xfId="0" applyNumberFormat="1" applyFont="1" applyBorder="1" applyAlignment="1">
      <alignment horizontal="right"/>
    </xf>
    <xf numFmtId="3" fontId="3" fillId="0" borderId="69" xfId="0" applyNumberFormat="1" applyFont="1" applyBorder="1"/>
    <xf numFmtId="0" fontId="3" fillId="0" borderId="57" xfId="0" applyFont="1" applyBorder="1"/>
    <xf numFmtId="3" fontId="3" fillId="0" borderId="69" xfId="0" applyNumberFormat="1" applyFont="1" applyBorder="1" applyAlignment="1">
      <alignment horizontal="right"/>
    </xf>
    <xf numFmtId="3" fontId="3" fillId="0" borderId="56" xfId="0" applyNumberFormat="1" applyFont="1" applyBorder="1"/>
    <xf numFmtId="3" fontId="4" fillId="0" borderId="22" xfId="0" applyNumberFormat="1" applyFont="1" applyBorder="1"/>
    <xf numFmtId="3" fontId="5" fillId="0" borderId="22" xfId="0" applyNumberFormat="1" applyFont="1" applyBorder="1"/>
    <xf numFmtId="3" fontId="5" fillId="0" borderId="69" xfId="0" applyNumberFormat="1" applyFont="1" applyBorder="1"/>
    <xf numFmtId="3" fontId="3" fillId="0" borderId="55" xfId="0" applyNumberFormat="1" applyFont="1" applyBorder="1"/>
    <xf numFmtId="0" fontId="3" fillId="0" borderId="57" xfId="0" applyFont="1" applyBorder="1" applyAlignment="1"/>
    <xf numFmtId="0" fontId="4" fillId="0" borderId="56" xfId="0" applyFont="1" applyBorder="1"/>
    <xf numFmtId="0" fontId="4" fillId="0" borderId="69" xfId="0" applyFont="1" applyBorder="1"/>
    <xf numFmtId="0" fontId="3" fillId="0" borderId="32" xfId="0" applyFont="1" applyBorder="1"/>
    <xf numFmtId="3" fontId="5" fillId="0" borderId="33" xfId="0" applyNumberFormat="1" applyFont="1" applyBorder="1"/>
    <xf numFmtId="3" fontId="4" fillId="0" borderId="69" xfId="0" applyNumberFormat="1" applyFont="1" applyBorder="1"/>
    <xf numFmtId="0" fontId="4" fillId="0" borderId="52" xfId="0" applyFont="1" applyBorder="1" applyAlignment="1">
      <alignment horizontal="left" vertical="center"/>
    </xf>
    <xf numFmtId="0" fontId="4" fillId="0" borderId="16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3" fontId="4" fillId="0" borderId="23" xfId="0" applyNumberFormat="1" applyFont="1" applyBorder="1" applyAlignment="1">
      <alignment horizontal="right"/>
    </xf>
    <xf numFmtId="0" fontId="4" fillId="0" borderId="10" xfId="0" applyFont="1" applyFill="1" applyBorder="1" applyAlignment="1">
      <alignment wrapText="1"/>
    </xf>
    <xf numFmtId="3" fontId="4" fillId="0" borderId="33" xfId="0" applyNumberFormat="1" applyFont="1" applyFill="1" applyBorder="1"/>
    <xf numFmtId="0" fontId="7" fillId="0" borderId="1" xfId="0" applyFont="1" applyFill="1" applyBorder="1" applyAlignment="1">
      <alignment wrapText="1"/>
    </xf>
    <xf numFmtId="3" fontId="7" fillId="0" borderId="23" xfId="0" applyNumberFormat="1" applyFont="1" applyFill="1" applyBorder="1"/>
    <xf numFmtId="3" fontId="3" fillId="0" borderId="37" xfId="0" applyNumberFormat="1" applyFont="1" applyBorder="1"/>
    <xf numFmtId="3" fontId="3" fillId="0" borderId="30" xfId="0" applyNumberFormat="1" applyFont="1" applyBorder="1"/>
    <xf numFmtId="0" fontId="4" fillId="0" borderId="41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64" xfId="0" applyFont="1" applyBorder="1" applyAlignment="1">
      <alignment horizontal="left" wrapText="1"/>
    </xf>
    <xf numFmtId="0" fontId="3" fillId="0" borderId="18" xfId="0" applyFont="1" applyBorder="1" applyAlignment="1">
      <alignment horizontal="left" wrapText="1"/>
    </xf>
    <xf numFmtId="0" fontId="3" fillId="0" borderId="64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0" xfId="0" applyFont="1" applyAlignment="1">
      <alignment horizontal="justify" wrapText="1"/>
    </xf>
    <xf numFmtId="0" fontId="3" fillId="0" borderId="14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6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4" fillId="0" borderId="32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0" fontId="3" fillId="0" borderId="60" xfId="0" applyFont="1" applyBorder="1" applyAlignment="1">
      <alignment horizontal="left"/>
    </xf>
    <xf numFmtId="0" fontId="3" fillId="0" borderId="65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zoomScaleNormal="100" workbookViewId="0">
      <selection activeCell="G11" sqref="G11"/>
    </sheetView>
  </sheetViews>
  <sheetFormatPr defaultRowHeight="12.75"/>
  <cols>
    <col min="1" max="1" width="4.28515625" customWidth="1"/>
    <col min="2" max="2" width="42.28515625" customWidth="1"/>
    <col min="3" max="3" width="10.28515625" customWidth="1"/>
    <col min="4" max="5" width="10.140625" customWidth="1"/>
    <col min="6" max="6" width="4.28515625" customWidth="1"/>
    <col min="7" max="7" width="48.28515625" customWidth="1"/>
    <col min="8" max="9" width="9.42578125" customWidth="1"/>
  </cols>
  <sheetData>
    <row r="1" spans="1:10">
      <c r="A1" s="40"/>
      <c r="H1" s="27"/>
      <c r="J1" s="27"/>
    </row>
    <row r="2" spans="1:10" ht="15" customHeight="1">
      <c r="A2" s="238" t="s">
        <v>330</v>
      </c>
      <c r="B2" s="238"/>
      <c r="C2" s="238"/>
      <c r="D2" s="238"/>
      <c r="E2" s="238"/>
      <c r="F2" s="239"/>
      <c r="G2" s="239"/>
      <c r="H2" s="239"/>
      <c r="I2" s="239"/>
      <c r="J2" s="239"/>
    </row>
    <row r="3" spans="1:10" ht="44.25" customHeight="1">
      <c r="A3" s="240" t="s">
        <v>308</v>
      </c>
      <c r="B3" s="239"/>
      <c r="C3" s="239"/>
      <c r="D3" s="239"/>
      <c r="E3" s="239"/>
      <c r="F3" s="239"/>
      <c r="G3" s="239"/>
      <c r="H3" s="239"/>
      <c r="I3" s="239"/>
      <c r="J3" s="239"/>
    </row>
    <row r="4" spans="1:10" ht="30" customHeight="1">
      <c r="A4" s="31"/>
      <c r="B4" s="187"/>
      <c r="C4" s="187"/>
      <c r="D4" s="187"/>
      <c r="E4" s="187"/>
      <c r="F4" s="187"/>
      <c r="G4" s="187"/>
      <c r="H4" s="187"/>
      <c r="I4" s="187"/>
      <c r="J4" s="187"/>
    </row>
    <row r="5" spans="1:10" ht="13.5" thickBot="1">
      <c r="A5" s="19"/>
      <c r="B5" s="19"/>
      <c r="C5" s="19"/>
      <c r="D5" s="19"/>
      <c r="E5" s="19"/>
      <c r="F5" s="19"/>
      <c r="G5" s="19"/>
      <c r="H5" s="27"/>
      <c r="J5" s="27"/>
    </row>
    <row r="6" spans="1:10" ht="12.75" customHeight="1" thickTop="1">
      <c r="A6" s="223" t="s">
        <v>0</v>
      </c>
      <c r="B6" s="225" t="s">
        <v>1</v>
      </c>
      <c r="C6" s="227" t="s">
        <v>309</v>
      </c>
      <c r="D6" s="234" t="s">
        <v>292</v>
      </c>
      <c r="E6" s="236"/>
      <c r="F6" s="229" t="s">
        <v>0</v>
      </c>
      <c r="G6" s="225" t="s">
        <v>1</v>
      </c>
      <c r="H6" s="227" t="s">
        <v>309</v>
      </c>
      <c r="I6" s="234" t="s">
        <v>128</v>
      </c>
      <c r="J6" s="235"/>
    </row>
    <row r="7" spans="1:10" ht="44.45" customHeight="1" thickBot="1">
      <c r="A7" s="224"/>
      <c r="B7" s="226"/>
      <c r="C7" s="228"/>
      <c r="D7" s="104" t="s">
        <v>129</v>
      </c>
      <c r="E7" s="105" t="s">
        <v>130</v>
      </c>
      <c r="F7" s="230"/>
      <c r="G7" s="237"/>
      <c r="H7" s="228"/>
      <c r="I7" s="104" t="s">
        <v>129</v>
      </c>
      <c r="J7" s="104" t="s">
        <v>130</v>
      </c>
    </row>
    <row r="8" spans="1:10" ht="13.5" thickTop="1">
      <c r="A8" s="107" t="s">
        <v>3</v>
      </c>
      <c r="B8" s="108" t="s">
        <v>4</v>
      </c>
      <c r="C8" s="109"/>
      <c r="D8" s="109"/>
      <c r="E8" s="110"/>
      <c r="F8" s="111" t="s">
        <v>5</v>
      </c>
      <c r="G8" s="108" t="s">
        <v>6</v>
      </c>
      <c r="H8" s="109"/>
      <c r="I8" s="112"/>
      <c r="J8" s="112"/>
    </row>
    <row r="9" spans="1:10">
      <c r="A9" s="44" t="s">
        <v>14</v>
      </c>
      <c r="B9" s="21" t="s">
        <v>8</v>
      </c>
      <c r="C9" s="22">
        <v>1350</v>
      </c>
      <c r="D9" s="22">
        <v>900</v>
      </c>
      <c r="E9" s="23">
        <v>450</v>
      </c>
      <c r="F9" s="47" t="s">
        <v>14</v>
      </c>
      <c r="G9" s="21" t="s">
        <v>24</v>
      </c>
      <c r="H9" s="22">
        <v>17803</v>
      </c>
      <c r="I9" s="22">
        <f t="shared" ref="I9:I15" si="0">H9-J9</f>
        <v>16103</v>
      </c>
      <c r="J9" s="22">
        <v>1700</v>
      </c>
    </row>
    <row r="10" spans="1:10" ht="12.75" customHeight="1">
      <c r="A10" s="44" t="s">
        <v>15</v>
      </c>
      <c r="B10" s="21" t="s">
        <v>7</v>
      </c>
      <c r="C10" s="22">
        <v>13100</v>
      </c>
      <c r="D10" s="22">
        <v>9005</v>
      </c>
      <c r="E10" s="23">
        <v>4095</v>
      </c>
      <c r="F10" s="47" t="s">
        <v>15</v>
      </c>
      <c r="G10" s="21" t="s">
        <v>131</v>
      </c>
      <c r="H10" s="22">
        <v>3005</v>
      </c>
      <c r="I10" s="22">
        <f t="shared" si="0"/>
        <v>2590</v>
      </c>
      <c r="J10" s="22">
        <v>415</v>
      </c>
    </row>
    <row r="11" spans="1:10">
      <c r="A11" s="44" t="s">
        <v>16</v>
      </c>
      <c r="B11" s="21" t="s">
        <v>10</v>
      </c>
      <c r="C11" s="22">
        <v>12529</v>
      </c>
      <c r="D11" s="22">
        <v>12529</v>
      </c>
      <c r="E11" s="23">
        <v>0</v>
      </c>
      <c r="F11" s="47" t="s">
        <v>20</v>
      </c>
      <c r="G11" s="21" t="s">
        <v>25</v>
      </c>
      <c r="H11" s="22">
        <v>13047</v>
      </c>
      <c r="I11" s="22">
        <f t="shared" si="0"/>
        <v>11737</v>
      </c>
      <c r="J11" s="22">
        <v>1310</v>
      </c>
    </row>
    <row r="12" spans="1:10">
      <c r="A12" s="44" t="s">
        <v>17</v>
      </c>
      <c r="B12" s="21" t="s">
        <v>9</v>
      </c>
      <c r="C12" s="22">
        <v>15342</v>
      </c>
      <c r="D12" s="22">
        <v>15342</v>
      </c>
      <c r="E12" s="23">
        <v>0</v>
      </c>
      <c r="F12" s="47" t="s">
        <v>16</v>
      </c>
      <c r="G12" s="21" t="s">
        <v>26</v>
      </c>
      <c r="H12" s="22">
        <v>1120</v>
      </c>
      <c r="I12" s="22">
        <f t="shared" si="0"/>
        <v>0</v>
      </c>
      <c r="J12" s="22">
        <v>1120</v>
      </c>
    </row>
    <row r="13" spans="1:10">
      <c r="A13" s="44" t="s">
        <v>18</v>
      </c>
      <c r="B13" s="21" t="s">
        <v>46</v>
      </c>
      <c r="C13" s="22">
        <v>0</v>
      </c>
      <c r="D13" s="22">
        <v>0</v>
      </c>
      <c r="E13" s="23">
        <v>0</v>
      </c>
      <c r="F13" s="47" t="s">
        <v>17</v>
      </c>
      <c r="G13" s="21" t="s">
        <v>27</v>
      </c>
      <c r="H13" s="22">
        <v>3853</v>
      </c>
      <c r="I13" s="22">
        <f t="shared" si="0"/>
        <v>3853</v>
      </c>
      <c r="J13" s="22">
        <v>0</v>
      </c>
    </row>
    <row r="14" spans="1:10">
      <c r="A14" s="44" t="s">
        <v>19</v>
      </c>
      <c r="B14" s="21" t="s">
        <v>293</v>
      </c>
      <c r="C14" s="22">
        <v>0</v>
      </c>
      <c r="D14" s="22">
        <v>0</v>
      </c>
      <c r="E14" s="23">
        <v>0</v>
      </c>
      <c r="F14" s="47" t="s">
        <v>37</v>
      </c>
      <c r="G14" s="21" t="s">
        <v>47</v>
      </c>
      <c r="H14" s="22">
        <v>0</v>
      </c>
      <c r="I14" s="22">
        <f t="shared" si="0"/>
        <v>0</v>
      </c>
      <c r="J14" s="22">
        <v>0</v>
      </c>
    </row>
    <row r="15" spans="1:10">
      <c r="A15" s="45"/>
      <c r="B15" s="41"/>
      <c r="C15" s="42"/>
      <c r="D15" s="42"/>
      <c r="E15" s="48"/>
      <c r="F15" s="47" t="s">
        <v>38</v>
      </c>
      <c r="G15" s="21" t="s">
        <v>112</v>
      </c>
      <c r="H15" s="22">
        <v>9104</v>
      </c>
      <c r="I15" s="22">
        <f t="shared" si="0"/>
        <v>9104</v>
      </c>
      <c r="J15" s="22">
        <v>0</v>
      </c>
    </row>
    <row r="16" spans="1:10" ht="13.5" thickBot="1">
      <c r="A16" s="46"/>
      <c r="B16" s="113" t="s">
        <v>41</v>
      </c>
      <c r="C16" s="114">
        <f>SUM(C9:C15)</f>
        <v>42321</v>
      </c>
      <c r="D16" s="114">
        <f>SUM(D9:D15)</f>
        <v>37776</v>
      </c>
      <c r="E16" s="115">
        <f>SUM(E9:E15)</f>
        <v>4545</v>
      </c>
      <c r="F16" s="116"/>
      <c r="G16" s="113" t="s">
        <v>39</v>
      </c>
      <c r="H16" s="114">
        <f>H9+H10+H11+H12+H13+H15</f>
        <v>47932</v>
      </c>
      <c r="I16" s="114">
        <f>I9+I10+I11+I12+I13+I15</f>
        <v>43387</v>
      </c>
      <c r="J16" s="114">
        <f>J9+J10+J11+J12+J13+J15</f>
        <v>4545</v>
      </c>
    </row>
    <row r="17" spans="1:10" ht="13.5" thickTop="1">
      <c r="A17" s="99" t="s">
        <v>20</v>
      </c>
      <c r="B17" s="49" t="s">
        <v>11</v>
      </c>
      <c r="C17" s="37">
        <v>0</v>
      </c>
      <c r="D17" s="37">
        <v>0</v>
      </c>
      <c r="E17" s="38">
        <v>0</v>
      </c>
      <c r="F17" s="106" t="s">
        <v>18</v>
      </c>
      <c r="G17" s="49" t="s">
        <v>28</v>
      </c>
      <c r="H17" s="37">
        <v>270</v>
      </c>
      <c r="I17" s="37">
        <v>270</v>
      </c>
      <c r="J17" s="37">
        <v>0</v>
      </c>
    </row>
    <row r="18" spans="1:10">
      <c r="A18" s="44" t="s">
        <v>16</v>
      </c>
      <c r="B18" s="21" t="s">
        <v>10</v>
      </c>
      <c r="C18" s="22">
        <v>0</v>
      </c>
      <c r="D18" s="22">
        <v>0</v>
      </c>
      <c r="E18" s="23">
        <v>0</v>
      </c>
      <c r="F18" s="47" t="s">
        <v>19</v>
      </c>
      <c r="G18" s="21" t="s">
        <v>29</v>
      </c>
      <c r="H18" s="22">
        <v>2244</v>
      </c>
      <c r="I18" s="22">
        <v>2244</v>
      </c>
      <c r="J18" s="22">
        <v>0</v>
      </c>
    </row>
    <row r="19" spans="1:10">
      <c r="A19" s="44" t="s">
        <v>17</v>
      </c>
      <c r="B19" s="21" t="s">
        <v>12</v>
      </c>
      <c r="C19" s="22">
        <v>92</v>
      </c>
      <c r="D19" s="22">
        <v>92</v>
      </c>
      <c r="E19" s="23">
        <v>0</v>
      </c>
      <c r="F19" s="47" t="s">
        <v>13</v>
      </c>
      <c r="G19" s="21" t="s">
        <v>30</v>
      </c>
      <c r="H19" s="22">
        <v>0</v>
      </c>
      <c r="I19" s="22">
        <v>0</v>
      </c>
      <c r="J19" s="22">
        <v>0</v>
      </c>
    </row>
    <row r="20" spans="1:10">
      <c r="A20" s="44" t="s">
        <v>18</v>
      </c>
      <c r="B20" s="21" t="s">
        <v>294</v>
      </c>
      <c r="C20" s="22">
        <v>0</v>
      </c>
      <c r="D20" s="22">
        <v>0</v>
      </c>
      <c r="E20" s="23">
        <v>0</v>
      </c>
      <c r="F20" s="47" t="s">
        <v>31</v>
      </c>
      <c r="G20" s="21" t="s">
        <v>32</v>
      </c>
      <c r="H20" s="22">
        <v>0</v>
      </c>
      <c r="I20" s="22">
        <v>0</v>
      </c>
      <c r="J20" s="22">
        <v>0</v>
      </c>
    </row>
    <row r="21" spans="1:10">
      <c r="A21" s="44" t="s">
        <v>19</v>
      </c>
      <c r="B21" s="21" t="s">
        <v>113</v>
      </c>
      <c r="C21" s="22">
        <v>0</v>
      </c>
      <c r="D21" s="22">
        <v>0</v>
      </c>
      <c r="E21" s="23">
        <v>0</v>
      </c>
      <c r="F21" s="47" t="s">
        <v>33</v>
      </c>
      <c r="G21" s="21" t="s">
        <v>34</v>
      </c>
      <c r="H21" s="22">
        <v>0</v>
      </c>
      <c r="I21" s="22">
        <v>0</v>
      </c>
      <c r="J21" s="22">
        <v>0</v>
      </c>
    </row>
    <row r="22" spans="1:10">
      <c r="A22" s="45"/>
      <c r="B22" s="41"/>
      <c r="C22" s="42"/>
      <c r="D22" s="42"/>
      <c r="E22" s="48"/>
      <c r="F22" s="47" t="s">
        <v>35</v>
      </c>
      <c r="G22" s="21" t="s">
        <v>36</v>
      </c>
      <c r="H22" s="22">
        <v>0</v>
      </c>
      <c r="I22" s="22">
        <v>0</v>
      </c>
      <c r="J22" s="22">
        <v>0</v>
      </c>
    </row>
    <row r="23" spans="1:10">
      <c r="A23" s="45"/>
      <c r="B23" s="41"/>
      <c r="C23" s="42"/>
      <c r="D23" s="42"/>
      <c r="E23" s="48"/>
      <c r="F23" s="47" t="s">
        <v>37</v>
      </c>
      <c r="G23" s="21" t="s">
        <v>47</v>
      </c>
      <c r="H23" s="22">
        <v>0</v>
      </c>
      <c r="I23" s="22">
        <v>0</v>
      </c>
      <c r="J23" s="22">
        <v>0</v>
      </c>
    </row>
    <row r="24" spans="1:10">
      <c r="A24" s="45"/>
      <c r="B24" s="41"/>
      <c r="C24" s="42"/>
      <c r="D24" s="42"/>
      <c r="E24" s="48"/>
      <c r="F24" s="47" t="s">
        <v>38</v>
      </c>
      <c r="G24" s="21" t="s">
        <v>125</v>
      </c>
      <c r="H24" s="22">
        <v>3000</v>
      </c>
      <c r="I24" s="22">
        <v>3000</v>
      </c>
      <c r="J24" s="22">
        <v>0</v>
      </c>
    </row>
    <row r="25" spans="1:10" ht="13.5" thickBot="1">
      <c r="A25" s="93"/>
      <c r="B25" s="117" t="s">
        <v>42</v>
      </c>
      <c r="C25" s="118">
        <f>SUM(C17:C24)</f>
        <v>92</v>
      </c>
      <c r="D25" s="118">
        <f>SUM(D17:D24)</f>
        <v>92</v>
      </c>
      <c r="E25" s="119">
        <f>SUM(E17:E24)</f>
        <v>0</v>
      </c>
      <c r="F25" s="120"/>
      <c r="G25" s="117" t="s">
        <v>40</v>
      </c>
      <c r="H25" s="118">
        <f>SUM(H17:H24)</f>
        <v>5514</v>
      </c>
      <c r="I25" s="118">
        <f>SUM(I17:I24)</f>
        <v>5514</v>
      </c>
      <c r="J25" s="118">
        <f>SUM(J17:J24)</f>
        <v>0</v>
      </c>
    </row>
    <row r="26" spans="1:10" ht="15" customHeight="1" thickTop="1" thickBot="1">
      <c r="A26" s="121"/>
      <c r="B26" s="122" t="s">
        <v>22</v>
      </c>
      <c r="C26" s="123">
        <f>C16+C25</f>
        <v>42413</v>
      </c>
      <c r="D26" s="123">
        <f>D16+D25</f>
        <v>37868</v>
      </c>
      <c r="E26" s="124">
        <f>E16+E25</f>
        <v>4545</v>
      </c>
      <c r="F26" s="125"/>
      <c r="G26" s="122" t="s">
        <v>21</v>
      </c>
      <c r="H26" s="123">
        <f>H16+H25</f>
        <v>53446</v>
      </c>
      <c r="I26" s="123">
        <f>I16+I25</f>
        <v>48901</v>
      </c>
      <c r="J26" s="123">
        <f>J16+J25</f>
        <v>4545</v>
      </c>
    </row>
    <row r="27" spans="1:10" ht="28.5" customHeight="1" thickTop="1" thickBot="1">
      <c r="A27" s="121"/>
      <c r="B27" s="122" t="s">
        <v>45</v>
      </c>
      <c r="C27" s="123">
        <f>IF(H26&gt;C26,C26-H26,0)</f>
        <v>-11033</v>
      </c>
      <c r="D27" s="123">
        <f>IF(I26&gt;D26,D26-I26,0)</f>
        <v>-11033</v>
      </c>
      <c r="E27" s="124">
        <f>IF(J26&gt;E26,E26-J26,0)</f>
        <v>0</v>
      </c>
      <c r="F27" s="125"/>
      <c r="G27" s="122" t="s">
        <v>44</v>
      </c>
      <c r="H27" s="123">
        <f>IF(C26&gt;H26,C26-H26,0)</f>
        <v>0</v>
      </c>
      <c r="I27" s="123">
        <f>IF(D26&gt;I26,D26-I26,0)</f>
        <v>0</v>
      </c>
      <c r="J27" s="123">
        <f>IF(E26&gt;J26,E26-J26,0)</f>
        <v>0</v>
      </c>
    </row>
    <row r="28" spans="1:10" ht="26.25" thickTop="1">
      <c r="A28" s="233" t="s">
        <v>13</v>
      </c>
      <c r="B28" s="49" t="s">
        <v>48</v>
      </c>
      <c r="C28" s="37">
        <v>6112</v>
      </c>
      <c r="D28" s="37">
        <v>6112</v>
      </c>
      <c r="E28" s="38">
        <v>0</v>
      </c>
      <c r="F28" s="50"/>
      <c r="G28" s="51"/>
      <c r="H28" s="52"/>
      <c r="I28" s="102"/>
      <c r="J28" s="102"/>
    </row>
    <row r="29" spans="1:10" ht="26.25" thickBot="1">
      <c r="A29" s="233"/>
      <c r="B29" s="24" t="s">
        <v>49</v>
      </c>
      <c r="C29" s="53">
        <v>5422</v>
      </c>
      <c r="D29" s="53">
        <v>5422</v>
      </c>
      <c r="E29" s="25">
        <v>0</v>
      </c>
      <c r="F29" s="54"/>
      <c r="G29" s="26"/>
      <c r="H29" s="55"/>
      <c r="I29" s="103"/>
      <c r="J29" s="103"/>
    </row>
    <row r="30" spans="1:10" ht="13.5" thickTop="1">
      <c r="A30" s="231" t="s">
        <v>31</v>
      </c>
      <c r="B30" s="127" t="s">
        <v>50</v>
      </c>
      <c r="C30" s="128">
        <v>0</v>
      </c>
      <c r="D30" s="128">
        <v>0</v>
      </c>
      <c r="E30" s="129">
        <v>0</v>
      </c>
      <c r="F30" s="221" t="s">
        <v>54</v>
      </c>
      <c r="G30" s="127" t="s">
        <v>52</v>
      </c>
      <c r="H30" s="128">
        <v>501</v>
      </c>
      <c r="I30" s="109">
        <v>501</v>
      </c>
      <c r="J30" s="109">
        <v>0</v>
      </c>
    </row>
    <row r="31" spans="1:10" ht="13.5" thickBot="1">
      <c r="A31" s="232"/>
      <c r="B31" s="130" t="s">
        <v>51</v>
      </c>
      <c r="C31" s="131">
        <v>0</v>
      </c>
      <c r="D31" s="131">
        <v>0</v>
      </c>
      <c r="E31" s="132">
        <v>0</v>
      </c>
      <c r="F31" s="222"/>
      <c r="G31" s="130" t="s">
        <v>53</v>
      </c>
      <c r="H31" s="131">
        <v>0</v>
      </c>
      <c r="I31" s="86">
        <v>0</v>
      </c>
      <c r="J31" s="86">
        <v>0</v>
      </c>
    </row>
    <row r="32" spans="1:10" ht="15" customHeight="1" thickTop="1" thickBot="1">
      <c r="A32" s="134"/>
      <c r="B32" s="77" t="s">
        <v>55</v>
      </c>
      <c r="C32" s="135">
        <f>C16+C28+C30</f>
        <v>48433</v>
      </c>
      <c r="D32" s="135">
        <f>D16+D28+D30</f>
        <v>43888</v>
      </c>
      <c r="E32" s="136">
        <f>E16+E28+E30</f>
        <v>4545</v>
      </c>
      <c r="F32" s="137"/>
      <c r="G32" s="77" t="s">
        <v>57</v>
      </c>
      <c r="H32" s="135">
        <f>H16+H28+H30</f>
        <v>48433</v>
      </c>
      <c r="I32" s="135">
        <f>I16+I28+I30</f>
        <v>43888</v>
      </c>
      <c r="J32" s="135">
        <f>J16+J28+J30</f>
        <v>4545</v>
      </c>
    </row>
    <row r="33" spans="1:10" ht="15" customHeight="1" thickTop="1" thickBot="1">
      <c r="A33" s="143"/>
      <c r="B33" s="122" t="s">
        <v>56</v>
      </c>
      <c r="C33" s="123">
        <f>C25+C29+C31</f>
        <v>5514</v>
      </c>
      <c r="D33" s="123">
        <f>D25+D29+D31</f>
        <v>5514</v>
      </c>
      <c r="E33" s="124">
        <f>E25+E29+E31</f>
        <v>0</v>
      </c>
      <c r="F33" s="144"/>
      <c r="G33" s="122" t="s">
        <v>58</v>
      </c>
      <c r="H33" s="123">
        <f>H25+H29+H31</f>
        <v>5514</v>
      </c>
      <c r="I33" s="123">
        <f>I25+I29+I31</f>
        <v>5514</v>
      </c>
      <c r="J33" s="123">
        <f>J25+J29+J31</f>
        <v>0</v>
      </c>
    </row>
    <row r="34" spans="1:10" ht="15" customHeight="1" thickTop="1" thickBot="1">
      <c r="A34" s="138"/>
      <c r="B34" s="139" t="s">
        <v>23</v>
      </c>
      <c r="C34" s="140">
        <f>SUM(C32:C33)</f>
        <v>53947</v>
      </c>
      <c r="D34" s="140">
        <f>SUM(D32:D33)</f>
        <v>49402</v>
      </c>
      <c r="E34" s="141">
        <f>SUM(E32:E33)</f>
        <v>4545</v>
      </c>
      <c r="F34" s="142"/>
      <c r="G34" s="139" t="s">
        <v>43</v>
      </c>
      <c r="H34" s="140">
        <f>SUM(H32:H33)</f>
        <v>53947</v>
      </c>
      <c r="I34" s="140">
        <f>SUM(I32:I33)</f>
        <v>49402</v>
      </c>
      <c r="J34" s="140">
        <f>SUM(J32:J33)</f>
        <v>4545</v>
      </c>
    </row>
    <row r="35" spans="1:10" ht="13.5" thickTop="1"/>
  </sheetData>
  <mergeCells count="13">
    <mergeCell ref="I6:J6"/>
    <mergeCell ref="D6:E6"/>
    <mergeCell ref="H6:H7"/>
    <mergeCell ref="G6:G7"/>
    <mergeCell ref="A2:J2"/>
    <mergeCell ref="A3:J3"/>
    <mergeCell ref="F30:F31"/>
    <mergeCell ref="A6:A7"/>
    <mergeCell ref="B6:B7"/>
    <mergeCell ref="C6:C7"/>
    <mergeCell ref="F6:F7"/>
    <mergeCell ref="A30:A31"/>
    <mergeCell ref="A28:A29"/>
  </mergeCells>
  <phoneticPr fontId="1" type="noConversion"/>
  <printOptions horizontalCentered="1"/>
  <pageMargins left="0.16" right="0.17" top="0.43" bottom="0.37" header="0.37" footer="3.937007874015748E-2"/>
  <pageSetup paperSize="9" scale="9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8"/>
  <sheetViews>
    <sheetView topLeftCell="A67" workbookViewId="0">
      <selection activeCell="B63" sqref="B63"/>
    </sheetView>
  </sheetViews>
  <sheetFormatPr defaultRowHeight="12.75"/>
  <cols>
    <col min="1" max="1" width="7.42578125" customWidth="1"/>
    <col min="2" max="2" width="47.140625" customWidth="1"/>
    <col min="3" max="3" width="13.7109375" customWidth="1"/>
  </cols>
  <sheetData>
    <row r="1" spans="1:3">
      <c r="A1" s="19"/>
      <c r="B1" s="19"/>
      <c r="C1" s="27" t="s">
        <v>68</v>
      </c>
    </row>
    <row r="2" spans="1:3" ht="9" customHeight="1">
      <c r="A2" s="19"/>
      <c r="B2" s="19"/>
      <c r="C2" s="27"/>
    </row>
    <row r="3" spans="1:3" ht="15" customHeight="1">
      <c r="A3" s="238" t="s">
        <v>330</v>
      </c>
      <c r="B3" s="238"/>
      <c r="C3" s="238"/>
    </row>
    <row r="4" spans="1:3" ht="29.25" customHeight="1">
      <c r="A4" s="240" t="s">
        <v>310</v>
      </c>
      <c r="B4" s="241"/>
      <c r="C4" s="241"/>
    </row>
    <row r="5" spans="1:3" ht="9" customHeight="1">
      <c r="A5" s="31"/>
      <c r="B5" s="32"/>
      <c r="C5" s="32"/>
    </row>
    <row r="6" spans="1:3" ht="13.5" thickBot="1">
      <c r="A6" s="19"/>
      <c r="B6" s="19"/>
      <c r="C6" s="27" t="s">
        <v>295</v>
      </c>
    </row>
    <row r="7" spans="1:3" ht="43.5" customHeight="1" thickTop="1" thickBot="1">
      <c r="A7" s="96" t="s">
        <v>0</v>
      </c>
      <c r="B7" s="97" t="s">
        <v>1</v>
      </c>
      <c r="C7" s="145" t="s">
        <v>311</v>
      </c>
    </row>
    <row r="8" spans="1:3" ht="15" customHeight="1" thickTop="1" thickBot="1">
      <c r="A8" s="157" t="s">
        <v>62</v>
      </c>
      <c r="B8" s="158"/>
      <c r="C8" s="159"/>
    </row>
    <row r="9" spans="1:3" ht="15" customHeight="1" thickTop="1">
      <c r="A9" s="60" t="s">
        <v>132</v>
      </c>
      <c r="B9" s="33" t="s">
        <v>8</v>
      </c>
      <c r="C9" s="61">
        <f>C11+C10</f>
        <v>1350</v>
      </c>
    </row>
    <row r="10" spans="1:3" ht="15" customHeight="1">
      <c r="A10" s="212" t="s">
        <v>133</v>
      </c>
      <c r="B10" s="213" t="s">
        <v>115</v>
      </c>
      <c r="C10" s="214">
        <v>1100</v>
      </c>
    </row>
    <row r="11" spans="1:3" ht="15" customHeight="1" thickBot="1">
      <c r="A11" s="146" t="s">
        <v>312</v>
      </c>
      <c r="B11" s="211" t="s">
        <v>313</v>
      </c>
      <c r="C11" s="193">
        <v>250</v>
      </c>
    </row>
    <row r="12" spans="1:3" ht="15" customHeight="1" thickTop="1">
      <c r="A12" s="60" t="s">
        <v>114</v>
      </c>
      <c r="B12" s="33" t="s">
        <v>7</v>
      </c>
      <c r="C12" s="61">
        <f>C13+C14+C19+C21</f>
        <v>13100</v>
      </c>
    </row>
    <row r="13" spans="1:3" ht="15" customHeight="1">
      <c r="A13" s="62" t="s">
        <v>134</v>
      </c>
      <c r="B13" s="34" t="s">
        <v>135</v>
      </c>
      <c r="C13" s="194">
        <v>0</v>
      </c>
    </row>
    <row r="14" spans="1:3" ht="15" customHeight="1">
      <c r="A14" s="62" t="s">
        <v>116</v>
      </c>
      <c r="B14" s="34" t="s">
        <v>136</v>
      </c>
      <c r="C14" s="194">
        <f>SUM(C15:C18)</f>
        <v>12600</v>
      </c>
    </row>
    <row r="15" spans="1:3" ht="15" customHeight="1">
      <c r="A15" s="63" t="s">
        <v>138</v>
      </c>
      <c r="B15" s="57" t="s">
        <v>137</v>
      </c>
      <c r="C15" s="64">
        <v>0</v>
      </c>
    </row>
    <row r="16" spans="1:3" ht="15" customHeight="1">
      <c r="A16" s="63" t="s">
        <v>139</v>
      </c>
      <c r="B16" s="57" t="s">
        <v>141</v>
      </c>
      <c r="C16" s="64">
        <v>600</v>
      </c>
    </row>
    <row r="17" spans="1:3" ht="15" customHeight="1">
      <c r="A17" s="63" t="s">
        <v>140</v>
      </c>
      <c r="B17" s="57" t="s">
        <v>142</v>
      </c>
      <c r="C17" s="64">
        <v>12000</v>
      </c>
    </row>
    <row r="18" spans="1:3" ht="15" customHeight="1">
      <c r="A18" s="63" t="s">
        <v>268</v>
      </c>
      <c r="B18" s="57" t="s">
        <v>267</v>
      </c>
      <c r="C18" s="64">
        <v>0</v>
      </c>
    </row>
    <row r="19" spans="1:3" ht="15" customHeight="1">
      <c r="A19" s="62" t="s">
        <v>143</v>
      </c>
      <c r="B19" s="34" t="s">
        <v>144</v>
      </c>
      <c r="C19" s="194">
        <v>500</v>
      </c>
    </row>
    <row r="20" spans="1:3" ht="15" customHeight="1">
      <c r="A20" s="63" t="s">
        <v>145</v>
      </c>
      <c r="B20" s="57" t="s">
        <v>146</v>
      </c>
      <c r="C20" s="64">
        <v>500</v>
      </c>
    </row>
    <row r="21" spans="1:3" ht="15" customHeight="1" thickBot="1">
      <c r="A21" s="72" t="s">
        <v>147</v>
      </c>
      <c r="B21" s="73" t="s">
        <v>148</v>
      </c>
      <c r="C21" s="195">
        <v>0</v>
      </c>
    </row>
    <row r="22" spans="1:3" ht="15" customHeight="1" thickTop="1">
      <c r="A22" s="107" t="s">
        <v>69</v>
      </c>
      <c r="B22" s="108" t="s">
        <v>10</v>
      </c>
      <c r="C22" s="196">
        <f>C23+C27+C28+C32</f>
        <v>12529</v>
      </c>
    </row>
    <row r="23" spans="1:3" ht="15" customHeight="1">
      <c r="A23" s="65" t="s">
        <v>186</v>
      </c>
      <c r="B23" s="28" t="s">
        <v>149</v>
      </c>
      <c r="C23" s="194">
        <f>SUM(C24:C26)</f>
        <v>7629</v>
      </c>
    </row>
    <row r="24" spans="1:3" ht="15" customHeight="1">
      <c r="A24" s="66" t="s">
        <v>150</v>
      </c>
      <c r="B24" s="58" t="s">
        <v>151</v>
      </c>
      <c r="C24" s="64">
        <v>6749</v>
      </c>
    </row>
    <row r="25" spans="1:3" ht="15" customHeight="1">
      <c r="A25" s="66" t="s">
        <v>152</v>
      </c>
      <c r="B25" s="58" t="s">
        <v>153</v>
      </c>
      <c r="C25" s="64">
        <v>299</v>
      </c>
    </row>
    <row r="26" spans="1:3" ht="15" customHeight="1">
      <c r="A26" s="66" t="s">
        <v>289</v>
      </c>
      <c r="B26" s="58" t="s">
        <v>165</v>
      </c>
      <c r="C26" s="64">
        <v>581</v>
      </c>
    </row>
    <row r="27" spans="1:3" ht="15" customHeight="1">
      <c r="A27" s="65" t="s">
        <v>203</v>
      </c>
      <c r="B27" s="28" t="s">
        <v>154</v>
      </c>
      <c r="C27" s="194">
        <v>0</v>
      </c>
    </row>
    <row r="28" spans="1:3" ht="15" customHeight="1">
      <c r="A28" s="65" t="s">
        <v>204</v>
      </c>
      <c r="B28" s="28" t="s">
        <v>155</v>
      </c>
      <c r="C28" s="194">
        <f>SUM(C29:C31)</f>
        <v>3100</v>
      </c>
    </row>
    <row r="29" spans="1:3" ht="15" customHeight="1">
      <c r="A29" s="66" t="s">
        <v>156</v>
      </c>
      <c r="B29" s="58" t="s">
        <v>157</v>
      </c>
      <c r="C29" s="64">
        <v>0</v>
      </c>
    </row>
    <row r="30" spans="1:3" ht="15" customHeight="1">
      <c r="A30" s="66" t="s">
        <v>158</v>
      </c>
      <c r="B30" s="58" t="s">
        <v>159</v>
      </c>
      <c r="C30" s="64">
        <v>3100</v>
      </c>
    </row>
    <row r="31" spans="1:3" ht="15" customHeight="1">
      <c r="A31" s="66" t="s">
        <v>160</v>
      </c>
      <c r="B31" s="58" t="s">
        <v>161</v>
      </c>
      <c r="C31" s="64">
        <v>0</v>
      </c>
    </row>
    <row r="32" spans="1:3" ht="15" customHeight="1">
      <c r="A32" s="65" t="s">
        <v>205</v>
      </c>
      <c r="B32" s="28" t="s">
        <v>162</v>
      </c>
      <c r="C32" s="194">
        <f>C33</f>
        <v>1800</v>
      </c>
    </row>
    <row r="33" spans="1:3" s="59" customFormat="1" ht="15" customHeight="1">
      <c r="A33" s="66" t="s">
        <v>163</v>
      </c>
      <c r="B33" s="58" t="s">
        <v>164</v>
      </c>
      <c r="C33" s="64">
        <v>1800</v>
      </c>
    </row>
    <row r="34" spans="1:3" ht="15" customHeight="1">
      <c r="A34" s="147" t="s">
        <v>70</v>
      </c>
      <c r="B34" s="148" t="s">
        <v>9</v>
      </c>
      <c r="C34" s="61">
        <f>C35+C36+C37</f>
        <v>15342</v>
      </c>
    </row>
    <row r="35" spans="1:3" ht="15" customHeight="1">
      <c r="A35" s="65" t="s">
        <v>208</v>
      </c>
      <c r="B35" s="21" t="s">
        <v>288</v>
      </c>
      <c r="C35" s="194">
        <v>6443</v>
      </c>
    </row>
    <row r="36" spans="1:3" ht="15" customHeight="1">
      <c r="A36" s="65" t="s">
        <v>187</v>
      </c>
      <c r="B36" s="21" t="s">
        <v>269</v>
      </c>
      <c r="C36" s="68">
        <v>3646</v>
      </c>
    </row>
    <row r="37" spans="1:3" ht="15" customHeight="1" thickBot="1">
      <c r="A37" s="98" t="s">
        <v>314</v>
      </c>
      <c r="B37" s="215" t="s">
        <v>307</v>
      </c>
      <c r="C37" s="216">
        <v>5253</v>
      </c>
    </row>
    <row r="38" spans="1:3" ht="15" customHeight="1" thickTop="1" thickBot="1">
      <c r="A38" s="150" t="s">
        <v>71</v>
      </c>
      <c r="B38" s="122" t="s">
        <v>61</v>
      </c>
      <c r="C38" s="126">
        <v>0</v>
      </c>
    </row>
    <row r="39" spans="1:3" ht="15" customHeight="1" thickTop="1" thickBot="1">
      <c r="A39" s="76" t="s">
        <v>175</v>
      </c>
      <c r="B39" s="77" t="s">
        <v>176</v>
      </c>
      <c r="C39" s="197">
        <v>0</v>
      </c>
    </row>
    <row r="40" spans="1:3" ht="15" customHeight="1" thickTop="1">
      <c r="A40" s="107" t="s">
        <v>166</v>
      </c>
      <c r="B40" s="108" t="s">
        <v>167</v>
      </c>
      <c r="C40" s="167">
        <f>C41</f>
        <v>6112</v>
      </c>
    </row>
    <row r="41" spans="1:3" ht="15" customHeight="1" thickBot="1">
      <c r="A41" s="88" t="s">
        <v>210</v>
      </c>
      <c r="B41" s="86" t="s">
        <v>168</v>
      </c>
      <c r="C41" s="87">
        <v>6112</v>
      </c>
    </row>
    <row r="42" spans="1:3" ht="15" customHeight="1" thickTop="1">
      <c r="A42" s="147" t="s">
        <v>169</v>
      </c>
      <c r="B42" s="148" t="s">
        <v>237</v>
      </c>
      <c r="C42" s="168">
        <v>0</v>
      </c>
    </row>
    <row r="43" spans="1:3" ht="15" customHeight="1">
      <c r="A43" s="65" t="s">
        <v>211</v>
      </c>
      <c r="B43" s="28" t="s">
        <v>170</v>
      </c>
      <c r="C43" s="68">
        <v>0</v>
      </c>
    </row>
    <row r="44" spans="1:3" ht="15" customHeight="1">
      <c r="A44" s="65" t="s">
        <v>212</v>
      </c>
      <c r="B44" s="28" t="s">
        <v>171</v>
      </c>
      <c r="C44" s="68">
        <v>0</v>
      </c>
    </row>
    <row r="45" spans="1:3" ht="15" customHeight="1">
      <c r="A45" s="65" t="s">
        <v>213</v>
      </c>
      <c r="B45" s="28" t="s">
        <v>253</v>
      </c>
      <c r="C45" s="68">
        <v>0</v>
      </c>
    </row>
    <row r="46" spans="1:3" ht="15" customHeight="1" thickBot="1">
      <c r="A46" s="149" t="s">
        <v>214</v>
      </c>
      <c r="B46" s="94" t="s">
        <v>172</v>
      </c>
      <c r="C46" s="172">
        <v>0</v>
      </c>
    </row>
    <row r="47" spans="1:3" ht="15" customHeight="1" thickTop="1" thickBot="1">
      <c r="A47" s="155" t="s">
        <v>173</v>
      </c>
      <c r="B47" s="156"/>
      <c r="C47" s="126">
        <f>C9+C12+C22+C34+C38+C39+C40+C42</f>
        <v>48433</v>
      </c>
    </row>
    <row r="48" spans="1:3" ht="15" customHeight="1" thickTop="1" thickBot="1">
      <c r="A48" s="152" t="s">
        <v>174</v>
      </c>
      <c r="B48" s="153"/>
      <c r="C48" s="154">
        <v>0</v>
      </c>
    </row>
    <row r="49" spans="1:3" ht="13.5" thickTop="1"/>
    <row r="51" spans="1:3">
      <c r="A51" s="19"/>
      <c r="B51" s="19"/>
      <c r="C51" s="27"/>
    </row>
    <row r="52" spans="1:3" ht="12.75" customHeight="1">
      <c r="A52" s="19"/>
      <c r="B52" s="19"/>
      <c r="C52" s="27" t="s">
        <v>68</v>
      </c>
    </row>
    <row r="53" spans="1:3" ht="15" customHeight="1">
      <c r="A53" s="238" t="s">
        <v>330</v>
      </c>
      <c r="B53" s="238"/>
      <c r="C53" s="238"/>
    </row>
    <row r="54" spans="1:3" ht="29.25" customHeight="1">
      <c r="A54" s="240" t="s">
        <v>310</v>
      </c>
      <c r="B54" s="241"/>
      <c r="C54" s="241"/>
    </row>
    <row r="55" spans="1:3" ht="12.75" customHeight="1">
      <c r="A55" s="31"/>
      <c r="B55" s="32"/>
      <c r="C55" s="32"/>
    </row>
    <row r="56" spans="1:3" ht="12.75" customHeight="1" thickBot="1">
      <c r="A56" s="19"/>
      <c r="B56" s="19"/>
      <c r="C56" s="27" t="s">
        <v>295</v>
      </c>
    </row>
    <row r="57" spans="1:3" ht="27" thickTop="1" thickBot="1">
      <c r="A57" s="96" t="s">
        <v>0</v>
      </c>
      <c r="B57" s="97" t="s">
        <v>1</v>
      </c>
      <c r="C57" s="145" t="s">
        <v>311</v>
      </c>
    </row>
    <row r="58" spans="1:3" ht="15" customHeight="1" thickTop="1" thickBot="1">
      <c r="A58" s="157" t="s">
        <v>177</v>
      </c>
      <c r="B58" s="158"/>
      <c r="C58" s="159"/>
    </row>
    <row r="59" spans="1:3" ht="15" customHeight="1" thickTop="1" thickBot="1">
      <c r="A59" s="78" t="s">
        <v>178</v>
      </c>
      <c r="B59" s="160" t="s">
        <v>24</v>
      </c>
      <c r="C59" s="199">
        <v>17803</v>
      </c>
    </row>
    <row r="60" spans="1:3" ht="15" customHeight="1" thickTop="1" thickBot="1">
      <c r="A60" s="157" t="s">
        <v>179</v>
      </c>
      <c r="B60" s="161" t="s">
        <v>180</v>
      </c>
      <c r="C60" s="162">
        <v>3005</v>
      </c>
    </row>
    <row r="61" spans="1:3" ht="15" customHeight="1" thickTop="1" thickBot="1">
      <c r="A61" s="155" t="s">
        <v>181</v>
      </c>
      <c r="B61" s="165" t="s">
        <v>25</v>
      </c>
      <c r="C61" s="162">
        <v>13047</v>
      </c>
    </row>
    <row r="62" spans="1:3" ht="15" customHeight="1" thickTop="1">
      <c r="A62" s="163" t="s">
        <v>182</v>
      </c>
      <c r="B62" s="164" t="s">
        <v>26</v>
      </c>
      <c r="C62" s="61">
        <f>SUM(C63:C66)</f>
        <v>1120</v>
      </c>
    </row>
    <row r="63" spans="1:3" ht="15" customHeight="1">
      <c r="A63" s="66"/>
      <c r="B63" s="58" t="s">
        <v>183</v>
      </c>
      <c r="C63" s="194">
        <v>100</v>
      </c>
    </row>
    <row r="64" spans="1:3" ht="15" customHeight="1">
      <c r="A64" s="66"/>
      <c r="B64" s="58" t="s">
        <v>184</v>
      </c>
      <c r="C64" s="194">
        <v>150</v>
      </c>
    </row>
    <row r="65" spans="1:3" ht="15" customHeight="1">
      <c r="A65" s="66"/>
      <c r="B65" s="58" t="s">
        <v>185</v>
      </c>
      <c r="C65" s="194">
        <v>650</v>
      </c>
    </row>
    <row r="66" spans="1:3" ht="15" customHeight="1" thickBot="1">
      <c r="A66" s="98"/>
      <c r="B66" s="166" t="s">
        <v>290</v>
      </c>
      <c r="C66" s="195">
        <v>220</v>
      </c>
    </row>
    <row r="67" spans="1:3" ht="15" customHeight="1" thickTop="1">
      <c r="A67" s="107" t="s">
        <v>72</v>
      </c>
      <c r="B67" s="108" t="s">
        <v>27</v>
      </c>
      <c r="C67" s="196">
        <f>C68+C74</f>
        <v>3853</v>
      </c>
    </row>
    <row r="68" spans="1:3" ht="15" customHeight="1">
      <c r="A68" s="147"/>
      <c r="B68" s="148" t="s">
        <v>315</v>
      </c>
      <c r="C68" s="61">
        <f>SUM(C69:C73)</f>
        <v>2913</v>
      </c>
    </row>
    <row r="69" spans="1:3" ht="15" customHeight="1">
      <c r="A69" s="66"/>
      <c r="B69" s="79" t="s">
        <v>271</v>
      </c>
      <c r="C69" s="64">
        <v>1390</v>
      </c>
    </row>
    <row r="70" spans="1:3" ht="15" customHeight="1">
      <c r="A70" s="66"/>
      <c r="B70" s="79" t="s">
        <v>272</v>
      </c>
      <c r="C70" s="64">
        <v>1177</v>
      </c>
    </row>
    <row r="71" spans="1:3" ht="15" customHeight="1">
      <c r="A71" s="66"/>
      <c r="B71" s="79" t="s">
        <v>291</v>
      </c>
      <c r="C71" s="64">
        <v>183</v>
      </c>
    </row>
    <row r="72" spans="1:3" ht="30" customHeight="1">
      <c r="A72" s="66"/>
      <c r="B72" s="79" t="s">
        <v>273</v>
      </c>
      <c r="C72" s="64">
        <v>140</v>
      </c>
    </row>
    <row r="73" spans="1:3" ht="15" customHeight="1">
      <c r="A73" s="66"/>
      <c r="B73" s="56" t="s">
        <v>274</v>
      </c>
      <c r="C73" s="67">
        <v>23</v>
      </c>
    </row>
    <row r="74" spans="1:3" ht="15" customHeight="1">
      <c r="A74" s="66"/>
      <c r="B74" s="217" t="s">
        <v>317</v>
      </c>
      <c r="C74" s="218">
        <f>SUM(C75:C77)</f>
        <v>940</v>
      </c>
    </row>
    <row r="75" spans="1:3" ht="15" customHeight="1">
      <c r="A75" s="66"/>
      <c r="B75" s="56" t="s">
        <v>316</v>
      </c>
      <c r="C75" s="67">
        <v>500</v>
      </c>
    </row>
    <row r="76" spans="1:3" ht="15" customHeight="1">
      <c r="A76" s="66"/>
      <c r="B76" s="56" t="s">
        <v>300</v>
      </c>
      <c r="C76" s="67">
        <v>150</v>
      </c>
    </row>
    <row r="77" spans="1:3" ht="15" customHeight="1">
      <c r="A77" s="66"/>
      <c r="B77" s="56" t="s">
        <v>270</v>
      </c>
      <c r="C77" s="67">
        <v>290</v>
      </c>
    </row>
    <row r="78" spans="1:3" ht="15" customHeight="1" thickBot="1">
      <c r="A78" s="76" t="s">
        <v>188</v>
      </c>
      <c r="B78" s="77" t="s">
        <v>47</v>
      </c>
      <c r="C78" s="197">
        <v>0</v>
      </c>
    </row>
    <row r="79" spans="1:3" ht="15" customHeight="1" thickTop="1">
      <c r="A79" s="107" t="s">
        <v>190</v>
      </c>
      <c r="B79" s="108" t="s">
        <v>189</v>
      </c>
      <c r="C79" s="167">
        <f>C80</f>
        <v>9104</v>
      </c>
    </row>
    <row r="80" spans="1:3" ht="15" customHeight="1" thickBot="1">
      <c r="A80" s="88" t="s">
        <v>215</v>
      </c>
      <c r="B80" s="86" t="s">
        <v>112</v>
      </c>
      <c r="C80" s="87">
        <v>9104</v>
      </c>
    </row>
    <row r="81" spans="1:3" ht="15" customHeight="1" thickTop="1">
      <c r="A81" s="147" t="s">
        <v>191</v>
      </c>
      <c r="B81" s="148" t="s">
        <v>249</v>
      </c>
      <c r="C81" s="151">
        <f>SUM(C82:C85)</f>
        <v>501</v>
      </c>
    </row>
    <row r="82" spans="1:3" ht="15" customHeight="1">
      <c r="A82" s="65" t="s">
        <v>211</v>
      </c>
      <c r="B82" s="28" t="s">
        <v>192</v>
      </c>
      <c r="C82" s="74">
        <v>0</v>
      </c>
    </row>
    <row r="83" spans="1:3" ht="15" customHeight="1">
      <c r="A83" s="65" t="s">
        <v>212</v>
      </c>
      <c r="B83" s="28" t="s">
        <v>193</v>
      </c>
      <c r="C83" s="74">
        <v>0</v>
      </c>
    </row>
    <row r="84" spans="1:3" ht="15" customHeight="1">
      <c r="A84" s="65" t="s">
        <v>213</v>
      </c>
      <c r="B84" s="28" t="s">
        <v>254</v>
      </c>
      <c r="C84" s="74">
        <v>0</v>
      </c>
    </row>
    <row r="85" spans="1:3" ht="15" customHeight="1" thickBot="1">
      <c r="A85" s="149" t="s">
        <v>214</v>
      </c>
      <c r="B85" s="94" t="s">
        <v>194</v>
      </c>
      <c r="C85" s="172">
        <v>501</v>
      </c>
    </row>
    <row r="86" spans="1:3" ht="15" customHeight="1" thickTop="1" thickBot="1">
      <c r="A86" s="155" t="s">
        <v>195</v>
      </c>
      <c r="B86" s="156"/>
      <c r="C86" s="126">
        <f>C59+C60+C61+C62+C67+C78+C79+C81</f>
        <v>48433</v>
      </c>
    </row>
    <row r="87" spans="1:3" ht="15" customHeight="1" thickTop="1" thickBot="1">
      <c r="A87" s="152" t="s">
        <v>196</v>
      </c>
      <c r="B87" s="153"/>
      <c r="C87" s="200">
        <f>C47-C86</f>
        <v>0</v>
      </c>
    </row>
    <row r="88" spans="1:3" ht="13.5" thickTop="1"/>
  </sheetData>
  <mergeCells count="4">
    <mergeCell ref="A53:C53"/>
    <mergeCell ref="A54:C54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orientation="portrait" horizontalDpi="300" verticalDpi="300" r:id="rId1"/>
  <headerFooter alignWithMargins="0">
    <oddFooter>&amp;R&amp;"Arial Narrow,Normál"&amp;P. oldal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74"/>
  <sheetViews>
    <sheetView workbookViewId="0">
      <selection activeCell="B7" sqref="B7"/>
    </sheetView>
  </sheetViews>
  <sheetFormatPr defaultRowHeight="12.75"/>
  <cols>
    <col min="1" max="1" width="7.42578125" customWidth="1"/>
    <col min="2" max="2" width="47.140625" customWidth="1"/>
    <col min="3" max="3" width="13.7109375" customWidth="1"/>
    <col min="4" max="5" width="9.42578125" customWidth="1"/>
    <col min="6" max="6" width="9.7109375" customWidth="1"/>
  </cols>
  <sheetData>
    <row r="1" spans="1:6">
      <c r="A1" s="19"/>
      <c r="B1" s="19"/>
      <c r="C1" s="27" t="s">
        <v>197</v>
      </c>
      <c r="D1" s="19"/>
      <c r="E1" s="19"/>
      <c r="F1" s="27"/>
    </row>
    <row r="2" spans="1:6" ht="12" customHeight="1">
      <c r="A2" s="19"/>
      <c r="B2" s="19"/>
      <c r="C2" s="19"/>
      <c r="D2" s="19"/>
      <c r="E2" s="19"/>
      <c r="F2" s="27"/>
    </row>
    <row r="3" spans="1:6" ht="15" customHeight="1">
      <c r="A3" s="238" t="s">
        <v>330</v>
      </c>
      <c r="B3" s="238"/>
      <c r="C3" s="238"/>
      <c r="D3" s="43"/>
      <c r="E3" s="43"/>
      <c r="F3" s="43"/>
    </row>
    <row r="4" spans="1:6" ht="30" customHeight="1">
      <c r="A4" s="240" t="s">
        <v>318</v>
      </c>
      <c r="B4" s="241"/>
      <c r="C4" s="241"/>
      <c r="D4" s="80"/>
      <c r="E4" s="80"/>
      <c r="F4" s="80"/>
    </row>
    <row r="5" spans="1:6" ht="12.75" customHeight="1">
      <c r="A5" s="31"/>
      <c r="B5" s="32"/>
      <c r="C5" s="32"/>
      <c r="D5" s="32"/>
      <c r="E5" s="32"/>
      <c r="F5" s="32"/>
    </row>
    <row r="6" spans="1:6" ht="13.5" thickBot="1">
      <c r="A6" s="31"/>
      <c r="B6" s="32"/>
      <c r="C6" s="27" t="s">
        <v>295</v>
      </c>
      <c r="D6" s="32"/>
      <c r="E6" s="32"/>
      <c r="F6" s="32"/>
    </row>
    <row r="7" spans="1:6" ht="40.5" customHeight="1" thickTop="1" thickBot="1">
      <c r="A7" s="96" t="s">
        <v>0</v>
      </c>
      <c r="B7" s="97" t="s">
        <v>1</v>
      </c>
      <c r="C7" s="145" t="s">
        <v>311</v>
      </c>
      <c r="D7" s="32"/>
      <c r="E7" s="32"/>
      <c r="F7" s="32"/>
    </row>
    <row r="8" spans="1:6" ht="15" customHeight="1" thickTop="1" thickBot="1">
      <c r="A8" s="155" t="s">
        <v>63</v>
      </c>
      <c r="B8" s="156"/>
      <c r="C8" s="169"/>
      <c r="D8" s="32"/>
      <c r="E8" s="32"/>
      <c r="F8" s="32"/>
    </row>
    <row r="9" spans="1:6" ht="15" customHeight="1" thickTop="1">
      <c r="A9" s="147" t="s">
        <v>117</v>
      </c>
      <c r="B9" s="148" t="s">
        <v>118</v>
      </c>
      <c r="C9" s="168">
        <f>C16+C11+C10</f>
        <v>0</v>
      </c>
      <c r="D9" s="32"/>
      <c r="E9" s="32"/>
      <c r="F9" s="32"/>
    </row>
    <row r="10" spans="1:6" ht="15" customHeight="1">
      <c r="A10" s="82" t="s">
        <v>119</v>
      </c>
      <c r="B10" s="20" t="s">
        <v>120</v>
      </c>
      <c r="C10" s="201">
        <v>0</v>
      </c>
      <c r="D10" s="32"/>
      <c r="E10" s="32"/>
      <c r="F10" s="32"/>
    </row>
    <row r="11" spans="1:6" ht="15" customHeight="1">
      <c r="A11" s="82" t="s">
        <v>216</v>
      </c>
      <c r="B11" s="20" t="s">
        <v>198</v>
      </c>
      <c r="C11" s="201">
        <f>SUM(C12:C15)</f>
        <v>0</v>
      </c>
      <c r="D11" s="32"/>
      <c r="E11" s="32"/>
      <c r="F11" s="32"/>
    </row>
    <row r="12" spans="1:6" ht="15" customHeight="1">
      <c r="A12" s="83" t="s">
        <v>217</v>
      </c>
      <c r="B12" s="81" t="s">
        <v>199</v>
      </c>
      <c r="C12" s="202">
        <v>0</v>
      </c>
      <c r="D12" s="32"/>
      <c r="E12" s="32"/>
      <c r="F12" s="32"/>
    </row>
    <row r="13" spans="1:6" ht="15" customHeight="1">
      <c r="A13" s="83" t="s">
        <v>218</v>
      </c>
      <c r="B13" s="81" t="s">
        <v>200</v>
      </c>
      <c r="C13" s="202">
        <v>0</v>
      </c>
      <c r="D13" s="32"/>
      <c r="E13" s="32"/>
      <c r="F13" s="32"/>
    </row>
    <row r="14" spans="1:6" ht="15" customHeight="1">
      <c r="A14" s="83" t="s">
        <v>219</v>
      </c>
      <c r="B14" s="81" t="s">
        <v>201</v>
      </c>
      <c r="C14" s="202">
        <v>0</v>
      </c>
      <c r="D14" s="32"/>
      <c r="E14" s="32"/>
      <c r="F14" s="32"/>
    </row>
    <row r="15" spans="1:6" ht="15" customHeight="1">
      <c r="A15" s="83" t="s">
        <v>220</v>
      </c>
      <c r="B15" s="81" t="s">
        <v>202</v>
      </c>
      <c r="C15" s="202">
        <v>0</v>
      </c>
      <c r="D15" s="32"/>
      <c r="E15" s="32"/>
      <c r="F15" s="32"/>
    </row>
    <row r="16" spans="1:6" ht="15" customHeight="1">
      <c r="A16" s="82" t="s">
        <v>221</v>
      </c>
      <c r="B16" s="20" t="s">
        <v>222</v>
      </c>
      <c r="C16" s="201">
        <f>SUM(C17:C22)</f>
        <v>0</v>
      </c>
      <c r="D16" s="32"/>
      <c r="E16" s="32"/>
      <c r="F16" s="32"/>
    </row>
    <row r="17" spans="1:6" ht="15" customHeight="1">
      <c r="A17" s="83" t="s">
        <v>223</v>
      </c>
      <c r="B17" s="81" t="s">
        <v>229</v>
      </c>
      <c r="C17" s="202">
        <v>0</v>
      </c>
      <c r="D17" s="32"/>
      <c r="E17" s="32"/>
      <c r="F17" s="32"/>
    </row>
    <row r="18" spans="1:6" ht="15" customHeight="1">
      <c r="A18" s="83" t="s">
        <v>224</v>
      </c>
      <c r="B18" s="81" t="s">
        <v>230</v>
      </c>
      <c r="C18" s="202">
        <v>0</v>
      </c>
      <c r="D18" s="32"/>
      <c r="E18" s="32"/>
      <c r="F18" s="32"/>
    </row>
    <row r="19" spans="1:6" ht="15" customHeight="1">
      <c r="A19" s="83" t="s">
        <v>225</v>
      </c>
      <c r="B19" s="81" t="s">
        <v>231</v>
      </c>
      <c r="C19" s="202">
        <v>0</v>
      </c>
      <c r="D19" s="32"/>
      <c r="E19" s="32"/>
      <c r="F19" s="32"/>
    </row>
    <row r="20" spans="1:6" ht="15" customHeight="1">
      <c r="A20" s="83" t="s">
        <v>226</v>
      </c>
      <c r="B20" s="81" t="s">
        <v>233</v>
      </c>
      <c r="C20" s="202">
        <v>0</v>
      </c>
      <c r="D20" s="32"/>
      <c r="E20" s="32"/>
      <c r="F20" s="32"/>
    </row>
    <row r="21" spans="1:6" ht="15" customHeight="1">
      <c r="A21" s="83" t="s">
        <v>227</v>
      </c>
      <c r="B21" s="81" t="s">
        <v>232</v>
      </c>
      <c r="C21" s="202">
        <v>0</v>
      </c>
      <c r="D21" s="32"/>
      <c r="E21" s="32"/>
      <c r="F21" s="32"/>
    </row>
    <row r="22" spans="1:6" ht="15" customHeight="1" thickBot="1">
      <c r="A22" s="84" t="s">
        <v>228</v>
      </c>
      <c r="B22" s="85" t="s">
        <v>234</v>
      </c>
      <c r="C22" s="203">
        <v>0</v>
      </c>
      <c r="D22" s="32"/>
      <c r="E22" s="32"/>
      <c r="F22" s="32"/>
    </row>
    <row r="23" spans="1:6" ht="15" customHeight="1" thickTop="1">
      <c r="A23" s="170" t="s">
        <v>69</v>
      </c>
      <c r="B23" s="171" t="s">
        <v>10</v>
      </c>
      <c r="C23" s="167">
        <f>SUM(C24:C27)</f>
        <v>0</v>
      </c>
      <c r="D23" s="19"/>
      <c r="E23" s="19"/>
      <c r="F23" s="27"/>
    </row>
    <row r="24" spans="1:6" ht="15" customHeight="1">
      <c r="A24" s="65" t="s">
        <v>205</v>
      </c>
      <c r="B24" s="28" t="s">
        <v>59</v>
      </c>
      <c r="C24" s="68">
        <v>0</v>
      </c>
    </row>
    <row r="25" spans="1:6" ht="15" customHeight="1">
      <c r="A25" s="65" t="s">
        <v>206</v>
      </c>
      <c r="B25" s="28" t="s">
        <v>65</v>
      </c>
      <c r="C25" s="68">
        <v>0</v>
      </c>
    </row>
    <row r="26" spans="1:6" ht="15" customHeight="1">
      <c r="A26" s="65" t="s">
        <v>207</v>
      </c>
      <c r="B26" s="28" t="s">
        <v>66</v>
      </c>
      <c r="C26" s="68">
        <v>0</v>
      </c>
    </row>
    <row r="27" spans="1:6" ht="15" customHeight="1" thickBot="1">
      <c r="A27" s="149" t="s">
        <v>235</v>
      </c>
      <c r="B27" s="94" t="s">
        <v>64</v>
      </c>
      <c r="C27" s="172">
        <v>0</v>
      </c>
    </row>
    <row r="28" spans="1:6" ht="15" customHeight="1" thickTop="1">
      <c r="A28" s="107" t="s">
        <v>70</v>
      </c>
      <c r="B28" s="108" t="s">
        <v>12</v>
      </c>
      <c r="C28" s="167">
        <f>SUM(C29:C33)</f>
        <v>92</v>
      </c>
    </row>
    <row r="29" spans="1:6" ht="15" customHeight="1">
      <c r="A29" s="147"/>
      <c r="B29" s="20" t="s">
        <v>307</v>
      </c>
      <c r="C29" s="201">
        <v>0</v>
      </c>
    </row>
    <row r="30" spans="1:6" ht="15" customHeight="1">
      <c r="A30" s="65" t="s">
        <v>208</v>
      </c>
      <c r="B30" s="21" t="s">
        <v>301</v>
      </c>
      <c r="C30" s="68">
        <v>0</v>
      </c>
    </row>
    <row r="31" spans="1:6" ht="15" customHeight="1">
      <c r="A31" s="65" t="s">
        <v>187</v>
      </c>
      <c r="B31" s="21" t="s">
        <v>302</v>
      </c>
      <c r="C31" s="68">
        <v>0</v>
      </c>
    </row>
    <row r="32" spans="1:6" ht="15" customHeight="1" thickBot="1">
      <c r="A32" s="88" t="s">
        <v>209</v>
      </c>
      <c r="B32" s="130" t="s">
        <v>60</v>
      </c>
      <c r="C32" s="172"/>
    </row>
    <row r="33" spans="1:3" ht="15" customHeight="1" thickTop="1" thickBot="1">
      <c r="A33" s="88" t="s">
        <v>297</v>
      </c>
      <c r="B33" s="130" t="s">
        <v>298</v>
      </c>
      <c r="C33" s="87">
        <v>92</v>
      </c>
    </row>
    <row r="34" spans="1:3" ht="15" customHeight="1" thickTop="1" thickBot="1">
      <c r="A34" s="76" t="s">
        <v>71</v>
      </c>
      <c r="B34" s="77" t="s">
        <v>67</v>
      </c>
      <c r="C34" s="197">
        <v>0</v>
      </c>
    </row>
    <row r="35" spans="1:3" ht="15" customHeight="1" thickTop="1" thickBot="1">
      <c r="A35" s="150" t="s">
        <v>175</v>
      </c>
      <c r="B35" s="122" t="s">
        <v>176</v>
      </c>
      <c r="C35" s="126">
        <v>0</v>
      </c>
    </row>
    <row r="36" spans="1:3" ht="15" customHeight="1" thickTop="1">
      <c r="A36" s="147" t="s">
        <v>166</v>
      </c>
      <c r="B36" s="148" t="s">
        <v>167</v>
      </c>
      <c r="C36" s="168">
        <f>C37</f>
        <v>5422</v>
      </c>
    </row>
    <row r="37" spans="1:3" ht="15" customHeight="1" thickBot="1">
      <c r="A37" s="149" t="s">
        <v>210</v>
      </c>
      <c r="B37" s="94" t="s">
        <v>236</v>
      </c>
      <c r="C37" s="172">
        <v>5422</v>
      </c>
    </row>
    <row r="38" spans="1:3" ht="15" customHeight="1" thickTop="1">
      <c r="A38" s="107" t="s">
        <v>169</v>
      </c>
      <c r="B38" s="108" t="s">
        <v>238</v>
      </c>
      <c r="C38" s="198">
        <f>SUM(C39:C40)</f>
        <v>0</v>
      </c>
    </row>
    <row r="39" spans="1:3" ht="15" customHeight="1">
      <c r="A39" s="65" t="s">
        <v>211</v>
      </c>
      <c r="B39" s="28" t="s">
        <v>255</v>
      </c>
      <c r="C39" s="74">
        <v>0</v>
      </c>
    </row>
    <row r="40" spans="1:3" ht="15" customHeight="1" thickBot="1">
      <c r="A40" s="88" t="s">
        <v>212</v>
      </c>
      <c r="B40" s="86" t="s">
        <v>256</v>
      </c>
      <c r="C40" s="133">
        <v>0</v>
      </c>
    </row>
    <row r="41" spans="1:3" ht="15" customHeight="1" thickTop="1" thickBot="1">
      <c r="A41" s="173" t="s">
        <v>239</v>
      </c>
      <c r="B41" s="36"/>
      <c r="C41" s="197">
        <f>C9+C23+C28+C34+C35+C36+C38</f>
        <v>5514</v>
      </c>
    </row>
    <row r="42" spans="1:3" ht="15" customHeight="1" thickTop="1" thickBot="1">
      <c r="A42" s="155" t="s">
        <v>240</v>
      </c>
      <c r="B42" s="156"/>
      <c r="C42" s="126">
        <f>C41-C72</f>
        <v>0</v>
      </c>
    </row>
    <row r="43" spans="1:3" ht="13.5" thickTop="1"/>
    <row r="50" spans="1:3">
      <c r="A50" s="19"/>
      <c r="B50" s="19"/>
      <c r="C50" s="27" t="s">
        <v>197</v>
      </c>
    </row>
    <row r="51" spans="1:3" ht="12.75" customHeight="1">
      <c r="A51" s="19"/>
      <c r="B51" s="19"/>
      <c r="C51" s="19"/>
    </row>
    <row r="52" spans="1:3" ht="15" customHeight="1">
      <c r="A52" s="238" t="s">
        <v>330</v>
      </c>
      <c r="B52" s="238"/>
      <c r="C52" s="238"/>
    </row>
    <row r="53" spans="1:3" ht="30" customHeight="1">
      <c r="A53" s="240" t="s">
        <v>318</v>
      </c>
      <c r="B53" s="241"/>
      <c r="C53" s="241"/>
    </row>
    <row r="54" spans="1:3" ht="12.75" customHeight="1">
      <c r="A54" s="31"/>
      <c r="B54" s="32"/>
      <c r="C54" s="32"/>
    </row>
    <row r="55" spans="1:3" ht="13.5" thickBot="1">
      <c r="A55" s="31"/>
      <c r="B55" s="32"/>
      <c r="C55" s="27" t="s">
        <v>295</v>
      </c>
    </row>
    <row r="56" spans="1:3" ht="27" thickTop="1" thickBot="1">
      <c r="A56" s="96" t="s">
        <v>0</v>
      </c>
      <c r="B56" s="97" t="s">
        <v>1</v>
      </c>
      <c r="C56" s="145" t="s">
        <v>311</v>
      </c>
    </row>
    <row r="57" spans="1:3" ht="14.25" customHeight="1" thickTop="1" thickBot="1">
      <c r="A57" s="157" t="s">
        <v>241</v>
      </c>
      <c r="B57" s="158"/>
      <c r="C57" s="159"/>
    </row>
    <row r="58" spans="1:3" ht="14.25" customHeight="1" thickTop="1" thickBot="1">
      <c r="A58" s="78" t="s">
        <v>77</v>
      </c>
      <c r="B58" s="160" t="s">
        <v>28</v>
      </c>
      <c r="C58" s="199">
        <v>270</v>
      </c>
    </row>
    <row r="59" spans="1:3" ht="14.25" customHeight="1" thickTop="1" thickBot="1">
      <c r="A59" s="157" t="s">
        <v>78</v>
      </c>
      <c r="B59" s="161" t="s">
        <v>29</v>
      </c>
      <c r="C59" s="162">
        <v>2244</v>
      </c>
    </row>
    <row r="60" spans="1:3" ht="14.25" customHeight="1" thickTop="1" thickBot="1">
      <c r="A60" s="173" t="s">
        <v>79</v>
      </c>
      <c r="B60" s="174" t="s">
        <v>30</v>
      </c>
      <c r="C60" s="199">
        <v>0</v>
      </c>
    </row>
    <row r="61" spans="1:3" ht="14.25" customHeight="1" thickTop="1" thickBot="1">
      <c r="A61" s="150" t="s">
        <v>242</v>
      </c>
      <c r="B61" s="175" t="s">
        <v>32</v>
      </c>
      <c r="C61" s="162">
        <v>0</v>
      </c>
    </row>
    <row r="62" spans="1:3" ht="14.25" customHeight="1" thickTop="1" thickBot="1">
      <c r="A62" s="76" t="s">
        <v>243</v>
      </c>
      <c r="B62" s="176" t="s">
        <v>34</v>
      </c>
      <c r="C62" s="199">
        <v>0</v>
      </c>
    </row>
    <row r="63" spans="1:3" ht="14.25" customHeight="1" thickTop="1">
      <c r="A63" s="107" t="s">
        <v>73</v>
      </c>
      <c r="B63" s="108" t="s">
        <v>244</v>
      </c>
      <c r="C63" s="196">
        <f>C64+C65</f>
        <v>0</v>
      </c>
    </row>
    <row r="64" spans="1:3" ht="14.25" customHeight="1">
      <c r="A64" s="65" t="s">
        <v>245</v>
      </c>
      <c r="B64" s="21" t="s">
        <v>246</v>
      </c>
      <c r="C64" s="194">
        <v>0</v>
      </c>
    </row>
    <row r="65" spans="1:3" ht="14.25" customHeight="1" thickBot="1">
      <c r="A65" s="88" t="s">
        <v>247</v>
      </c>
      <c r="B65" s="130" t="s">
        <v>248</v>
      </c>
      <c r="C65" s="87">
        <v>0</v>
      </c>
    </row>
    <row r="66" spans="1:3" ht="14.25" customHeight="1" thickTop="1" thickBot="1">
      <c r="A66" s="76" t="s">
        <v>188</v>
      </c>
      <c r="B66" s="77" t="s">
        <v>47</v>
      </c>
      <c r="C66" s="197">
        <v>0</v>
      </c>
    </row>
    <row r="67" spans="1:3" ht="14.25" customHeight="1" thickTop="1">
      <c r="A67" s="107" t="s">
        <v>190</v>
      </c>
      <c r="B67" s="108" t="s">
        <v>189</v>
      </c>
      <c r="C67" s="167">
        <f>SUM(C68)</f>
        <v>3000</v>
      </c>
    </row>
    <row r="68" spans="1:3" ht="14.25" customHeight="1" thickBot="1">
      <c r="A68" s="88" t="s">
        <v>215</v>
      </c>
      <c r="B68" s="86" t="s">
        <v>322</v>
      </c>
      <c r="C68" s="87">
        <v>3000</v>
      </c>
    </row>
    <row r="69" spans="1:3" ht="14.25" customHeight="1" thickTop="1">
      <c r="A69" s="147" t="s">
        <v>191</v>
      </c>
      <c r="B69" s="148" t="s">
        <v>250</v>
      </c>
      <c r="C69" s="151">
        <f>SUM(C70:C71)</f>
        <v>0</v>
      </c>
    </row>
    <row r="70" spans="1:3" ht="14.25" customHeight="1">
      <c r="A70" s="65" t="s">
        <v>211</v>
      </c>
      <c r="B70" s="28" t="s">
        <v>257</v>
      </c>
      <c r="C70" s="74">
        <v>0</v>
      </c>
    </row>
    <row r="71" spans="1:3" ht="14.25" customHeight="1" thickBot="1">
      <c r="A71" s="149" t="s">
        <v>212</v>
      </c>
      <c r="B71" s="94" t="s">
        <v>258</v>
      </c>
      <c r="C71" s="95">
        <v>0</v>
      </c>
    </row>
    <row r="72" spans="1:3" ht="14.25" customHeight="1" thickTop="1" thickBot="1">
      <c r="A72" s="155" t="s">
        <v>251</v>
      </c>
      <c r="B72" s="156"/>
      <c r="C72" s="126">
        <f>C58+C59+C60+C61+C62+C63+C66+C67+C69</f>
        <v>5514</v>
      </c>
    </row>
    <row r="73" spans="1:3" ht="14.25" customHeight="1" thickTop="1" thickBot="1">
      <c r="A73" s="152" t="s">
        <v>259</v>
      </c>
      <c r="B73" s="153"/>
      <c r="C73" s="154">
        <v>0</v>
      </c>
    </row>
    <row r="74" spans="1:3" ht="13.5" thickTop="1"/>
  </sheetData>
  <mergeCells count="4">
    <mergeCell ref="A3:C3"/>
    <mergeCell ref="A4:C4"/>
    <mergeCell ref="A52:C52"/>
    <mergeCell ref="A53:C53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36"/>
  <sheetViews>
    <sheetView workbookViewId="0">
      <selection activeCell="B12" sqref="B12"/>
    </sheetView>
  </sheetViews>
  <sheetFormatPr defaultRowHeight="12.75"/>
  <cols>
    <col min="1" max="1" width="7.42578125" customWidth="1"/>
    <col min="2" max="2" width="47.140625" customWidth="1"/>
    <col min="3" max="3" width="12.28515625" customWidth="1"/>
  </cols>
  <sheetData>
    <row r="1" spans="1:3">
      <c r="A1" s="19"/>
      <c r="B1" s="19"/>
      <c r="C1" s="27" t="s">
        <v>74</v>
      </c>
    </row>
    <row r="2" spans="1:3">
      <c r="A2" s="19"/>
      <c r="B2" s="19"/>
      <c r="C2" s="27"/>
    </row>
    <row r="3" spans="1:3" ht="15" customHeight="1">
      <c r="A3" s="238" t="s">
        <v>330</v>
      </c>
      <c r="B3" s="238"/>
      <c r="C3" s="238"/>
    </row>
    <row r="4" spans="1:3" ht="30" customHeight="1">
      <c r="A4" s="240" t="s">
        <v>319</v>
      </c>
      <c r="B4" s="241"/>
      <c r="C4" s="241"/>
    </row>
    <row r="5" spans="1:3">
      <c r="A5" s="31"/>
      <c r="B5" s="32"/>
      <c r="C5" s="32"/>
    </row>
    <row r="6" spans="1:3" ht="13.5" thickBot="1">
      <c r="A6" s="19"/>
      <c r="B6" s="19"/>
      <c r="C6" s="192" t="s">
        <v>295</v>
      </c>
    </row>
    <row r="7" spans="1:3" ht="40.5" customHeight="1" thickTop="1" thickBot="1">
      <c r="A7" s="96" t="s">
        <v>0</v>
      </c>
      <c r="B7" s="97" t="s">
        <v>1</v>
      </c>
      <c r="C7" s="145" t="s">
        <v>311</v>
      </c>
    </row>
    <row r="8" spans="1:3" ht="18" customHeight="1" thickTop="1">
      <c r="A8" s="185" t="s">
        <v>77</v>
      </c>
      <c r="B8" s="186" t="s">
        <v>76</v>
      </c>
      <c r="C8" s="204">
        <f>SUM(C9:C9)</f>
        <v>270</v>
      </c>
    </row>
    <row r="9" spans="1:3" ht="18" customHeight="1" thickBot="1">
      <c r="A9" s="173"/>
      <c r="B9" s="36" t="s">
        <v>303</v>
      </c>
      <c r="C9" s="210">
        <v>270</v>
      </c>
    </row>
    <row r="10" spans="1:3" ht="18" customHeight="1" thickTop="1">
      <c r="A10" s="107" t="s">
        <v>78</v>
      </c>
      <c r="B10" s="108" t="s">
        <v>75</v>
      </c>
      <c r="C10" s="167">
        <f>SUM(C11:C12)</f>
        <v>2244</v>
      </c>
    </row>
    <row r="11" spans="1:3" ht="18" customHeight="1">
      <c r="A11" s="208"/>
      <c r="B11" s="166" t="s">
        <v>304</v>
      </c>
      <c r="C11" s="209">
        <v>1744</v>
      </c>
    </row>
    <row r="12" spans="1:3" ht="18" customHeight="1" thickBot="1">
      <c r="A12" s="46"/>
      <c r="B12" s="180" t="s">
        <v>321</v>
      </c>
      <c r="C12" s="87">
        <v>500</v>
      </c>
    </row>
    <row r="13" spans="1:3" ht="18" customHeight="1" thickTop="1">
      <c r="A13" s="147" t="s">
        <v>73</v>
      </c>
      <c r="B13" s="148" t="s">
        <v>252</v>
      </c>
      <c r="C13" s="168">
        <f>C14</f>
        <v>0</v>
      </c>
    </row>
    <row r="14" spans="1:3" ht="18" customHeight="1">
      <c r="A14" s="65" t="s">
        <v>245</v>
      </c>
      <c r="B14" s="21" t="s">
        <v>246</v>
      </c>
      <c r="C14" s="194">
        <f>SUM(C15:C16)</f>
        <v>0</v>
      </c>
    </row>
    <row r="15" spans="1:3" ht="18" customHeight="1">
      <c r="A15" s="149"/>
      <c r="B15" s="24" t="s">
        <v>305</v>
      </c>
      <c r="C15" s="195">
        <v>0</v>
      </c>
    </row>
    <row r="16" spans="1:3" ht="18" customHeight="1" thickBot="1">
      <c r="A16" s="46"/>
      <c r="B16" s="178" t="s">
        <v>274</v>
      </c>
      <c r="C16" s="179"/>
    </row>
    <row r="17" spans="1:3" ht="22.5" customHeight="1" thickTop="1">
      <c r="A17" s="19"/>
      <c r="B17" s="19"/>
      <c r="C17" s="19"/>
    </row>
    <row r="18" spans="1:3" ht="41.25" customHeight="1">
      <c r="A18" s="246" t="s">
        <v>320</v>
      </c>
      <c r="B18" s="246"/>
      <c r="C18" s="246"/>
    </row>
    <row r="19" spans="1:3" ht="12.75" customHeight="1">
      <c r="A19" s="39"/>
      <c r="B19" s="39"/>
      <c r="C19" s="39"/>
    </row>
    <row r="20" spans="1:3" ht="13.5" thickBot="1">
      <c r="A20" s="19"/>
      <c r="B20" s="19"/>
      <c r="C20" s="27"/>
    </row>
    <row r="21" spans="1:3" ht="39" customHeight="1" thickTop="1" thickBot="1">
      <c r="A21" s="190" t="s">
        <v>0</v>
      </c>
      <c r="B21" s="191" t="s">
        <v>1</v>
      </c>
      <c r="C21" s="189" t="s">
        <v>311</v>
      </c>
    </row>
    <row r="22" spans="1:3" ht="13.5" thickTop="1">
      <c r="A22" s="147" t="s">
        <v>88</v>
      </c>
      <c r="B22" s="148"/>
      <c r="C22" s="168">
        <v>0</v>
      </c>
    </row>
    <row r="23" spans="1:3">
      <c r="A23" s="65"/>
      <c r="B23" s="28"/>
      <c r="C23" s="68"/>
    </row>
    <row r="24" spans="1:3" ht="12.75" customHeight="1">
      <c r="A24" s="242" t="s">
        <v>89</v>
      </c>
      <c r="B24" s="243"/>
      <c r="C24" s="70">
        <v>0</v>
      </c>
    </row>
    <row r="25" spans="1:3">
      <c r="A25" s="65"/>
      <c r="B25" s="28"/>
      <c r="C25" s="68"/>
    </row>
    <row r="26" spans="1:3">
      <c r="A26" s="69" t="s">
        <v>90</v>
      </c>
      <c r="B26" s="28"/>
      <c r="C26" s="70">
        <v>0</v>
      </c>
    </row>
    <row r="27" spans="1:3">
      <c r="A27" s="44"/>
      <c r="B27" s="28"/>
      <c r="C27" s="68"/>
    </row>
    <row r="28" spans="1:3">
      <c r="A28" s="69" t="s">
        <v>91</v>
      </c>
      <c r="B28" s="35"/>
      <c r="C28" s="70">
        <v>0</v>
      </c>
    </row>
    <row r="29" spans="1:3">
      <c r="A29" s="44"/>
      <c r="B29" s="28"/>
      <c r="C29" s="68"/>
    </row>
    <row r="30" spans="1:3" ht="24.75" customHeight="1">
      <c r="A30" s="242" t="s">
        <v>92</v>
      </c>
      <c r="B30" s="243"/>
      <c r="C30" s="70">
        <v>0</v>
      </c>
    </row>
    <row r="31" spans="1:3">
      <c r="A31" s="44"/>
      <c r="B31" s="28"/>
      <c r="C31" s="68"/>
    </row>
    <row r="32" spans="1:3">
      <c r="A32" s="244" t="s">
        <v>93</v>
      </c>
      <c r="B32" s="245"/>
      <c r="C32" s="70">
        <v>0</v>
      </c>
    </row>
    <row r="33" spans="1:3">
      <c r="A33" s="44"/>
      <c r="B33" s="28"/>
      <c r="C33" s="68"/>
    </row>
    <row r="34" spans="1:3" ht="25.5" customHeight="1">
      <c r="A34" s="242" t="s">
        <v>94</v>
      </c>
      <c r="B34" s="243"/>
      <c r="C34" s="70">
        <v>0</v>
      </c>
    </row>
    <row r="35" spans="1:3" ht="13.5" thickBot="1">
      <c r="A35" s="46"/>
      <c r="B35" s="86"/>
      <c r="C35" s="87"/>
    </row>
    <row r="36" spans="1:3" ht="13.5" thickTop="1"/>
  </sheetData>
  <mergeCells count="7">
    <mergeCell ref="A30:B30"/>
    <mergeCell ref="A32:B32"/>
    <mergeCell ref="A34:B34"/>
    <mergeCell ref="A3:C3"/>
    <mergeCell ref="A4:C4"/>
    <mergeCell ref="A18:C18"/>
    <mergeCell ref="A24:B24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B9" sqref="B9"/>
    </sheetView>
  </sheetViews>
  <sheetFormatPr defaultRowHeight="12.75"/>
  <cols>
    <col min="1" max="1" width="7.42578125" customWidth="1"/>
    <col min="2" max="2" width="47.140625" customWidth="1"/>
    <col min="3" max="4" width="12.28515625" customWidth="1"/>
  </cols>
  <sheetData>
    <row r="1" spans="1:3">
      <c r="A1" s="19"/>
      <c r="B1" s="19"/>
      <c r="C1" s="27" t="s">
        <v>80</v>
      </c>
    </row>
    <row r="2" spans="1:3">
      <c r="A2" s="19"/>
      <c r="B2" s="19"/>
      <c r="C2" s="27"/>
    </row>
    <row r="3" spans="1:3" ht="15" customHeight="1">
      <c r="A3" s="238" t="s">
        <v>330</v>
      </c>
      <c r="B3" s="238"/>
      <c r="C3" s="238"/>
    </row>
    <row r="4" spans="1:3" ht="29.25" customHeight="1">
      <c r="A4" s="240" t="s">
        <v>323</v>
      </c>
      <c r="B4" s="241"/>
      <c r="C4" s="241"/>
    </row>
    <row r="5" spans="1:3">
      <c r="A5" s="31"/>
      <c r="B5" s="32"/>
      <c r="C5" s="32"/>
    </row>
    <row r="6" spans="1:3" ht="13.5" thickBot="1">
      <c r="A6" s="19"/>
      <c r="B6" s="19"/>
      <c r="C6" s="27" t="s">
        <v>295</v>
      </c>
    </row>
    <row r="7" spans="1:3" ht="39.75" customHeight="1" thickTop="1" thickBot="1">
      <c r="A7" s="96" t="s">
        <v>0</v>
      </c>
      <c r="B7" s="97" t="s">
        <v>1</v>
      </c>
      <c r="C7" s="145" t="s">
        <v>311</v>
      </c>
    </row>
    <row r="8" spans="1:3" ht="18" customHeight="1" thickTop="1">
      <c r="A8" s="107" t="s">
        <v>84</v>
      </c>
      <c r="B8" s="108" t="s">
        <v>81</v>
      </c>
      <c r="C8" s="167">
        <f>C9+C10</f>
        <v>0</v>
      </c>
    </row>
    <row r="9" spans="1:3" ht="18" customHeight="1">
      <c r="A9" s="65" t="s">
        <v>86</v>
      </c>
      <c r="B9" s="28" t="s">
        <v>82</v>
      </c>
      <c r="C9" s="68">
        <v>0</v>
      </c>
    </row>
    <row r="10" spans="1:3" ht="18" customHeight="1" thickBot="1">
      <c r="A10" s="88" t="s">
        <v>87</v>
      </c>
      <c r="B10" s="86" t="s">
        <v>324</v>
      </c>
      <c r="C10" s="87">
        <v>0</v>
      </c>
    </row>
    <row r="11" spans="1:3" ht="18" customHeight="1" thickTop="1">
      <c r="A11" s="147" t="s">
        <v>85</v>
      </c>
      <c r="B11" s="148" t="s">
        <v>83</v>
      </c>
      <c r="C11" s="168">
        <f>C12+C13</f>
        <v>12104</v>
      </c>
    </row>
    <row r="12" spans="1:3" ht="18" customHeight="1">
      <c r="A12" s="65" t="s">
        <v>86</v>
      </c>
      <c r="B12" s="28" t="s">
        <v>326</v>
      </c>
      <c r="C12" s="68">
        <v>9104</v>
      </c>
    </row>
    <row r="13" spans="1:3" ht="18" customHeight="1" thickBot="1">
      <c r="A13" s="88" t="s">
        <v>87</v>
      </c>
      <c r="B13" s="86" t="s">
        <v>325</v>
      </c>
      <c r="C13" s="87">
        <v>3000</v>
      </c>
    </row>
    <row r="14" spans="1:3" ht="13.5" thickTop="1"/>
  </sheetData>
  <mergeCells count="2">
    <mergeCell ref="A3:C3"/>
    <mergeCell ref="A4:C4"/>
  </mergeCells>
  <phoneticPr fontId="1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B14" sqref="B14:B15"/>
    </sheetView>
  </sheetViews>
  <sheetFormatPr defaultRowHeight="12.75"/>
  <cols>
    <col min="1" max="1" width="7.42578125" customWidth="1"/>
    <col min="2" max="2" width="23.85546875" customWidth="1"/>
    <col min="3" max="3" width="23.5703125" customWidth="1"/>
    <col min="4" max="4" width="12.28515625" customWidth="1"/>
  </cols>
  <sheetData>
    <row r="1" spans="1:4">
      <c r="A1" s="19"/>
      <c r="B1" s="19"/>
      <c r="C1" s="19"/>
      <c r="D1" s="27" t="s">
        <v>124</v>
      </c>
    </row>
    <row r="2" spans="1:4">
      <c r="A2" s="19"/>
      <c r="B2" s="19"/>
      <c r="C2" s="19"/>
      <c r="D2" s="27"/>
    </row>
    <row r="3" spans="1:4" ht="15" customHeight="1">
      <c r="A3" s="238" t="s">
        <v>330</v>
      </c>
      <c r="B3" s="238"/>
      <c r="C3" s="238"/>
      <c r="D3" s="238"/>
    </row>
    <row r="4" spans="1:4" ht="30" customHeight="1">
      <c r="A4" s="240" t="s">
        <v>327</v>
      </c>
      <c r="B4" s="241"/>
      <c r="C4" s="241"/>
      <c r="D4" s="241"/>
    </row>
    <row r="5" spans="1:4" ht="12.75" customHeight="1">
      <c r="A5" s="31"/>
      <c r="B5" s="32"/>
      <c r="C5" s="32"/>
      <c r="D5" s="32"/>
    </row>
    <row r="6" spans="1:4" ht="13.5" thickBot="1">
      <c r="A6" s="31"/>
      <c r="B6" s="32"/>
      <c r="C6" s="32"/>
      <c r="D6" s="27" t="s">
        <v>127</v>
      </c>
    </row>
    <row r="7" spans="1:4" ht="40.5" customHeight="1" thickTop="1" thickBot="1">
      <c r="A7" s="96" t="s">
        <v>0</v>
      </c>
      <c r="B7" s="259" t="s">
        <v>1</v>
      </c>
      <c r="C7" s="229"/>
      <c r="D7" s="145" t="s">
        <v>311</v>
      </c>
    </row>
    <row r="8" spans="1:4" ht="16.5" customHeight="1" thickTop="1">
      <c r="A8" s="107" t="s">
        <v>95</v>
      </c>
      <c r="B8" s="260" t="s">
        <v>260</v>
      </c>
      <c r="C8" s="261"/>
      <c r="D8" s="205">
        <f>SUM(D9:D12)</f>
        <v>2</v>
      </c>
    </row>
    <row r="9" spans="1:4" ht="16.5" customHeight="1">
      <c r="A9" s="251"/>
      <c r="B9" s="255" t="s">
        <v>261</v>
      </c>
      <c r="C9" s="30" t="s">
        <v>263</v>
      </c>
      <c r="D9" s="90">
        <v>1</v>
      </c>
    </row>
    <row r="10" spans="1:4" ht="16.5" customHeight="1">
      <c r="A10" s="253"/>
      <c r="B10" s="256"/>
      <c r="C10" s="30" t="s">
        <v>264</v>
      </c>
      <c r="D10" s="90">
        <v>1</v>
      </c>
    </row>
    <row r="11" spans="1:4" ht="16.5" customHeight="1">
      <c r="A11" s="251"/>
      <c r="B11" s="255" t="s">
        <v>262</v>
      </c>
      <c r="C11" s="30" t="s">
        <v>263</v>
      </c>
      <c r="D11" s="90">
        <v>0</v>
      </c>
    </row>
    <row r="12" spans="1:4" ht="16.5" customHeight="1" thickBot="1">
      <c r="A12" s="252"/>
      <c r="B12" s="258"/>
      <c r="C12" s="181" t="s">
        <v>264</v>
      </c>
      <c r="D12" s="206">
        <v>0</v>
      </c>
    </row>
    <row r="13" spans="1:4" ht="16.5" customHeight="1" thickTop="1">
      <c r="A13" s="147" t="s">
        <v>96</v>
      </c>
      <c r="B13" s="247" t="s">
        <v>265</v>
      </c>
      <c r="C13" s="248"/>
      <c r="D13" s="151">
        <f>SUM(D14:D17)</f>
        <v>0</v>
      </c>
    </row>
    <row r="14" spans="1:4" ht="16.5" customHeight="1">
      <c r="A14" s="251"/>
      <c r="B14" s="255" t="s">
        <v>261</v>
      </c>
      <c r="C14" s="30" t="s">
        <v>263</v>
      </c>
      <c r="D14" s="90">
        <v>0</v>
      </c>
    </row>
    <row r="15" spans="1:4" ht="16.5" customHeight="1">
      <c r="A15" s="253"/>
      <c r="B15" s="256"/>
      <c r="C15" s="30" t="s">
        <v>264</v>
      </c>
      <c r="D15" s="90">
        <v>0</v>
      </c>
    </row>
    <row r="16" spans="1:4" ht="16.5" customHeight="1">
      <c r="A16" s="251"/>
      <c r="B16" s="255" t="s">
        <v>262</v>
      </c>
      <c r="C16" s="30" t="s">
        <v>263</v>
      </c>
      <c r="D16" s="90">
        <v>0</v>
      </c>
    </row>
    <row r="17" spans="1:4" ht="16.5" customHeight="1" thickBot="1">
      <c r="A17" s="254"/>
      <c r="B17" s="257"/>
      <c r="C17" s="89" t="s">
        <v>264</v>
      </c>
      <c r="D17" s="207">
        <v>0</v>
      </c>
    </row>
    <row r="18" spans="1:4" ht="16.5" customHeight="1" thickTop="1">
      <c r="A18" s="170" t="s">
        <v>97</v>
      </c>
      <c r="B18" s="182" t="s">
        <v>266</v>
      </c>
      <c r="C18" s="183"/>
      <c r="D18" s="198">
        <f>SUM(D19:D22)</f>
        <v>0</v>
      </c>
    </row>
    <row r="19" spans="1:4" ht="16.5" customHeight="1">
      <c r="A19" s="251"/>
      <c r="B19" s="255" t="s">
        <v>261</v>
      </c>
      <c r="C19" s="30" t="s">
        <v>263</v>
      </c>
      <c r="D19" s="74">
        <v>0</v>
      </c>
    </row>
    <row r="20" spans="1:4" ht="16.5" customHeight="1">
      <c r="A20" s="253"/>
      <c r="B20" s="256"/>
      <c r="C20" s="30" t="s">
        <v>264</v>
      </c>
      <c r="D20" s="74">
        <v>0</v>
      </c>
    </row>
    <row r="21" spans="1:4" ht="16.5" customHeight="1">
      <c r="A21" s="251"/>
      <c r="B21" s="255" t="s">
        <v>262</v>
      </c>
      <c r="C21" s="30" t="s">
        <v>263</v>
      </c>
      <c r="D21" s="74">
        <v>0</v>
      </c>
    </row>
    <row r="22" spans="1:4" ht="16.5" customHeight="1" thickBot="1">
      <c r="A22" s="252"/>
      <c r="B22" s="258"/>
      <c r="C22" s="181" t="s">
        <v>264</v>
      </c>
      <c r="D22" s="133">
        <v>0</v>
      </c>
    </row>
    <row r="23" spans="1:4" ht="16.5" customHeight="1" thickTop="1">
      <c r="A23" s="147" t="s">
        <v>98</v>
      </c>
      <c r="B23" s="247" t="s">
        <v>99</v>
      </c>
      <c r="C23" s="248"/>
      <c r="D23" s="151">
        <f>SUM(D24:D25)</f>
        <v>6</v>
      </c>
    </row>
    <row r="24" spans="1:4" ht="16.5" customHeight="1">
      <c r="A24" s="44"/>
      <c r="B24" s="28" t="s">
        <v>261</v>
      </c>
      <c r="C24" s="29" t="s">
        <v>264</v>
      </c>
      <c r="D24" s="74">
        <v>6</v>
      </c>
    </row>
    <row r="25" spans="1:4" ht="16.5" customHeight="1" thickBot="1">
      <c r="A25" s="93"/>
      <c r="B25" s="94" t="s">
        <v>262</v>
      </c>
      <c r="C25" s="184" t="s">
        <v>264</v>
      </c>
      <c r="D25" s="133">
        <v>0</v>
      </c>
    </row>
    <row r="26" spans="1:4" ht="15" customHeight="1" thickTop="1" thickBot="1">
      <c r="A26" s="121"/>
      <c r="B26" s="249" t="s">
        <v>100</v>
      </c>
      <c r="C26" s="250"/>
      <c r="D26" s="188">
        <f>D13+D18+D23+D8</f>
        <v>8</v>
      </c>
    </row>
    <row r="27" spans="1:4" ht="13.5" thickTop="1"/>
  </sheetData>
  <mergeCells count="19">
    <mergeCell ref="A3:D3"/>
    <mergeCell ref="A4:D4"/>
    <mergeCell ref="B7:C7"/>
    <mergeCell ref="A9:A10"/>
    <mergeCell ref="B9:B10"/>
    <mergeCell ref="B8:C8"/>
    <mergeCell ref="B13:C13"/>
    <mergeCell ref="B23:C23"/>
    <mergeCell ref="B26:C26"/>
    <mergeCell ref="A11:A12"/>
    <mergeCell ref="A14:A15"/>
    <mergeCell ref="A16:A17"/>
    <mergeCell ref="B14:B15"/>
    <mergeCell ref="B16:B17"/>
    <mergeCell ref="A19:A20"/>
    <mergeCell ref="B19:B20"/>
    <mergeCell ref="A21:A22"/>
    <mergeCell ref="B21:B22"/>
    <mergeCell ref="B11:B12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105</v>
      </c>
    </row>
    <row r="2" spans="1:6">
      <c r="E2" s="8"/>
    </row>
    <row r="3" spans="1:6" ht="18" customHeight="1">
      <c r="A3" s="266" t="s">
        <v>123</v>
      </c>
      <c r="B3" s="266"/>
      <c r="C3" s="266"/>
      <c r="D3" s="266"/>
      <c r="E3" s="266"/>
      <c r="F3" s="266"/>
    </row>
    <row r="4" spans="1:6" ht="28.5" customHeight="1">
      <c r="A4" s="267" t="s">
        <v>121</v>
      </c>
      <c r="B4" s="266"/>
      <c r="C4" s="266"/>
      <c r="D4" s="266"/>
      <c r="E4" s="266"/>
      <c r="F4" s="266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110</v>
      </c>
    </row>
    <row r="7" spans="1:6" ht="18" customHeight="1" thickBot="1">
      <c r="A7" s="262" t="s">
        <v>1</v>
      </c>
      <c r="B7" s="263"/>
      <c r="C7" s="14" t="s">
        <v>103</v>
      </c>
      <c r="D7" s="14" t="s">
        <v>101</v>
      </c>
      <c r="E7" s="14" t="s">
        <v>102</v>
      </c>
      <c r="F7" s="15" t="s">
        <v>109</v>
      </c>
    </row>
    <row r="8" spans="1:6" ht="18" customHeight="1">
      <c r="A8" s="264" t="s">
        <v>104</v>
      </c>
      <c r="B8" s="265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107</v>
      </c>
      <c r="B10" s="18" t="s">
        <v>106</v>
      </c>
      <c r="C10" s="14" t="s">
        <v>108</v>
      </c>
      <c r="D10" s="14" t="s">
        <v>101</v>
      </c>
      <c r="E10" s="14" t="s">
        <v>102</v>
      </c>
      <c r="F10" s="15" t="s">
        <v>109</v>
      </c>
    </row>
    <row r="11" spans="1:6" ht="18" customHeight="1">
      <c r="A11" s="16" t="s">
        <v>126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266" t="s">
        <v>122</v>
      </c>
      <c r="B17" s="266"/>
      <c r="C17" s="266"/>
      <c r="D17" s="266"/>
      <c r="E17" s="266"/>
      <c r="F17" s="266"/>
    </row>
    <row r="18" spans="1:6" ht="30" customHeight="1">
      <c r="A18" s="267" t="s">
        <v>121</v>
      </c>
      <c r="B18" s="266"/>
      <c r="C18" s="266"/>
      <c r="D18" s="266"/>
      <c r="E18" s="266"/>
      <c r="F18" s="266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110</v>
      </c>
    </row>
    <row r="21" spans="1:6" ht="18" customHeight="1" thickBot="1">
      <c r="A21" s="262" t="s">
        <v>1</v>
      </c>
      <c r="B21" s="263"/>
      <c r="C21" s="14" t="s">
        <v>103</v>
      </c>
      <c r="D21" s="14" t="s">
        <v>101</v>
      </c>
      <c r="E21" s="14" t="s">
        <v>102</v>
      </c>
      <c r="F21" s="15" t="s">
        <v>109</v>
      </c>
    </row>
    <row r="22" spans="1:6" ht="18" customHeight="1">
      <c r="A22" s="264" t="s">
        <v>111</v>
      </c>
      <c r="B22" s="265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107</v>
      </c>
      <c r="B24" s="18" t="s">
        <v>106</v>
      </c>
      <c r="C24" s="14" t="s">
        <v>108</v>
      </c>
      <c r="D24" s="14" t="s">
        <v>101</v>
      </c>
      <c r="E24" s="14" t="s">
        <v>102</v>
      </c>
      <c r="F24" s="15" t="s">
        <v>109</v>
      </c>
    </row>
    <row r="25" spans="1:6" ht="18" customHeight="1">
      <c r="A25" s="16" t="s">
        <v>126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B11" sqref="B11"/>
    </sheetView>
  </sheetViews>
  <sheetFormatPr defaultColWidth="9.140625"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F1" s="27" t="s">
        <v>287</v>
      </c>
    </row>
    <row r="3" spans="1:9" ht="15" customHeight="1">
      <c r="A3" s="238" t="s">
        <v>330</v>
      </c>
      <c r="B3" s="238"/>
      <c r="C3" s="238"/>
      <c r="D3" s="238"/>
      <c r="E3" s="238"/>
      <c r="F3" s="238"/>
      <c r="G3" s="43"/>
      <c r="H3" s="43"/>
      <c r="I3" s="43"/>
    </row>
    <row r="4" spans="1:9" ht="30" customHeight="1">
      <c r="A4" s="240" t="s">
        <v>286</v>
      </c>
      <c r="B4" s="240"/>
      <c r="C4" s="240"/>
      <c r="D4" s="240"/>
      <c r="E4" s="240"/>
      <c r="F4" s="240"/>
      <c r="G4" s="80"/>
      <c r="H4" s="80"/>
      <c r="I4" s="80"/>
    </row>
    <row r="6" spans="1:9">
      <c r="A6" s="40" t="s">
        <v>285</v>
      </c>
      <c r="B6" s="19" t="s">
        <v>329</v>
      </c>
    </row>
    <row r="7" spans="1:9" ht="13.5" thickBot="1">
      <c r="F7" s="27" t="s">
        <v>296</v>
      </c>
    </row>
    <row r="8" spans="1:9" ht="27" thickTop="1" thickBot="1">
      <c r="A8" s="100" t="s">
        <v>275</v>
      </c>
      <c r="B8" s="92" t="s">
        <v>299</v>
      </c>
      <c r="C8" s="92" t="s">
        <v>306</v>
      </c>
      <c r="D8" s="92" t="s">
        <v>328</v>
      </c>
      <c r="E8" s="92" t="s">
        <v>276</v>
      </c>
      <c r="F8" s="71" t="s">
        <v>2</v>
      </c>
    </row>
    <row r="9" spans="1:9" ht="15" customHeight="1">
      <c r="A9" s="99" t="s">
        <v>277</v>
      </c>
      <c r="B9" s="37">
        <v>5253</v>
      </c>
      <c r="C9" s="20"/>
      <c r="D9" s="20"/>
      <c r="E9" s="20"/>
      <c r="F9" s="90"/>
    </row>
    <row r="10" spans="1:9" ht="15" customHeight="1">
      <c r="A10" s="44" t="s">
        <v>278</v>
      </c>
      <c r="B10" s="28"/>
      <c r="C10" s="28"/>
      <c r="D10" s="28"/>
      <c r="E10" s="28"/>
      <c r="F10" s="74"/>
    </row>
    <row r="11" spans="1:9" ht="15" customHeight="1" thickBot="1">
      <c r="A11" s="93" t="s">
        <v>279</v>
      </c>
      <c r="B11" s="94"/>
      <c r="C11" s="94"/>
      <c r="D11" s="94"/>
      <c r="E11" s="94"/>
      <c r="F11" s="95"/>
    </row>
    <row r="12" spans="1:9" ht="15" customHeight="1" thickBot="1">
      <c r="A12" s="75" t="s">
        <v>2</v>
      </c>
      <c r="B12" s="101">
        <v>5253</v>
      </c>
      <c r="C12" s="101"/>
      <c r="D12" s="101"/>
      <c r="E12" s="101"/>
      <c r="F12" s="91"/>
    </row>
    <row r="13" spans="1:9" ht="8.25" customHeight="1" thickTop="1" thickBot="1">
      <c r="A13" s="177"/>
      <c r="B13" s="177"/>
      <c r="C13" s="177"/>
      <c r="D13" s="177"/>
      <c r="E13" s="177"/>
      <c r="F13" s="177"/>
    </row>
    <row r="14" spans="1:9" ht="27" thickTop="1" thickBot="1">
      <c r="A14" s="100" t="s">
        <v>280</v>
      </c>
      <c r="B14" s="92" t="s">
        <v>299</v>
      </c>
      <c r="C14" s="92" t="s">
        <v>306</v>
      </c>
      <c r="D14" s="92" t="s">
        <v>328</v>
      </c>
      <c r="E14" s="92" t="s">
        <v>276</v>
      </c>
      <c r="F14" s="71" t="s">
        <v>2</v>
      </c>
    </row>
    <row r="15" spans="1:9" ht="14.25" customHeight="1">
      <c r="A15" s="99" t="s">
        <v>24</v>
      </c>
      <c r="B15" s="37">
        <v>1200</v>
      </c>
      <c r="C15" s="37">
        <v>240</v>
      </c>
      <c r="D15" s="20"/>
      <c r="E15" s="20"/>
      <c r="F15" s="201">
        <f>SUM(B15:E15)</f>
        <v>1440</v>
      </c>
    </row>
    <row r="16" spans="1:9" ht="14.25" customHeight="1">
      <c r="A16" s="44" t="s">
        <v>281</v>
      </c>
      <c r="B16" s="22">
        <v>211</v>
      </c>
      <c r="C16" s="22">
        <v>35</v>
      </c>
      <c r="D16" s="28"/>
      <c r="E16" s="28"/>
      <c r="F16" s="68">
        <f>SUM(B16:E16)</f>
        <v>246</v>
      </c>
    </row>
    <row r="17" spans="1:6" ht="14.25" customHeight="1">
      <c r="A17" s="44" t="s">
        <v>25</v>
      </c>
      <c r="B17" s="22">
        <v>7418</v>
      </c>
      <c r="C17" s="22"/>
      <c r="D17" s="28"/>
      <c r="E17" s="28"/>
      <c r="F17" s="68">
        <f>SUM(B17:E17)</f>
        <v>7418</v>
      </c>
    </row>
    <row r="18" spans="1:6" ht="14.25" customHeight="1">
      <c r="A18" s="44" t="s">
        <v>282</v>
      </c>
      <c r="B18" s="22"/>
      <c r="C18" s="22"/>
      <c r="D18" s="28"/>
      <c r="E18" s="28"/>
      <c r="F18" s="74"/>
    </row>
    <row r="19" spans="1:6" ht="14.25" customHeight="1">
      <c r="A19" s="44" t="s">
        <v>283</v>
      </c>
      <c r="B19" s="22"/>
      <c r="C19" s="22"/>
      <c r="D19" s="28"/>
      <c r="E19" s="28"/>
      <c r="F19" s="74"/>
    </row>
    <row r="20" spans="1:6" ht="14.25" customHeight="1" thickBot="1">
      <c r="A20" s="93" t="s">
        <v>284</v>
      </c>
      <c r="B20" s="53"/>
      <c r="C20" s="53"/>
      <c r="D20" s="94"/>
      <c r="E20" s="94"/>
      <c r="F20" s="95"/>
    </row>
    <row r="21" spans="1:6" ht="14.25" customHeight="1" thickBot="1">
      <c r="A21" s="75" t="s">
        <v>2</v>
      </c>
      <c r="B21" s="219">
        <f>SUM(B15:B20)</f>
        <v>8829</v>
      </c>
      <c r="C21" s="219">
        <f>SUM(C15:C20)</f>
        <v>275</v>
      </c>
      <c r="D21" s="101"/>
      <c r="E21" s="101"/>
      <c r="F21" s="220">
        <f>SUM(F15:F20)</f>
        <v>9104</v>
      </c>
    </row>
    <row r="22" spans="1:6" ht="13.5" thickTop="1"/>
    <row r="25" spans="1:6">
      <c r="A25" s="40" t="s">
        <v>285</v>
      </c>
    </row>
    <row r="26" spans="1:6" ht="13.5" thickBot="1">
      <c r="F26" s="27" t="s">
        <v>295</v>
      </c>
    </row>
    <row r="27" spans="1:6" ht="27" thickTop="1" thickBot="1">
      <c r="A27" s="100" t="s">
        <v>275</v>
      </c>
      <c r="B27" s="92" t="s">
        <v>299</v>
      </c>
      <c r="C27" s="92" t="s">
        <v>306</v>
      </c>
      <c r="D27" s="92" t="s">
        <v>328</v>
      </c>
      <c r="E27" s="92" t="s">
        <v>276</v>
      </c>
      <c r="F27" s="71" t="s">
        <v>2</v>
      </c>
    </row>
    <row r="28" spans="1:6" ht="15" customHeight="1">
      <c r="A28" s="99" t="s">
        <v>277</v>
      </c>
      <c r="B28" s="20"/>
      <c r="C28" s="20"/>
      <c r="D28" s="20"/>
      <c r="E28" s="20"/>
      <c r="F28" s="90"/>
    </row>
    <row r="29" spans="1:6" ht="15" customHeight="1">
      <c r="A29" s="44" t="s">
        <v>278</v>
      </c>
      <c r="B29" s="28"/>
      <c r="C29" s="28"/>
      <c r="D29" s="28"/>
      <c r="E29" s="28"/>
      <c r="F29" s="74"/>
    </row>
    <row r="30" spans="1:6" ht="15" customHeight="1" thickBot="1">
      <c r="A30" s="93" t="s">
        <v>279</v>
      </c>
      <c r="B30" s="94"/>
      <c r="C30" s="94"/>
      <c r="D30" s="94"/>
      <c r="E30" s="94"/>
      <c r="F30" s="95"/>
    </row>
    <row r="31" spans="1:6" ht="15" customHeight="1" thickBot="1">
      <c r="A31" s="75" t="s">
        <v>2</v>
      </c>
      <c r="B31" s="101"/>
      <c r="C31" s="101"/>
      <c r="D31" s="101"/>
      <c r="E31" s="101"/>
      <c r="F31" s="91"/>
    </row>
    <row r="32" spans="1:6" ht="8.25" customHeight="1" thickTop="1" thickBot="1">
      <c r="A32" s="177"/>
      <c r="B32" s="177"/>
      <c r="C32" s="177"/>
      <c r="D32" s="177"/>
      <c r="E32" s="177"/>
      <c r="F32" s="177"/>
    </row>
    <row r="33" spans="1:6" ht="27" thickTop="1" thickBot="1">
      <c r="A33" s="100" t="s">
        <v>280</v>
      </c>
      <c r="B33" s="92" t="s">
        <v>299</v>
      </c>
      <c r="C33" s="92" t="s">
        <v>306</v>
      </c>
      <c r="D33" s="92" t="s">
        <v>328</v>
      </c>
      <c r="E33" s="92" t="s">
        <v>276</v>
      </c>
      <c r="F33" s="71" t="s">
        <v>2</v>
      </c>
    </row>
    <row r="34" spans="1:6" ht="15" customHeight="1">
      <c r="A34" s="99" t="s">
        <v>24</v>
      </c>
      <c r="B34" s="20"/>
      <c r="C34" s="20"/>
      <c r="D34" s="20"/>
      <c r="E34" s="20"/>
      <c r="F34" s="90"/>
    </row>
    <row r="35" spans="1:6" ht="15" customHeight="1">
      <c r="A35" s="44" t="s">
        <v>281</v>
      </c>
      <c r="B35" s="28"/>
      <c r="C35" s="28"/>
      <c r="D35" s="28"/>
      <c r="E35" s="28"/>
      <c r="F35" s="74"/>
    </row>
    <row r="36" spans="1:6" ht="15" customHeight="1">
      <c r="A36" s="44" t="s">
        <v>25</v>
      </c>
      <c r="B36" s="28"/>
      <c r="C36" s="28"/>
      <c r="D36" s="28"/>
      <c r="E36" s="28"/>
      <c r="F36" s="74"/>
    </row>
    <row r="37" spans="1:6" ht="15" customHeight="1">
      <c r="A37" s="44" t="s">
        <v>282</v>
      </c>
      <c r="B37" s="28"/>
      <c r="C37" s="28"/>
      <c r="D37" s="28"/>
      <c r="E37" s="28"/>
      <c r="F37" s="74"/>
    </row>
    <row r="38" spans="1:6" ht="15" customHeight="1">
      <c r="A38" s="44" t="s">
        <v>283</v>
      </c>
      <c r="B38" s="28"/>
      <c r="C38" s="28"/>
      <c r="D38" s="28"/>
      <c r="E38" s="28"/>
      <c r="F38" s="74"/>
    </row>
    <row r="39" spans="1:6" ht="15" customHeight="1" thickBot="1">
      <c r="A39" s="93" t="s">
        <v>284</v>
      </c>
      <c r="B39" s="94"/>
      <c r="C39" s="94"/>
      <c r="D39" s="94"/>
      <c r="E39" s="94"/>
      <c r="F39" s="95"/>
    </row>
    <row r="40" spans="1:6" ht="15" customHeight="1" thickBot="1">
      <c r="A40" s="75" t="s">
        <v>2</v>
      </c>
      <c r="B40" s="101"/>
      <c r="C40" s="101"/>
      <c r="D40" s="101"/>
      <c r="E40" s="101"/>
      <c r="F40" s="91"/>
    </row>
    <row r="41" spans="1:6" ht="13.5" thickTop="1"/>
  </sheetData>
  <mergeCells count="2">
    <mergeCell ref="A3:F3"/>
    <mergeCell ref="A4:F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mellékelt</vt:lpstr>
      <vt:lpstr>7. melléklet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User</cp:lastModifiedBy>
  <cp:lastPrinted>2019-03-13T13:05:51Z</cp:lastPrinted>
  <dcterms:created xsi:type="dcterms:W3CDTF">2012-01-28T13:44:32Z</dcterms:created>
  <dcterms:modified xsi:type="dcterms:W3CDTF">2019-03-13T13:05:54Z</dcterms:modified>
</cp:coreProperties>
</file>