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2.mell." sheetId="1" r:id="rId1"/>
  </sheets>
  <externalReferences>
    <externalReference r:id="rId4"/>
  </externalReferences>
  <definedNames>
    <definedName name="enczi">'[1]rszakfössz'!$D$123</definedName>
  </definedNames>
  <calcPr fullCalcOnLoad="1"/>
</workbook>
</file>

<file path=xl/sharedStrings.xml><?xml version="1.0" encoding="utf-8"?>
<sst xmlns="http://schemas.openxmlformats.org/spreadsheetml/2006/main" count="59" uniqueCount="59">
  <si>
    <t>A</t>
  </si>
  <si>
    <t>B</t>
  </si>
  <si>
    <t>C</t>
  </si>
  <si>
    <t>D</t>
  </si>
  <si>
    <t>Megnevezés</t>
  </si>
  <si>
    <t xml:space="preserve">eredeti </t>
  </si>
  <si>
    <t>módosított</t>
  </si>
  <si>
    <t>teljesítés 12.31-ig</t>
  </si>
  <si>
    <t xml:space="preserve"> előirányzat</t>
  </si>
  <si>
    <t xml:space="preserve">                                             KIADÁSOK</t>
  </si>
  <si>
    <t xml:space="preserve">Működési kiadások </t>
  </si>
  <si>
    <t xml:space="preserve">     Személyi juttatások</t>
  </si>
  <si>
    <t xml:space="preserve">    Munkaadókat terhelő járulékok </t>
  </si>
  <si>
    <t xml:space="preserve">    Dologi kiadások és egyéb folyó kiadások</t>
  </si>
  <si>
    <t xml:space="preserve">     Működési célú támogatásértékű kiadások </t>
  </si>
  <si>
    <t xml:space="preserve">     Államháztartáson kívűli működési célú pénzeszközátadás</t>
  </si>
  <si>
    <t xml:space="preserve">    Társadalom és szociál politikai juttatások</t>
  </si>
  <si>
    <t>Működési kiadások összesen</t>
  </si>
  <si>
    <t xml:space="preserve">Felhalmozási kiadások </t>
  </si>
  <si>
    <t>Rövid lejáratú kölcsönök nyújtása</t>
  </si>
  <si>
    <t>Költségvetési pénzforgalmi kiadások összesen</t>
  </si>
  <si>
    <t>Finanszírozási kiadások</t>
  </si>
  <si>
    <t xml:space="preserve">      likviditási hitel visszafizetés</t>
  </si>
  <si>
    <t>Pénzforgalmi kiadások</t>
  </si>
  <si>
    <t xml:space="preserve">Pénzforgalom nélküli kiadások </t>
  </si>
  <si>
    <t xml:space="preserve">     Általános tartalék</t>
  </si>
  <si>
    <t xml:space="preserve">     Céltartalék</t>
  </si>
  <si>
    <t>Költségvetési pénzforgalom nélküli kiadások összesen</t>
  </si>
  <si>
    <t>Kiegyenlítő, függő, átfutó kiadások</t>
  </si>
  <si>
    <t>KIADÁSOK MINDÖSSZESEN</t>
  </si>
  <si>
    <t xml:space="preserve">                                                         BEVÉTELEK</t>
  </si>
  <si>
    <t xml:space="preserve">Működési bevételek </t>
  </si>
  <si>
    <t>Intézményi működési bevételek</t>
  </si>
  <si>
    <t xml:space="preserve">               ebből működési célú kamatbevétel </t>
  </si>
  <si>
    <t>Működési célú támogatásértékű bevételek</t>
  </si>
  <si>
    <t>Közhatalmi bevételek</t>
  </si>
  <si>
    <t>Működési bevételek összesen</t>
  </si>
  <si>
    <t>Felhalmozási bevételek</t>
  </si>
  <si>
    <t>Támogatások, kiegészítések</t>
  </si>
  <si>
    <t xml:space="preserve">                     - Normatív támogatások</t>
  </si>
  <si>
    <t xml:space="preserve">                     - Normatív kötött felhasználású támogatások</t>
  </si>
  <si>
    <t xml:space="preserve">                     - központosított támogatások</t>
  </si>
  <si>
    <t>Támogatások összesen</t>
  </si>
  <si>
    <t xml:space="preserve">Támogatási kölcsönök visszatérülése és igénybevétele </t>
  </si>
  <si>
    <t>Költségvetési pénzforgalmi bevételek összesen</t>
  </si>
  <si>
    <t>Finanszírozási bevételek</t>
  </si>
  <si>
    <t xml:space="preserve">           -likviditási hitel igénybevétele</t>
  </si>
  <si>
    <t>Pénzforgalmi bevételek</t>
  </si>
  <si>
    <t>Pénzforgalom nélküli bevételek összesen</t>
  </si>
  <si>
    <t xml:space="preserve">      Működési célú előző évi pénzmaradvány igénybevétele</t>
  </si>
  <si>
    <t>Költségvetési pénzforgalom nélküli bevételek összesen</t>
  </si>
  <si>
    <t>Kiegyenlítő, függő, átfutó bevételek</t>
  </si>
  <si>
    <t>BEVÉTELEK MINDÖSSZESEN</t>
  </si>
  <si>
    <t>Pénzforgalmi költségvetési bevételek és kiadások különbsége</t>
  </si>
  <si>
    <t xml:space="preserve">     Költségvetési hiány     (-)</t>
  </si>
  <si>
    <t xml:space="preserve">     Költségvetési többlet  (+)</t>
  </si>
  <si>
    <t>Igénybevett tartalékokkal korrigált költségvetési bevételek és kiadások különbsége</t>
  </si>
  <si>
    <t>Finanszírozási műveletek eredménye</t>
  </si>
  <si>
    <t>Aktív és passzív pénzügyi műveletek egyenlege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</si>
</sst>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8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41" fillId="0" borderId="9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28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4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164" fontId="18" fillId="0" borderId="12" xfId="40" applyNumberFormat="1" applyFont="1" applyBorder="1" applyAlignment="1">
      <alignment/>
    </xf>
    <xf numFmtId="164" fontId="18" fillId="0" borderId="13" xfId="4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164" fontId="18" fillId="0" borderId="15" xfId="4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18" fillId="0" borderId="15" xfId="40" applyNumberFormat="1" applyFont="1" applyBorder="1" applyAlignment="1">
      <alignment horizontal="center" vertical="center" wrapText="1"/>
    </xf>
    <xf numFmtId="164" fontId="18" fillId="0" borderId="16" xfId="40" applyNumberFormat="1" applyFont="1" applyBorder="1" applyAlignment="1">
      <alignment/>
    </xf>
    <xf numFmtId="0" fontId="18" fillId="0" borderId="17" xfId="0" applyFont="1" applyBorder="1" applyAlignment="1">
      <alignment/>
    </xf>
    <xf numFmtId="0" fontId="20" fillId="0" borderId="14" xfId="0" applyFont="1" applyBorder="1" applyAlignment="1">
      <alignment/>
    </xf>
    <xf numFmtId="164" fontId="18" fillId="0" borderId="15" xfId="40" applyNumberFormat="1" applyFont="1" applyBorder="1" applyAlignment="1">
      <alignment/>
    </xf>
    <xf numFmtId="164" fontId="19" fillId="0" borderId="15" xfId="40" applyNumberFormat="1" applyFont="1" applyBorder="1" applyAlignment="1">
      <alignment/>
    </xf>
    <xf numFmtId="0" fontId="21" fillId="0" borderId="14" xfId="0" applyFont="1" applyBorder="1" applyAlignment="1">
      <alignment/>
    </xf>
    <xf numFmtId="164" fontId="21" fillId="0" borderId="15" xfId="40" applyNumberFormat="1" applyFont="1" applyBorder="1" applyAlignment="1">
      <alignment/>
    </xf>
    <xf numFmtId="164" fontId="22" fillId="0" borderId="16" xfId="4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/>
    </xf>
    <xf numFmtId="164" fontId="23" fillId="0" borderId="15" xfId="40" applyNumberFormat="1" applyFont="1" applyBorder="1" applyAlignment="1">
      <alignment/>
    </xf>
    <xf numFmtId="164" fontId="24" fillId="0" borderId="16" xfId="40" applyNumberFormat="1" applyFont="1" applyBorder="1" applyAlignment="1">
      <alignment/>
    </xf>
    <xf numFmtId="0" fontId="24" fillId="0" borderId="0" xfId="0" applyFont="1" applyBorder="1" applyAlignment="1">
      <alignment/>
    </xf>
    <xf numFmtId="164" fontId="20" fillId="0" borderId="15" xfId="40" applyNumberFormat="1" applyFont="1" applyBorder="1" applyAlignment="1">
      <alignment/>
    </xf>
    <xf numFmtId="164" fontId="25" fillId="0" borderId="16" xfId="40" applyNumberFormat="1" applyFont="1" applyBorder="1" applyAlignment="1">
      <alignment/>
    </xf>
    <xf numFmtId="164" fontId="25" fillId="0" borderId="0" xfId="40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17" xfId="0" applyFont="1" applyBorder="1" applyAlignment="1">
      <alignment/>
    </xf>
    <xf numFmtId="164" fontId="26" fillId="0" borderId="16" xfId="40" applyNumberFormat="1" applyFont="1" applyBorder="1" applyAlignment="1">
      <alignment/>
    </xf>
    <xf numFmtId="0" fontId="26" fillId="0" borderId="0" xfId="0" applyFont="1" applyBorder="1" applyAlignment="1">
      <alignment/>
    </xf>
    <xf numFmtId="164" fontId="21" fillId="0" borderId="16" xfId="40" applyNumberFormat="1" applyFont="1" applyBorder="1" applyAlignment="1">
      <alignment/>
    </xf>
    <xf numFmtId="164" fontId="23" fillId="0" borderId="16" xfId="40" applyNumberFormat="1" applyFont="1" applyBorder="1" applyAlignment="1">
      <alignment/>
    </xf>
    <xf numFmtId="164" fontId="20" fillId="0" borderId="16" xfId="40" applyNumberFormat="1" applyFont="1" applyBorder="1" applyAlignment="1">
      <alignment/>
    </xf>
    <xf numFmtId="164" fontId="19" fillId="0" borderId="15" xfId="40" applyNumberFormat="1" applyFont="1" applyFill="1" applyBorder="1" applyAlignment="1">
      <alignment/>
    </xf>
    <xf numFmtId="164" fontId="19" fillId="0" borderId="16" xfId="40" applyNumberFormat="1" applyFont="1" applyFill="1" applyBorder="1" applyAlignment="1">
      <alignment/>
    </xf>
    <xf numFmtId="0" fontId="19" fillId="0" borderId="14" xfId="0" applyFont="1" applyBorder="1" applyAlignment="1">
      <alignment wrapText="1"/>
    </xf>
    <xf numFmtId="164" fontId="19" fillId="0" borderId="15" xfId="40" applyNumberFormat="1" applyFont="1" applyFill="1" applyBorder="1" applyAlignment="1">
      <alignment wrapText="1"/>
    </xf>
    <xf numFmtId="0" fontId="19" fillId="0" borderId="18" xfId="0" applyFont="1" applyBorder="1" applyAlignment="1">
      <alignment/>
    </xf>
    <xf numFmtId="164" fontId="19" fillId="0" borderId="19" xfId="40" applyNumberFormat="1" applyFont="1" applyBorder="1" applyAlignment="1">
      <alignment/>
    </xf>
    <xf numFmtId="164" fontId="18" fillId="0" borderId="20" xfId="40" applyNumberFormat="1" applyFont="1" applyBorder="1" applyAlignment="1">
      <alignment/>
    </xf>
    <xf numFmtId="0" fontId="18" fillId="0" borderId="0" xfId="0" applyFont="1" applyBorder="1" applyAlignment="1">
      <alignment wrapText="1"/>
    </xf>
    <xf numFmtId="164" fontId="18" fillId="0" borderId="0" xfId="4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B49" sqref="B49"/>
    </sheetView>
  </sheetViews>
  <sheetFormatPr defaultColWidth="9.140625" defaultRowHeight="12.75"/>
  <cols>
    <col min="1" max="1" width="4.8515625" style="4" customWidth="1"/>
    <col min="2" max="2" width="48.8515625" style="4" bestFit="1" customWidth="1"/>
    <col min="3" max="5" width="14.7109375" style="44" customWidth="1"/>
    <col min="6" max="6" width="11.421875" style="4" bestFit="1" customWidth="1"/>
    <col min="7" max="16384" width="9.140625" style="4" customWidth="1"/>
  </cols>
  <sheetData>
    <row r="1" spans="2:5" s="1" customFormat="1" ht="13.5" thickBot="1">
      <c r="B1" s="2" t="s">
        <v>0</v>
      </c>
      <c r="C1" s="3" t="s">
        <v>1</v>
      </c>
      <c r="D1" s="3" t="s">
        <v>2</v>
      </c>
      <c r="E1" s="3" t="s">
        <v>3</v>
      </c>
    </row>
    <row r="2" spans="2:5" ht="12.75" customHeight="1">
      <c r="B2" s="5" t="s">
        <v>4</v>
      </c>
      <c r="C2" s="6" t="s">
        <v>5</v>
      </c>
      <c r="D2" s="6" t="s">
        <v>6</v>
      </c>
      <c r="E2" s="7" t="s">
        <v>7</v>
      </c>
    </row>
    <row r="3" spans="2:5" ht="12.75">
      <c r="B3" s="8"/>
      <c r="C3" s="9" t="s">
        <v>8</v>
      </c>
      <c r="D3" s="9"/>
      <c r="E3" s="10"/>
    </row>
    <row r="4" spans="2:5" ht="12.75">
      <c r="B4" s="11"/>
      <c r="C4" s="12"/>
      <c r="D4" s="12"/>
      <c r="E4" s="13"/>
    </row>
    <row r="5" spans="1:5" ht="12.75">
      <c r="A5" s="14">
        <v>1</v>
      </c>
      <c r="B5" s="15" t="s">
        <v>9</v>
      </c>
      <c r="C5" s="12"/>
      <c r="D5" s="12"/>
      <c r="E5" s="13"/>
    </row>
    <row r="6" spans="1:5" ht="12.75">
      <c r="A6" s="14">
        <v>2</v>
      </c>
      <c r="B6" s="11"/>
      <c r="C6" s="12"/>
      <c r="D6" s="12"/>
      <c r="E6" s="13"/>
    </row>
    <row r="7" spans="1:5" ht="12.75">
      <c r="A7" s="14">
        <v>3</v>
      </c>
      <c r="B7" s="11" t="s">
        <v>10</v>
      </c>
      <c r="C7" s="16"/>
      <c r="D7" s="16"/>
      <c r="E7" s="13"/>
    </row>
    <row r="8" spans="1:5" ht="12.75">
      <c r="A8" s="14">
        <v>4</v>
      </c>
      <c r="B8" s="11" t="s">
        <v>11</v>
      </c>
      <c r="C8" s="17">
        <v>25604</v>
      </c>
      <c r="D8" s="17">
        <v>55230</v>
      </c>
      <c r="E8" s="13">
        <v>54395</v>
      </c>
    </row>
    <row r="9" spans="1:5" ht="12.75">
      <c r="A9" s="14">
        <v>5</v>
      </c>
      <c r="B9" s="11" t="s">
        <v>12</v>
      </c>
      <c r="C9" s="17">
        <v>6211</v>
      </c>
      <c r="D9" s="17">
        <v>10521</v>
      </c>
      <c r="E9" s="13">
        <v>10531</v>
      </c>
    </row>
    <row r="10" spans="1:5" ht="12.75">
      <c r="A10" s="14">
        <v>6</v>
      </c>
      <c r="B10" s="11" t="s">
        <v>13</v>
      </c>
      <c r="C10" s="17">
        <v>27379</v>
      </c>
      <c r="D10" s="17">
        <v>48663</v>
      </c>
      <c r="E10" s="13">
        <f>47333+990</f>
        <v>48323</v>
      </c>
    </row>
    <row r="11" spans="1:5" ht="12.75">
      <c r="A11" s="14">
        <v>7</v>
      </c>
      <c r="B11" s="11" t="s">
        <v>14</v>
      </c>
      <c r="C11" s="17">
        <v>10176</v>
      </c>
      <c r="D11" s="17">
        <v>9000</v>
      </c>
      <c r="E11" s="13">
        <v>8994</v>
      </c>
    </row>
    <row r="12" spans="1:5" ht="12.75">
      <c r="A12" s="14">
        <v>8</v>
      </c>
      <c r="B12" s="11" t="s">
        <v>15</v>
      </c>
      <c r="C12" s="17">
        <v>120</v>
      </c>
      <c r="D12" s="17">
        <v>5973</v>
      </c>
      <c r="E12" s="13">
        <v>5973</v>
      </c>
    </row>
    <row r="13" spans="1:5" ht="12.75">
      <c r="A13" s="14">
        <v>9</v>
      </c>
      <c r="B13" s="11" t="s">
        <v>16</v>
      </c>
      <c r="C13" s="17">
        <v>11025</v>
      </c>
      <c r="D13" s="17">
        <v>8553</v>
      </c>
      <c r="E13" s="13">
        <v>8554</v>
      </c>
    </row>
    <row r="14" spans="1:5" s="21" customFormat="1" ht="12.75">
      <c r="A14" s="14">
        <v>10</v>
      </c>
      <c r="B14" s="18" t="s">
        <v>17</v>
      </c>
      <c r="C14" s="19">
        <f>SUM(C8:C13)</f>
        <v>80515</v>
      </c>
      <c r="D14" s="19">
        <f>SUM(D8:D13)</f>
        <v>137940</v>
      </c>
      <c r="E14" s="20">
        <f>SUM(E8:E13)</f>
        <v>136770</v>
      </c>
    </row>
    <row r="15" spans="1:5" ht="12.75">
      <c r="A15" s="14">
        <v>11</v>
      </c>
      <c r="B15" s="11" t="s">
        <v>18</v>
      </c>
      <c r="C15" s="17">
        <v>0</v>
      </c>
      <c r="D15" s="17">
        <f>650+6705+38</f>
        <v>7393</v>
      </c>
      <c r="E15" s="13">
        <v>7391</v>
      </c>
    </row>
    <row r="16" spans="1:5" ht="12.75">
      <c r="A16" s="14">
        <v>12</v>
      </c>
      <c r="B16" s="11" t="s">
        <v>19</v>
      </c>
      <c r="C16" s="17">
        <v>0</v>
      </c>
      <c r="D16" s="17">
        <v>1500</v>
      </c>
      <c r="E16" s="13">
        <v>1500</v>
      </c>
    </row>
    <row r="17" spans="1:5" s="25" customFormat="1" ht="12.75">
      <c r="A17" s="14">
        <v>13</v>
      </c>
      <c r="B17" s="22" t="s">
        <v>20</v>
      </c>
      <c r="C17" s="23">
        <f>C14+C15</f>
        <v>80515</v>
      </c>
      <c r="D17" s="23">
        <f>D14+D15+D16</f>
        <v>146833</v>
      </c>
      <c r="E17" s="24">
        <f>E14+E15+E16</f>
        <v>145661</v>
      </c>
    </row>
    <row r="18" spans="1:5" ht="12.75">
      <c r="A18" s="14">
        <v>14</v>
      </c>
      <c r="B18" s="11" t="s">
        <v>21</v>
      </c>
      <c r="C18" s="17">
        <v>0</v>
      </c>
      <c r="D18" s="17"/>
      <c r="E18" s="13">
        <v>0</v>
      </c>
    </row>
    <row r="19" spans="1:5" ht="12.75">
      <c r="A19" s="14">
        <v>15</v>
      </c>
      <c r="B19" s="11" t="s">
        <v>22</v>
      </c>
      <c r="C19" s="17"/>
      <c r="D19" s="17"/>
      <c r="E19" s="13">
        <v>0</v>
      </c>
    </row>
    <row r="20" spans="1:5" s="21" customFormat="1" ht="12.75">
      <c r="A20" s="14">
        <v>16</v>
      </c>
      <c r="B20" s="18" t="s">
        <v>23</v>
      </c>
      <c r="C20" s="19">
        <f>C17+C18</f>
        <v>80515</v>
      </c>
      <c r="D20" s="19">
        <f>D17+D18</f>
        <v>146833</v>
      </c>
      <c r="E20" s="20">
        <f>E17+E18</f>
        <v>145661</v>
      </c>
    </row>
    <row r="21" spans="1:5" ht="12.75">
      <c r="A21" s="14">
        <v>17</v>
      </c>
      <c r="B21" s="11" t="s">
        <v>24</v>
      </c>
      <c r="C21" s="17"/>
      <c r="D21" s="17"/>
      <c r="E21" s="13"/>
    </row>
    <row r="22" spans="1:5" ht="12.75">
      <c r="A22" s="14">
        <v>18</v>
      </c>
      <c r="B22" s="11" t="s">
        <v>25</v>
      </c>
      <c r="C22" s="17">
        <v>500</v>
      </c>
      <c r="D22" s="17">
        <v>3319</v>
      </c>
      <c r="E22" s="13"/>
    </row>
    <row r="23" spans="1:5" ht="12.75">
      <c r="A23" s="14">
        <v>19</v>
      </c>
      <c r="B23" s="11" t="s">
        <v>26</v>
      </c>
      <c r="C23" s="17"/>
      <c r="D23" s="17"/>
      <c r="E23" s="13"/>
    </row>
    <row r="24" spans="1:5" s="25" customFormat="1" ht="12.75">
      <c r="A24" s="14">
        <v>20</v>
      </c>
      <c r="B24" s="22" t="s">
        <v>27</v>
      </c>
      <c r="C24" s="23">
        <f>SUM(C22:C23)</f>
        <v>500</v>
      </c>
      <c r="D24" s="23">
        <f>SUM(D22:D23)</f>
        <v>3319</v>
      </c>
      <c r="E24" s="24">
        <f>SUM(E22:E23)</f>
        <v>0</v>
      </c>
    </row>
    <row r="25" spans="1:5" ht="12.75">
      <c r="A25" s="14">
        <v>21</v>
      </c>
      <c r="B25" s="11" t="s">
        <v>28</v>
      </c>
      <c r="C25" s="17">
        <v>0</v>
      </c>
      <c r="D25" s="17"/>
      <c r="E25" s="13">
        <v>3724</v>
      </c>
    </row>
    <row r="26" spans="1:6" s="29" customFormat="1" ht="13.5">
      <c r="A26" s="14">
        <v>22</v>
      </c>
      <c r="B26" s="15" t="s">
        <v>29</v>
      </c>
      <c r="C26" s="26">
        <f>C20+C24</f>
        <v>81015</v>
      </c>
      <c r="D26" s="26">
        <f>D20+D24</f>
        <v>150152</v>
      </c>
      <c r="E26" s="27">
        <f>E20+E24+E25</f>
        <v>149385</v>
      </c>
      <c r="F26" s="28"/>
    </row>
    <row r="27" spans="1:5" ht="12.75">
      <c r="A27" s="14">
        <v>23</v>
      </c>
      <c r="B27" s="11"/>
      <c r="C27" s="17"/>
      <c r="D27" s="17"/>
      <c r="E27" s="13"/>
    </row>
    <row r="28" spans="1:5" ht="12.75">
      <c r="A28" s="14">
        <v>24</v>
      </c>
      <c r="B28" s="15" t="s">
        <v>30</v>
      </c>
      <c r="C28" s="17"/>
      <c r="D28" s="17"/>
      <c r="E28" s="13"/>
    </row>
    <row r="29" spans="1:5" ht="12.75">
      <c r="A29" s="14">
        <v>25</v>
      </c>
      <c r="B29" s="11"/>
      <c r="C29" s="17"/>
      <c r="D29" s="17"/>
      <c r="E29" s="13"/>
    </row>
    <row r="30" spans="1:5" ht="12.75">
      <c r="A30" s="14">
        <v>26</v>
      </c>
      <c r="B30" s="11" t="s">
        <v>31</v>
      </c>
      <c r="C30" s="17"/>
      <c r="D30" s="17"/>
      <c r="E30" s="13"/>
    </row>
    <row r="31" spans="1:5" ht="12.75">
      <c r="A31" s="14">
        <v>27</v>
      </c>
      <c r="B31" s="11" t="s">
        <v>32</v>
      </c>
      <c r="C31" s="17">
        <v>8206</v>
      </c>
      <c r="D31" s="17">
        <v>16036</v>
      </c>
      <c r="E31" s="13">
        <v>15999</v>
      </c>
    </row>
    <row r="32" spans="1:5" s="32" customFormat="1" ht="12">
      <c r="A32" s="30">
        <v>28</v>
      </c>
      <c r="B32" s="11" t="s">
        <v>33</v>
      </c>
      <c r="C32" s="17">
        <v>50</v>
      </c>
      <c r="D32" s="17">
        <v>241</v>
      </c>
      <c r="E32" s="31"/>
    </row>
    <row r="33" spans="1:5" ht="12.75">
      <c r="A33" s="14">
        <v>29</v>
      </c>
      <c r="B33" s="11" t="s">
        <v>34</v>
      </c>
      <c r="C33" s="17">
        <v>14480</v>
      </c>
      <c r="D33" s="17">
        <v>63221</v>
      </c>
      <c r="E33" s="13">
        <v>63221</v>
      </c>
    </row>
    <row r="34" spans="1:5" ht="12.75">
      <c r="A34" s="14">
        <v>30</v>
      </c>
      <c r="B34" s="11" t="s">
        <v>35</v>
      </c>
      <c r="C34" s="17">
        <v>5640</v>
      </c>
      <c r="D34" s="17">
        <v>6740</v>
      </c>
      <c r="E34" s="13">
        <v>6732</v>
      </c>
    </row>
    <row r="35" spans="1:5" ht="12.75">
      <c r="A35" s="14">
        <v>31</v>
      </c>
      <c r="B35" s="18" t="s">
        <v>36</v>
      </c>
      <c r="C35" s="19">
        <f>C31+C33+C34</f>
        <v>28326</v>
      </c>
      <c r="D35" s="19">
        <f>D31+D33+D34</f>
        <v>85997</v>
      </c>
      <c r="E35" s="33">
        <f>E31+E33+E34</f>
        <v>85952</v>
      </c>
    </row>
    <row r="36" spans="1:5" ht="12.75">
      <c r="A36" s="14">
        <v>32</v>
      </c>
      <c r="B36" s="18" t="s">
        <v>37</v>
      </c>
      <c r="C36" s="19">
        <v>43</v>
      </c>
      <c r="D36" s="19">
        <v>43</v>
      </c>
      <c r="E36" s="31">
        <v>43</v>
      </c>
    </row>
    <row r="37" spans="1:5" s="21" customFormat="1" ht="12.75">
      <c r="A37" s="14">
        <v>33</v>
      </c>
      <c r="B37" s="11" t="s">
        <v>38</v>
      </c>
      <c r="C37" s="17"/>
      <c r="D37" s="17"/>
      <c r="E37" s="20">
        <v>0</v>
      </c>
    </row>
    <row r="38" spans="1:5" s="21" customFormat="1" ht="12.75">
      <c r="A38" s="14">
        <v>34</v>
      </c>
      <c r="B38" s="11" t="s">
        <v>39</v>
      </c>
      <c r="C38" s="17">
        <v>22394</v>
      </c>
      <c r="D38" s="17">
        <v>29695</v>
      </c>
      <c r="E38" s="20">
        <v>29695</v>
      </c>
    </row>
    <row r="39" spans="1:5" ht="12.75">
      <c r="A39" s="14">
        <v>35</v>
      </c>
      <c r="B39" s="11" t="s">
        <v>40</v>
      </c>
      <c r="C39" s="17">
        <v>13167</v>
      </c>
      <c r="D39" s="17">
        <v>16291</v>
      </c>
      <c r="E39" s="13">
        <v>16291</v>
      </c>
    </row>
    <row r="40" spans="1:5" ht="12.75">
      <c r="A40" s="14">
        <v>36</v>
      </c>
      <c r="B40" s="11" t="s">
        <v>41</v>
      </c>
      <c r="C40" s="17"/>
      <c r="D40" s="17">
        <v>6061</v>
      </c>
      <c r="E40" s="13">
        <v>6061</v>
      </c>
    </row>
    <row r="41" spans="1:5" ht="12.75">
      <c r="A41" s="14">
        <v>37</v>
      </c>
      <c r="B41" s="18" t="s">
        <v>42</v>
      </c>
      <c r="C41" s="19">
        <f>SUM(C38:C39)</f>
        <v>35561</v>
      </c>
      <c r="D41" s="19">
        <f>SUM(D38:D40)</f>
        <v>52047</v>
      </c>
      <c r="E41" s="33">
        <f>SUM(E38:E40)</f>
        <v>52047</v>
      </c>
    </row>
    <row r="42" spans="1:5" ht="12.75">
      <c r="A42" s="14">
        <v>38</v>
      </c>
      <c r="B42" s="11" t="s">
        <v>43</v>
      </c>
      <c r="C42" s="17"/>
      <c r="D42" s="17">
        <v>299</v>
      </c>
      <c r="E42" s="13">
        <v>299</v>
      </c>
    </row>
    <row r="43" spans="1:5" ht="12.75">
      <c r="A43" s="14">
        <v>39</v>
      </c>
      <c r="B43" s="22" t="s">
        <v>44</v>
      </c>
      <c r="C43" s="23">
        <f>C35+C36+C41+C42</f>
        <v>63930</v>
      </c>
      <c r="D43" s="23">
        <f>D35+D36+D41+D42</f>
        <v>138386</v>
      </c>
      <c r="E43" s="34">
        <f>E35+E36+E41+E42</f>
        <v>138341</v>
      </c>
    </row>
    <row r="44" spans="1:5" ht="12.75">
      <c r="A44" s="14">
        <v>40</v>
      </c>
      <c r="B44" s="18" t="s">
        <v>45</v>
      </c>
      <c r="C44" s="19">
        <v>0</v>
      </c>
      <c r="D44" s="19"/>
      <c r="E44" s="13">
        <v>0</v>
      </c>
    </row>
    <row r="45" spans="1:5" s="21" customFormat="1" ht="12.75">
      <c r="A45" s="14">
        <v>41</v>
      </c>
      <c r="B45" s="18" t="s">
        <v>46</v>
      </c>
      <c r="C45" s="19">
        <v>8885</v>
      </c>
      <c r="D45" s="19">
        <v>0</v>
      </c>
      <c r="E45" s="20">
        <v>0</v>
      </c>
    </row>
    <row r="46" spans="1:5" ht="12.75">
      <c r="A46" s="14">
        <v>42</v>
      </c>
      <c r="B46" s="18" t="s">
        <v>47</v>
      </c>
      <c r="C46" s="19">
        <f>C43+C45</f>
        <v>72815</v>
      </c>
      <c r="D46" s="19">
        <f>D43+D45</f>
        <v>138386</v>
      </c>
      <c r="E46" s="33">
        <f>E43+E45</f>
        <v>138341</v>
      </c>
    </row>
    <row r="47" spans="1:5" s="25" customFormat="1" ht="12.75">
      <c r="A47" s="14">
        <v>43</v>
      </c>
      <c r="B47" s="11" t="s">
        <v>48</v>
      </c>
      <c r="C47" s="17"/>
      <c r="D47" s="17"/>
      <c r="E47" s="24">
        <v>0</v>
      </c>
    </row>
    <row r="48" spans="1:5" s="21" customFormat="1" ht="12.75">
      <c r="A48" s="14">
        <v>44</v>
      </c>
      <c r="B48" s="11" t="s">
        <v>49</v>
      </c>
      <c r="C48" s="17">
        <v>8200</v>
      </c>
      <c r="D48" s="17">
        <v>11766</v>
      </c>
      <c r="E48" s="20">
        <v>17952</v>
      </c>
    </row>
    <row r="49" spans="1:5" s="32" customFormat="1" ht="12">
      <c r="A49" s="30">
        <v>45</v>
      </c>
      <c r="B49" s="22" t="s">
        <v>50</v>
      </c>
      <c r="C49" s="23">
        <f>SUM(C48)</f>
        <v>8200</v>
      </c>
      <c r="D49" s="23">
        <f>SUM(D48)</f>
        <v>11766</v>
      </c>
      <c r="E49" s="34">
        <f>SUM(E48)</f>
        <v>17952</v>
      </c>
    </row>
    <row r="50" spans="1:5" s="21" customFormat="1" ht="12.75">
      <c r="A50" s="14">
        <v>46</v>
      </c>
      <c r="B50" s="11" t="s">
        <v>51</v>
      </c>
      <c r="C50" s="17">
        <v>0</v>
      </c>
      <c r="D50" s="17">
        <v>0</v>
      </c>
      <c r="E50" s="20">
        <v>545</v>
      </c>
    </row>
    <row r="51" spans="1:5" ht="12.75">
      <c r="A51" s="14">
        <v>47</v>
      </c>
      <c r="B51" s="15" t="s">
        <v>52</v>
      </c>
      <c r="C51" s="26">
        <f>C46+C49+C50</f>
        <v>81015</v>
      </c>
      <c r="D51" s="26">
        <f>D46+D49+D50</f>
        <v>150152</v>
      </c>
      <c r="E51" s="35">
        <f>E46+E49+E50</f>
        <v>156838</v>
      </c>
    </row>
    <row r="52" spans="1:5" ht="12.75">
      <c r="A52" s="14">
        <v>48</v>
      </c>
      <c r="B52" s="11" t="s">
        <v>53</v>
      </c>
      <c r="C52" s="36">
        <f>C43-C17</f>
        <v>-16585</v>
      </c>
      <c r="D52" s="36">
        <f>D43-D17</f>
        <v>-8447</v>
      </c>
      <c r="E52" s="37">
        <f>E43-E17</f>
        <v>-7320</v>
      </c>
    </row>
    <row r="53" spans="1:5" s="25" customFormat="1" ht="12.75">
      <c r="A53" s="14">
        <v>49</v>
      </c>
      <c r="B53" s="11" t="s">
        <v>54</v>
      </c>
      <c r="C53" s="36">
        <v>16585</v>
      </c>
      <c r="D53" s="36">
        <v>8447</v>
      </c>
      <c r="E53" s="24">
        <v>7320</v>
      </c>
    </row>
    <row r="54" spans="1:5" ht="12.75">
      <c r="A54" s="14">
        <v>50</v>
      </c>
      <c r="B54" s="11" t="s">
        <v>55</v>
      </c>
      <c r="C54" s="36"/>
      <c r="D54" s="36"/>
      <c r="E54" s="13"/>
    </row>
    <row r="55" spans="1:5" ht="24.75">
      <c r="A55" s="14">
        <v>51</v>
      </c>
      <c r="B55" s="38" t="s">
        <v>56</v>
      </c>
      <c r="C55" s="39">
        <f>C43+C49-C17-C24</f>
        <v>-8885</v>
      </c>
      <c r="D55" s="39">
        <f>D43+D49-D17-D24</f>
        <v>0</v>
      </c>
      <c r="E55" s="27">
        <v>10632</v>
      </c>
    </row>
    <row r="56" spans="1:5" ht="12.75">
      <c r="A56" s="14">
        <v>52</v>
      </c>
      <c r="B56" s="11" t="s">
        <v>57</v>
      </c>
      <c r="C56" s="36">
        <f>C45-C18</f>
        <v>8885</v>
      </c>
      <c r="D56" s="36">
        <f>D45-D18</f>
        <v>0</v>
      </c>
      <c r="E56" s="13">
        <v>0</v>
      </c>
    </row>
    <row r="57" spans="1:5" ht="12.75">
      <c r="A57" s="14">
        <v>53</v>
      </c>
      <c r="B57" s="11" t="s">
        <v>58</v>
      </c>
      <c r="C57" s="17">
        <f>C50-C25</f>
        <v>0</v>
      </c>
      <c r="D57" s="17">
        <f>D50-D25</f>
        <v>0</v>
      </c>
      <c r="E57" s="13">
        <v>-3179</v>
      </c>
    </row>
    <row r="58" spans="1:5" ht="13.5" thickBot="1">
      <c r="A58" s="14">
        <v>54</v>
      </c>
      <c r="B58" s="40"/>
      <c r="C58" s="41"/>
      <c r="D58" s="41"/>
      <c r="E58" s="42"/>
    </row>
    <row r="59" ht="12.75">
      <c r="B59" s="43"/>
    </row>
  </sheetData>
  <sheetProtection/>
  <mergeCells count="3">
    <mergeCell ref="B2:B3"/>
    <mergeCell ref="E2:E3"/>
    <mergeCell ref="C3:D3"/>
  </mergeCells>
  <printOptions horizontalCentered="1"/>
  <pageMargins left="0.31496062992125984" right="0.35433070866141736" top="0.6692913385826772" bottom="0.35433070866141736" header="0.31496062992125984" footer="0.1968503937007874"/>
  <pageSetup horizontalDpi="600" verticalDpi="600" orientation="portrait" paperSize="9" r:id="rId1"/>
  <headerFooter alignWithMargins="0">
    <oddHeader>&amp;C&amp;"Times New Roman,Félkövér dőlt"Tiszagyulaháza község 2013.évi összevont költségvetési mérlege
eFT&amp;R&amp;"Times New Roman,Dőlt"&amp;8 2. melléklet
a 9/2014. (IV.30.)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2014-05-06T08:33:31Z</dcterms:created>
  <dcterms:modified xsi:type="dcterms:W3CDTF">2014-05-06T08:34:02Z</dcterms:modified>
  <cp:category/>
  <cp:version/>
  <cp:contentType/>
  <cp:contentStatus/>
</cp:coreProperties>
</file>