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6870" activeTab="0"/>
  </bookViews>
  <sheets>
    <sheet name="4.mód." sheetId="1" r:id="rId1"/>
  </sheets>
  <definedNames>
    <definedName name="Excel_BuiltIn_Print_Area" localSheetId="0">'4.mód.'!$A$2:$E$71</definedName>
    <definedName name="_xlnm.Print_Area" localSheetId="0">'4.mód.'!$A$1:$E$72</definedName>
  </definedNames>
  <calcPr fullCalcOnLoad="1"/>
</workbook>
</file>

<file path=xl/sharedStrings.xml><?xml version="1.0" encoding="utf-8"?>
<sst xmlns="http://schemas.openxmlformats.org/spreadsheetml/2006/main" count="71" uniqueCount="59">
  <si>
    <t>Ft-ban</t>
  </si>
  <si>
    <t>Megnevezés</t>
  </si>
  <si>
    <t>bevétel</t>
  </si>
  <si>
    <t>kiadás</t>
  </si>
  <si>
    <t>növekedés</t>
  </si>
  <si>
    <t>csökkenés</t>
  </si>
  <si>
    <t xml:space="preserve">Önkormányzat: </t>
  </si>
  <si>
    <t>összes módosítás fin-sal</t>
  </si>
  <si>
    <t>mód. Egyenlege:</t>
  </si>
  <si>
    <t>ebből finanszírozás E:</t>
  </si>
  <si>
    <t>nettó mód.</t>
  </si>
  <si>
    <t>ebből finanszírozásE:</t>
  </si>
  <si>
    <t>ebből finanszírozás</t>
  </si>
  <si>
    <t>1.sz. tájékoztató tábla</t>
  </si>
  <si>
    <t>Idősek Klubja:</t>
  </si>
  <si>
    <t>Előző ktgv. Fin-sal</t>
  </si>
  <si>
    <t>Előző.ktgv. Konszolidált ei.</t>
  </si>
  <si>
    <t xml:space="preserve"> ebből irányító szervi támog. Finansz.</t>
  </si>
  <si>
    <t xml:space="preserve"> ebből irányító szervi támog. Finansz.mindössz.</t>
  </si>
  <si>
    <t>Alattyáni Óvoda:</t>
  </si>
  <si>
    <r>
      <t xml:space="preserve">Polgármesteri Hivatal: </t>
    </r>
    <r>
      <rPr>
        <sz val="12"/>
        <color indexed="8"/>
        <rFont val="Times New Roman"/>
        <family val="1"/>
      </rPr>
      <t xml:space="preserve"> </t>
    </r>
  </si>
  <si>
    <t>2019. évi költségvetési előirányzatok módosítása</t>
  </si>
  <si>
    <t>Alattyán Község Önkormányzata</t>
  </si>
  <si>
    <t>Átcsoportosítás: Dologi kiadásokból</t>
  </si>
  <si>
    <t>Átcsoportosítás:  Személyi juttatásból</t>
  </si>
  <si>
    <t xml:space="preserve">Finanszírozási bevétel: irányítószervi támogatás </t>
  </si>
  <si>
    <r>
      <t xml:space="preserve">Működési bevétel: ellátási díjak( </t>
    </r>
    <r>
      <rPr>
        <sz val="10"/>
        <rFont val="Times New Roman"/>
        <family val="1"/>
      </rPr>
      <t>411.403 Ft, áfa 112.921 Ft)</t>
    </r>
  </si>
  <si>
    <t>Belföldi finanszírozás kiadás: Központi, irányító szervi támogatás (Idősek Klubja)</t>
  </si>
  <si>
    <t>Önkormányzatok kulturális feladatainak támogatása</t>
  </si>
  <si>
    <t>Dologi kiadások</t>
  </si>
  <si>
    <t>Egyéb működési célú kiadások: Előző évi elszámolásból származó befizetések, elvonások és befizetések</t>
  </si>
  <si>
    <t xml:space="preserve">                                                Egyéb működési célú támogatások ÁH-n belülre</t>
  </si>
  <si>
    <t xml:space="preserve">                                               Egyéb működési célú támogatások ÁH-n kívülre</t>
  </si>
  <si>
    <t>Tartalék:  Céltartalék</t>
  </si>
  <si>
    <t>Mindösszesen 4.mód. Fin-sal</t>
  </si>
  <si>
    <t>Egyenleg fin-sal 4.mód.</t>
  </si>
  <si>
    <t>Mindössz. 4.mód. Csak finansz.</t>
  </si>
  <si>
    <t>Nettósított 4. mód. Egyenleg</t>
  </si>
  <si>
    <t xml:space="preserve">Mindössz. 4.Mód. Ktgv. Fin-sal </t>
  </si>
  <si>
    <t>Mindössz. 4.Mód. Ktgv. Konszolidált ei.</t>
  </si>
  <si>
    <t>4.mód.</t>
  </si>
  <si>
    <t>Működési bevétel: Egyéb működési bevételek: könyvelés miatt finanszírozási előleg növekedett</t>
  </si>
  <si>
    <t>Helyi önkormányzatok működésének általános támogatása (normatíva igazítás)</t>
  </si>
  <si>
    <t>Önkormányzatok szociális és gyermekjóléti,étkeztetési feladatainak támogatása  (normatíva igazítás)</t>
  </si>
  <si>
    <t>Működési célú támogatások ÁH-n belül: Egyéb működési célú támogatások bevételei (pályázatok)</t>
  </si>
  <si>
    <t>Működési költségvetés kiadásai: Személyi juttatások (pályázatok)</t>
  </si>
  <si>
    <t>Munkaadókat terhelő járulékok és szociális hozzájárulási adó (szocho mértékének csökkenése)</t>
  </si>
  <si>
    <t>Ellátottak pénzbeli juttatásai 8szociális keret maradványának felhasználása)</t>
  </si>
  <si>
    <t>Felhalmozási költségvetés kiadási: Beruházások: házi orvosi szolgálatnál alacsonyabb összegű teljesítés</t>
  </si>
  <si>
    <t>Felújítások: a szivattyúk felújítása(TRV Zrt,) nem történt meg, külterüteti helyi közutak projektben kevesebb teljesítés, és a Szegregált élethelyzetek felszámolása projektben részteljesítés történt</t>
  </si>
  <si>
    <t xml:space="preserve">     Személyi juttatásra: helyettesítés miatt</t>
  </si>
  <si>
    <t xml:space="preserve">     Munkaadókat terhelő járulékok és szociális hozzájárulási adóra</t>
  </si>
  <si>
    <t xml:space="preserve">                          Munkaadókat terhelő járulékok és szociális hozzájárulási adóra: könyvelés technikailag</t>
  </si>
  <si>
    <t xml:space="preserve">                          Dologi kiadásokra:vásárolt élelmezés miatt</t>
  </si>
  <si>
    <t>Átcsoportosítás: Dologi kiadásból: átcsoportosítás beruházásra</t>
  </si>
  <si>
    <t xml:space="preserve">                          Beruházásra: Informatikai eszköz,kerékpár,sarokülő, konyhai-fürdőszobai felszerelések</t>
  </si>
  <si>
    <t xml:space="preserve">                          Személyi juttatások:könyvelés technikai ei. Növelés</t>
  </si>
  <si>
    <t xml:space="preserve">                          Munkaadókat terhelő járulékok és szociális hozzájárulási adóra: könyvelés technikiai ei. Növelés </t>
  </si>
  <si>
    <t>Alattyán, 2020. …...............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</si>
</sst>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7"/>
      <name val="Calibri"/>
      <family val="2"/>
    </font>
    <font>
      <i/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8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 CE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 CE"/>
      <family val="1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 style="medium"/>
      <top style="medium"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4" fillId="0" borderId="10" xfId="0" applyNumberFormat="1" applyFont="1" applyFill="1" applyBorder="1" applyAlignment="1">
      <alignment vertical="center" wrapText="1"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right"/>
    </xf>
    <xf numFmtId="3" fontId="55" fillId="0" borderId="0" xfId="0" applyNumberFormat="1" applyFont="1" applyAlignment="1">
      <alignment/>
    </xf>
    <xf numFmtId="3" fontId="55" fillId="0" borderId="11" xfId="0" applyNumberFormat="1" applyFont="1" applyBorder="1" applyAlignment="1">
      <alignment/>
    </xf>
    <xf numFmtId="3" fontId="55" fillId="0" borderId="12" xfId="0" applyNumberFormat="1" applyFont="1" applyBorder="1" applyAlignment="1">
      <alignment/>
    </xf>
    <xf numFmtId="0" fontId="54" fillId="0" borderId="0" xfId="0" applyFont="1" applyAlignment="1">
      <alignment/>
    </xf>
    <xf numFmtId="3" fontId="56" fillId="0" borderId="0" xfId="0" applyNumberFormat="1" applyFont="1" applyBorder="1" applyAlignment="1">
      <alignment/>
    </xf>
    <xf numFmtId="3" fontId="54" fillId="0" borderId="10" xfId="0" applyNumberFormat="1" applyFont="1" applyFill="1" applyBorder="1" applyAlignment="1">
      <alignment/>
    </xf>
    <xf numFmtId="0" fontId="54" fillId="0" borderId="13" xfId="63" applyFont="1" applyFill="1" applyBorder="1" applyAlignment="1" applyProtection="1">
      <alignment/>
      <protection/>
    </xf>
    <xf numFmtId="3" fontId="11" fillId="0" borderId="0" xfId="98" applyNumberFormat="1" applyFont="1" applyFill="1" applyBorder="1" applyAlignment="1" applyProtection="1">
      <alignment vertical="center"/>
      <protection/>
    </xf>
    <xf numFmtId="3" fontId="57" fillId="0" borderId="10" xfId="0" applyNumberFormat="1" applyFont="1" applyFill="1" applyBorder="1" applyAlignment="1" applyProtection="1">
      <alignment vertical="center"/>
      <protection locked="0"/>
    </xf>
    <xf numFmtId="3" fontId="57" fillId="0" borderId="14" xfId="0" applyNumberFormat="1" applyFont="1" applyFill="1" applyBorder="1" applyAlignment="1" applyProtection="1">
      <alignment vertical="center"/>
      <protection locked="0"/>
    </xf>
    <xf numFmtId="3" fontId="54" fillId="0" borderId="13" xfId="63" applyNumberFormat="1" applyFont="1" applyFill="1" applyBorder="1">
      <alignment/>
      <protection/>
    </xf>
    <xf numFmtId="3" fontId="5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54" fillId="0" borderId="15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55" fillId="0" borderId="16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3" fontId="54" fillId="0" borderId="18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8" fillId="0" borderId="10" xfId="0" applyFont="1" applyFill="1" applyBorder="1" applyAlignment="1">
      <alignment/>
    </xf>
    <xf numFmtId="3" fontId="54" fillId="0" borderId="10" xfId="63" applyNumberFormat="1" applyFont="1" applyFill="1" applyBorder="1">
      <alignment/>
      <protection/>
    </xf>
    <xf numFmtId="0" fontId="58" fillId="0" borderId="19" xfId="0" applyFont="1" applyFill="1" applyBorder="1" applyAlignment="1">
      <alignment/>
    </xf>
    <xf numFmtId="3" fontId="54" fillId="0" borderId="19" xfId="63" applyNumberFormat="1" applyFont="1" applyFill="1" applyBorder="1">
      <alignment/>
      <protection/>
    </xf>
    <xf numFmtId="3" fontId="2" fillId="0" borderId="13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4" fillId="0" borderId="21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3" fontId="54" fillId="0" borderId="19" xfId="62" applyNumberFormat="1" applyFont="1" applyFill="1" applyBorder="1">
      <alignment/>
      <protection/>
    </xf>
    <xf numFmtId="3" fontId="54" fillId="0" borderId="23" xfId="0" applyNumberFormat="1" applyFont="1" applyFill="1" applyBorder="1" applyAlignment="1">
      <alignment horizontal="right"/>
    </xf>
    <xf numFmtId="3" fontId="54" fillId="0" borderId="23" xfId="0" applyNumberFormat="1" applyFont="1" applyFill="1" applyBorder="1" applyAlignment="1">
      <alignment/>
    </xf>
    <xf numFmtId="3" fontId="54" fillId="0" borderId="24" xfId="0" applyNumberFormat="1" applyFont="1" applyFill="1" applyBorder="1" applyAlignment="1">
      <alignment/>
    </xf>
    <xf numFmtId="3" fontId="55" fillId="0" borderId="25" xfId="0" applyNumberFormat="1" applyFont="1" applyFill="1" applyBorder="1" applyAlignment="1">
      <alignment/>
    </xf>
    <xf numFmtId="3" fontId="55" fillId="0" borderId="26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/>
    </xf>
    <xf numFmtId="3" fontId="56" fillId="0" borderId="28" xfId="0" applyNumberFormat="1" applyFont="1" applyFill="1" applyBorder="1" applyAlignment="1">
      <alignment/>
    </xf>
    <xf numFmtId="3" fontId="55" fillId="0" borderId="29" xfId="0" applyNumberFormat="1" applyFont="1" applyFill="1" applyBorder="1" applyAlignment="1">
      <alignment/>
    </xf>
    <xf numFmtId="3" fontId="55" fillId="0" borderId="30" xfId="0" applyNumberFormat="1" applyFont="1" applyFill="1" applyBorder="1" applyAlignment="1">
      <alignment/>
    </xf>
    <xf numFmtId="3" fontId="55" fillId="0" borderId="31" xfId="0" applyNumberFormat="1" applyFont="1" applyFill="1" applyBorder="1" applyAlignment="1">
      <alignment/>
    </xf>
    <xf numFmtId="3" fontId="55" fillId="0" borderId="32" xfId="0" applyNumberFormat="1" applyFont="1" applyFill="1" applyBorder="1" applyAlignment="1">
      <alignment horizontal="right"/>
    </xf>
    <xf numFmtId="3" fontId="61" fillId="0" borderId="20" xfId="0" applyNumberFormat="1" applyFont="1" applyFill="1" applyBorder="1" applyAlignment="1">
      <alignment/>
    </xf>
    <xf numFmtId="3" fontId="54" fillId="0" borderId="33" xfId="0" applyNumberFormat="1" applyFont="1" applyFill="1" applyBorder="1" applyAlignment="1">
      <alignment horizontal="right"/>
    </xf>
    <xf numFmtId="3" fontId="56" fillId="0" borderId="34" xfId="0" applyNumberFormat="1" applyFont="1" applyFill="1" applyBorder="1" applyAlignment="1">
      <alignment/>
    </xf>
    <xf numFmtId="3" fontId="55" fillId="0" borderId="35" xfId="0" applyNumberFormat="1" applyFont="1" applyFill="1" applyBorder="1" applyAlignment="1">
      <alignment/>
    </xf>
    <xf numFmtId="3" fontId="55" fillId="0" borderId="36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/>
    </xf>
    <xf numFmtId="3" fontId="54" fillId="0" borderId="31" xfId="0" applyNumberFormat="1" applyFont="1" applyFill="1" applyBorder="1" applyAlignment="1">
      <alignment horizontal="right"/>
    </xf>
    <xf numFmtId="3" fontId="54" fillId="0" borderId="31" xfId="0" applyNumberFormat="1" applyFont="1" applyFill="1" applyBorder="1" applyAlignment="1">
      <alignment/>
    </xf>
    <xf numFmtId="3" fontId="54" fillId="0" borderId="32" xfId="0" applyNumberFormat="1" applyFont="1" applyFill="1" applyBorder="1" applyAlignment="1">
      <alignment/>
    </xf>
    <xf numFmtId="3" fontId="55" fillId="0" borderId="37" xfId="0" applyNumberFormat="1" applyFont="1" applyFill="1" applyBorder="1" applyAlignment="1">
      <alignment/>
    </xf>
    <xf numFmtId="3" fontId="55" fillId="0" borderId="3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 horizontal="right"/>
    </xf>
    <xf numFmtId="3" fontId="55" fillId="0" borderId="10" xfId="0" applyNumberFormat="1" applyFont="1" applyFill="1" applyBorder="1" applyAlignment="1">
      <alignment/>
    </xf>
    <xf numFmtId="3" fontId="55" fillId="0" borderId="23" xfId="0" applyNumberFormat="1" applyFont="1" applyFill="1" applyBorder="1" applyAlignment="1">
      <alignment/>
    </xf>
    <xf numFmtId="3" fontId="55" fillId="0" borderId="35" xfId="0" applyNumberFormat="1" applyFont="1" applyFill="1" applyBorder="1" applyAlignment="1">
      <alignment horizontal="right"/>
    </xf>
    <xf numFmtId="3" fontId="56" fillId="0" borderId="39" xfId="0" applyNumberFormat="1" applyFont="1" applyFill="1" applyBorder="1" applyAlignment="1">
      <alignment/>
    </xf>
    <xf numFmtId="3" fontId="54" fillId="0" borderId="40" xfId="0" applyNumberFormat="1" applyFont="1" applyFill="1" applyBorder="1" applyAlignment="1">
      <alignment/>
    </xf>
    <xf numFmtId="3" fontId="54" fillId="0" borderId="41" xfId="0" applyNumberFormat="1" applyFont="1" applyFill="1" applyBorder="1" applyAlignment="1">
      <alignment/>
    </xf>
    <xf numFmtId="3" fontId="61" fillId="0" borderId="42" xfId="0" applyNumberFormat="1" applyFont="1" applyFill="1" applyBorder="1" applyAlignment="1">
      <alignment/>
    </xf>
    <xf numFmtId="3" fontId="54" fillId="0" borderId="40" xfId="0" applyNumberFormat="1" applyFont="1" applyFill="1" applyBorder="1" applyAlignment="1">
      <alignment horizontal="right"/>
    </xf>
    <xf numFmtId="3" fontId="56" fillId="0" borderId="29" xfId="0" applyNumberFormat="1" applyFont="1" applyFill="1" applyBorder="1" applyAlignment="1">
      <alignment/>
    </xf>
    <xf numFmtId="3" fontId="55" fillId="0" borderId="29" xfId="0" applyNumberFormat="1" applyFont="1" applyFill="1" applyBorder="1" applyAlignment="1">
      <alignment horizontal="right"/>
    </xf>
    <xf numFmtId="3" fontId="55" fillId="0" borderId="43" xfId="0" applyNumberFormat="1" applyFont="1" applyFill="1" applyBorder="1" applyAlignment="1">
      <alignment/>
    </xf>
    <xf numFmtId="3" fontId="55" fillId="0" borderId="26" xfId="0" applyNumberFormat="1" applyFont="1" applyFill="1" applyBorder="1" applyAlignment="1">
      <alignment horizontal="right"/>
    </xf>
    <xf numFmtId="3" fontId="54" fillId="0" borderId="26" xfId="0" applyNumberFormat="1" applyFont="1" applyFill="1" applyBorder="1" applyAlignment="1">
      <alignment/>
    </xf>
    <xf numFmtId="3" fontId="54" fillId="0" borderId="27" xfId="0" applyNumberFormat="1" applyFont="1" applyFill="1" applyBorder="1" applyAlignment="1">
      <alignment/>
    </xf>
    <xf numFmtId="3" fontId="54" fillId="0" borderId="29" xfId="0" applyNumberFormat="1" applyFont="1" applyFill="1" applyBorder="1" applyAlignment="1">
      <alignment/>
    </xf>
    <xf numFmtId="3" fontId="54" fillId="0" borderId="29" xfId="0" applyNumberFormat="1" applyFont="1" applyFill="1" applyBorder="1" applyAlignment="1">
      <alignment horizontal="right"/>
    </xf>
    <xf numFmtId="3" fontId="54" fillId="0" borderId="43" xfId="0" applyNumberFormat="1" applyFont="1" applyFill="1" applyBorder="1" applyAlignment="1">
      <alignment/>
    </xf>
    <xf numFmtId="3" fontId="55" fillId="0" borderId="17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 horizontal="right"/>
    </xf>
    <xf numFmtId="0" fontId="54" fillId="0" borderId="20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 horizontal="right"/>
    </xf>
    <xf numFmtId="3" fontId="54" fillId="0" borderId="33" xfId="0" applyNumberFormat="1" applyFont="1" applyFill="1" applyBorder="1" applyAlignment="1">
      <alignment/>
    </xf>
    <xf numFmtId="3" fontId="55" fillId="0" borderId="34" xfId="0" applyNumberFormat="1" applyFont="1" applyFill="1" applyBorder="1" applyAlignment="1">
      <alignment/>
    </xf>
    <xf numFmtId="3" fontId="55" fillId="0" borderId="36" xfId="0" applyNumberFormat="1" applyFont="1" applyFill="1" applyBorder="1" applyAlignment="1">
      <alignment/>
    </xf>
    <xf numFmtId="3" fontId="54" fillId="0" borderId="36" xfId="0" applyNumberFormat="1" applyFont="1" applyFill="1" applyBorder="1" applyAlignment="1">
      <alignment/>
    </xf>
    <xf numFmtId="3" fontId="61" fillId="0" borderId="34" xfId="0" applyNumberFormat="1" applyFont="1" applyFill="1" applyBorder="1" applyAlignment="1">
      <alignment/>
    </xf>
    <xf numFmtId="3" fontId="54" fillId="0" borderId="44" xfId="0" applyNumberFormat="1" applyFont="1" applyFill="1" applyBorder="1" applyAlignment="1">
      <alignment/>
    </xf>
    <xf numFmtId="3" fontId="56" fillId="0" borderId="45" xfId="0" applyNumberFormat="1" applyFont="1" applyFill="1" applyBorder="1" applyAlignment="1">
      <alignment/>
    </xf>
    <xf numFmtId="3" fontId="55" fillId="0" borderId="46" xfId="0" applyNumberFormat="1" applyFont="1" applyFill="1" applyBorder="1" applyAlignment="1">
      <alignment/>
    </xf>
    <xf numFmtId="3" fontId="55" fillId="0" borderId="47" xfId="0" applyNumberFormat="1" applyFont="1" applyFill="1" applyBorder="1" applyAlignment="1">
      <alignment/>
    </xf>
    <xf numFmtId="3" fontId="55" fillId="0" borderId="47" xfId="0" applyNumberFormat="1" applyFont="1" applyFill="1" applyBorder="1" applyAlignment="1">
      <alignment horizontal="right"/>
    </xf>
    <xf numFmtId="3" fontId="54" fillId="0" borderId="48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54" fillId="0" borderId="49" xfId="0" applyNumberFormat="1" applyFont="1" applyFill="1" applyBorder="1" applyAlignment="1">
      <alignment/>
    </xf>
    <xf numFmtId="3" fontId="55" fillId="0" borderId="49" xfId="0" applyNumberFormat="1" applyFont="1" applyFill="1" applyBorder="1" applyAlignment="1">
      <alignment/>
    </xf>
    <xf numFmtId="3" fontId="54" fillId="0" borderId="49" xfId="0" applyNumberFormat="1" applyFont="1" applyFill="1" applyBorder="1" applyAlignment="1">
      <alignment horizontal="right"/>
    </xf>
    <xf numFmtId="3" fontId="54" fillId="0" borderId="50" xfId="0" applyNumberFormat="1" applyFont="1" applyFill="1" applyBorder="1" applyAlignment="1">
      <alignment/>
    </xf>
    <xf numFmtId="3" fontId="12" fillId="0" borderId="51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3" fillId="0" borderId="29" xfId="0" applyNumberFormat="1" applyFont="1" applyFill="1" applyBorder="1" applyAlignment="1">
      <alignment horizontal="right"/>
    </xf>
    <xf numFmtId="3" fontId="13" fillId="0" borderId="4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 horizontal="right"/>
    </xf>
    <xf numFmtId="3" fontId="13" fillId="0" borderId="33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2" fillId="0" borderId="4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6" fillId="0" borderId="34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 horizontal="right"/>
    </xf>
    <xf numFmtId="3" fontId="13" fillId="0" borderId="27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2" fillId="0" borderId="46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/>
    </xf>
    <xf numFmtId="3" fontId="55" fillId="33" borderId="34" xfId="0" applyNumberFormat="1" applyFont="1" applyFill="1" applyBorder="1" applyAlignment="1">
      <alignment/>
    </xf>
    <xf numFmtId="3" fontId="55" fillId="33" borderId="44" xfId="0" applyNumberFormat="1" applyFont="1" applyFill="1" applyBorder="1" applyAlignment="1">
      <alignment/>
    </xf>
    <xf numFmtId="3" fontId="55" fillId="33" borderId="26" xfId="0" applyNumberFormat="1" applyFont="1" applyFill="1" applyBorder="1" applyAlignment="1">
      <alignment/>
    </xf>
    <xf numFmtId="3" fontId="55" fillId="33" borderId="27" xfId="0" applyNumberFormat="1" applyFont="1" applyFill="1" applyBorder="1" applyAlignment="1">
      <alignment/>
    </xf>
    <xf numFmtId="3" fontId="56" fillId="33" borderId="34" xfId="0" applyNumberFormat="1" applyFont="1" applyFill="1" applyBorder="1" applyAlignment="1">
      <alignment/>
    </xf>
    <xf numFmtId="3" fontId="61" fillId="33" borderId="34" xfId="0" applyNumberFormat="1" applyFont="1" applyFill="1" applyBorder="1" applyAlignment="1">
      <alignment/>
    </xf>
    <xf numFmtId="3" fontId="54" fillId="33" borderId="35" xfId="0" applyNumberFormat="1" applyFont="1" applyFill="1" applyBorder="1" applyAlignment="1">
      <alignment/>
    </xf>
    <xf numFmtId="3" fontId="54" fillId="33" borderId="36" xfId="0" applyNumberFormat="1" applyFont="1" applyFill="1" applyBorder="1" applyAlignment="1">
      <alignment/>
    </xf>
    <xf numFmtId="3" fontId="55" fillId="33" borderId="45" xfId="0" applyNumberFormat="1" applyFont="1" applyFill="1" applyBorder="1" applyAlignment="1">
      <alignment/>
    </xf>
    <xf numFmtId="3" fontId="55" fillId="33" borderId="52" xfId="0" applyNumberFormat="1" applyFont="1" applyFill="1" applyBorder="1" applyAlignment="1">
      <alignment/>
    </xf>
    <xf numFmtId="3" fontId="55" fillId="33" borderId="53" xfId="0" applyNumberFormat="1" applyFont="1" applyFill="1" applyBorder="1" applyAlignment="1">
      <alignment/>
    </xf>
    <xf numFmtId="3" fontId="56" fillId="33" borderId="0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54" fillId="33" borderId="54" xfId="0" applyNumberFormat="1" applyFont="1" applyFill="1" applyBorder="1" applyAlignment="1">
      <alignment/>
    </xf>
    <xf numFmtId="3" fontId="54" fillId="33" borderId="29" xfId="0" applyNumberFormat="1" applyFont="1" applyFill="1" applyBorder="1" applyAlignment="1">
      <alignment/>
    </xf>
    <xf numFmtId="3" fontId="54" fillId="33" borderId="55" xfId="0" applyNumberFormat="1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33" borderId="56" xfId="0" applyNumberFormat="1" applyFont="1" applyFill="1" applyBorder="1" applyAlignment="1">
      <alignment/>
    </xf>
    <xf numFmtId="3" fontId="61" fillId="33" borderId="42" xfId="0" applyNumberFormat="1" applyFont="1" applyFill="1" applyBorder="1" applyAlignment="1">
      <alignment/>
    </xf>
    <xf numFmtId="3" fontId="54" fillId="33" borderId="22" xfId="0" applyNumberFormat="1" applyFont="1" applyFill="1" applyBorder="1" applyAlignment="1">
      <alignment/>
    </xf>
    <xf numFmtId="3" fontId="54" fillId="33" borderId="40" xfId="0" applyNumberFormat="1" applyFont="1" applyFill="1" applyBorder="1" applyAlignment="1">
      <alignment/>
    </xf>
    <xf numFmtId="3" fontId="54" fillId="33" borderId="41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3" fontId="55" fillId="33" borderId="36" xfId="0" applyNumberFormat="1" applyFont="1" applyFill="1" applyBorder="1" applyAlignment="1">
      <alignment/>
    </xf>
    <xf numFmtId="3" fontId="61" fillId="33" borderId="57" xfId="0" applyNumberFormat="1" applyFont="1" applyFill="1" applyBorder="1" applyAlignment="1">
      <alignment/>
    </xf>
    <xf numFmtId="3" fontId="54" fillId="33" borderId="58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 wrapText="1"/>
    </xf>
    <xf numFmtId="3" fontId="55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55" fillId="0" borderId="37" xfId="0" applyNumberFormat="1" applyFont="1" applyBorder="1" applyAlignment="1">
      <alignment horizontal="center" vertical="center"/>
    </xf>
    <xf numFmtId="3" fontId="55" fillId="0" borderId="59" xfId="0" applyNumberFormat="1" applyFont="1" applyBorder="1" applyAlignment="1">
      <alignment horizontal="center" vertical="center"/>
    </xf>
    <xf numFmtId="3" fontId="55" fillId="0" borderId="60" xfId="0" applyNumberFormat="1" applyFont="1" applyBorder="1" applyAlignment="1">
      <alignment horizontal="center"/>
    </xf>
    <xf numFmtId="3" fontId="55" fillId="0" borderId="61" xfId="0" applyNumberFormat="1" applyFont="1" applyBorder="1" applyAlignment="1">
      <alignment horizontal="center"/>
    </xf>
    <xf numFmtId="3" fontId="55" fillId="0" borderId="56" xfId="0" applyNumberFormat="1" applyFont="1" applyBorder="1" applyAlignment="1">
      <alignment horizontal="center"/>
    </xf>
    <xf numFmtId="3" fontId="61" fillId="0" borderId="0" xfId="0" applyNumberFormat="1" applyFont="1" applyFill="1" applyAlignment="1">
      <alignment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0" xfId="54"/>
    <cellStyle name="Normál 11" xfId="55"/>
    <cellStyle name="Normál 12" xfId="56"/>
    <cellStyle name="Normál 13" xfId="57"/>
    <cellStyle name="Normál 14" xfId="58"/>
    <cellStyle name="Normál 15" xfId="59"/>
    <cellStyle name="Normál 16" xfId="60"/>
    <cellStyle name="Normál 17" xfId="61"/>
    <cellStyle name="Normál 18" xfId="62"/>
    <cellStyle name="Normál 2" xfId="63"/>
    <cellStyle name="Normál 2 10" xfId="64"/>
    <cellStyle name="Normál 2 11" xfId="65"/>
    <cellStyle name="Normál 2 12" xfId="66"/>
    <cellStyle name="Normál 2 13" xfId="67"/>
    <cellStyle name="Normál 2 14" xfId="68"/>
    <cellStyle name="Normál 2 15" xfId="69"/>
    <cellStyle name="Normál 2 16" xfId="70"/>
    <cellStyle name="Normál 2 17" xfId="71"/>
    <cellStyle name="Normál 2 18" xfId="72"/>
    <cellStyle name="Normál 2 19" xfId="73"/>
    <cellStyle name="Normál 2 2" xfId="74"/>
    <cellStyle name="Normál 2 2 2" xfId="75"/>
    <cellStyle name="Normál 2 2 3" xfId="76"/>
    <cellStyle name="Normál 2 2 4" xfId="77"/>
    <cellStyle name="Normál 2 2 5" xfId="78"/>
    <cellStyle name="Normál 2 2 6" xfId="79"/>
    <cellStyle name="Normál 2 2 7" xfId="80"/>
    <cellStyle name="Normál 2 2 8" xfId="81"/>
    <cellStyle name="Normál 2 2 9" xfId="82"/>
    <cellStyle name="Normál 2 3" xfId="83"/>
    <cellStyle name="Normál 2 4" xfId="84"/>
    <cellStyle name="Normál 2 5" xfId="85"/>
    <cellStyle name="Normál 2 6" xfId="86"/>
    <cellStyle name="Normál 2 7" xfId="87"/>
    <cellStyle name="Normál 2 8" xfId="88"/>
    <cellStyle name="Normál 2 9" xfId="89"/>
    <cellStyle name="Normál 3" xfId="90"/>
    <cellStyle name="Normál 4" xfId="91"/>
    <cellStyle name="Normál 5" xfId="92"/>
    <cellStyle name="Normál 6" xfId="93"/>
    <cellStyle name="Normál 7" xfId="94"/>
    <cellStyle name="Normál 8" xfId="95"/>
    <cellStyle name="Normál 9" xfId="96"/>
    <cellStyle name="Normal_KTRSZJ" xfId="97"/>
    <cellStyle name="Normál_SEGEDLETEK" xfId="98"/>
    <cellStyle name="Összesen" xfId="99"/>
    <cellStyle name="Currency" xfId="100"/>
    <cellStyle name="Currency [0]" xfId="101"/>
    <cellStyle name="Rossz" xfId="102"/>
    <cellStyle name="Semleges" xfId="103"/>
    <cellStyle name="Számítás" xfId="104"/>
    <cellStyle name="Percen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1">
      <selection activeCell="A73" sqref="A73"/>
    </sheetView>
  </sheetViews>
  <sheetFormatPr defaultColWidth="9.140625" defaultRowHeight="12.75" customHeight="1"/>
  <cols>
    <col min="1" max="1" width="94.7109375" style="16" customWidth="1"/>
    <col min="2" max="2" width="14.00390625" style="11" customWidth="1"/>
    <col min="3" max="3" width="13.140625" style="11" customWidth="1"/>
    <col min="4" max="4" width="14.28125" style="11" customWidth="1"/>
    <col min="5" max="5" width="13.28125" style="11" customWidth="1"/>
    <col min="6" max="6" width="11.421875" style="0" customWidth="1"/>
  </cols>
  <sheetData>
    <row r="1" spans="1:5" ht="12.75" customHeight="1">
      <c r="A1" s="25" t="s">
        <v>22</v>
      </c>
      <c r="D1" s="166" t="s">
        <v>13</v>
      </c>
      <c r="E1" s="166"/>
    </row>
    <row r="2" spans="1:5" ht="12.75" customHeight="1">
      <c r="A2" s="11"/>
      <c r="E2" s="12" t="s">
        <v>40</v>
      </c>
    </row>
    <row r="3" spans="1:5" s="2" customFormat="1" ht="12.75" customHeight="1">
      <c r="A3" s="167" t="s">
        <v>21</v>
      </c>
      <c r="B3" s="167"/>
      <c r="C3" s="167"/>
      <c r="D3" s="167"/>
      <c r="E3" s="167"/>
    </row>
    <row r="4" spans="1:5" s="2" customFormat="1" ht="18" customHeight="1" thickBot="1">
      <c r="A4" s="13"/>
      <c r="B4" s="13"/>
      <c r="C4" s="13"/>
      <c r="D4" s="13"/>
      <c r="E4" s="13" t="s">
        <v>0</v>
      </c>
    </row>
    <row r="5" spans="1:5" s="2" customFormat="1" ht="13.5" customHeight="1" thickBot="1">
      <c r="A5" s="168" t="s">
        <v>1</v>
      </c>
      <c r="B5" s="170" t="s">
        <v>2</v>
      </c>
      <c r="C5" s="170"/>
      <c r="D5" s="171" t="s">
        <v>3</v>
      </c>
      <c r="E5" s="172"/>
    </row>
    <row r="6" spans="1:5" s="2" customFormat="1" ht="13.5" customHeight="1" thickBot="1">
      <c r="A6" s="169"/>
      <c r="B6" s="14" t="s">
        <v>4</v>
      </c>
      <c r="C6" s="14" t="s">
        <v>5</v>
      </c>
      <c r="D6" s="14" t="s">
        <v>4</v>
      </c>
      <c r="E6" s="15" t="s">
        <v>5</v>
      </c>
    </row>
    <row r="7" spans="1:5" s="2" customFormat="1" ht="16.5" customHeight="1">
      <c r="A7" s="28" t="s">
        <v>6</v>
      </c>
      <c r="B7" s="29"/>
      <c r="C7" s="29"/>
      <c r="D7" s="29"/>
      <c r="E7" s="30"/>
    </row>
    <row r="8" spans="1:5" s="2" customFormat="1" ht="16.5" customHeight="1">
      <c r="A8" s="31" t="s">
        <v>41</v>
      </c>
      <c r="B8" s="18">
        <v>773507</v>
      </c>
      <c r="C8" s="18"/>
      <c r="D8" s="18"/>
      <c r="E8" s="32"/>
    </row>
    <row r="9" spans="1:5" s="2" customFormat="1" ht="16.5" customHeight="1">
      <c r="A9" s="31" t="s">
        <v>27</v>
      </c>
      <c r="B9" s="18"/>
      <c r="C9" s="33"/>
      <c r="D9" s="18">
        <v>773507</v>
      </c>
      <c r="E9" s="32"/>
    </row>
    <row r="10" spans="1:5" s="5" customFormat="1" ht="16.5" customHeight="1">
      <c r="A10" s="23" t="s">
        <v>42</v>
      </c>
      <c r="B10" s="34"/>
      <c r="C10" s="35">
        <v>327582</v>
      </c>
      <c r="D10" s="34"/>
      <c r="E10" s="36"/>
    </row>
    <row r="11" spans="1:5" s="5" customFormat="1" ht="16.5" customHeight="1">
      <c r="A11" s="23" t="s">
        <v>43</v>
      </c>
      <c r="B11" s="34"/>
      <c r="C11" s="35">
        <v>2360752</v>
      </c>
      <c r="D11" s="34"/>
      <c r="E11" s="37"/>
    </row>
    <row r="12" spans="1:5" s="2" customFormat="1" ht="16.5" customHeight="1">
      <c r="A12" s="23" t="s">
        <v>28</v>
      </c>
      <c r="B12" s="35">
        <v>10423</v>
      </c>
      <c r="C12" s="34"/>
      <c r="D12" s="34"/>
      <c r="E12" s="37"/>
    </row>
    <row r="13" spans="1:5" s="5" customFormat="1" ht="16.5" customHeight="1">
      <c r="A13" s="23" t="s">
        <v>44</v>
      </c>
      <c r="B13" s="35">
        <v>9737254</v>
      </c>
      <c r="C13" s="34"/>
      <c r="D13" s="35"/>
      <c r="E13" s="36"/>
    </row>
    <row r="14" spans="1:5" s="2" customFormat="1" ht="16.5" customHeight="1">
      <c r="A14" s="38" t="s">
        <v>45</v>
      </c>
      <c r="B14" s="24"/>
      <c r="C14" s="18"/>
      <c r="D14" s="18">
        <v>11298518</v>
      </c>
      <c r="E14" s="32"/>
    </row>
    <row r="15" spans="1:5" s="2" customFormat="1" ht="16.5" customHeight="1">
      <c r="A15" s="19" t="s">
        <v>46</v>
      </c>
      <c r="B15" s="18"/>
      <c r="C15" s="18"/>
      <c r="D15" s="18"/>
      <c r="E15" s="35">
        <v>809745</v>
      </c>
    </row>
    <row r="16" spans="1:5" s="5" customFormat="1" ht="16.5" customHeight="1">
      <c r="A16" s="31" t="s">
        <v>29</v>
      </c>
      <c r="B16" s="10"/>
      <c r="C16" s="18"/>
      <c r="D16" s="18"/>
      <c r="E16" s="32">
        <v>9386089</v>
      </c>
    </row>
    <row r="17" spans="1:5" s="5" customFormat="1" ht="16.5" customHeight="1">
      <c r="A17" s="31" t="s">
        <v>47</v>
      </c>
      <c r="B17" s="10"/>
      <c r="C17" s="18"/>
      <c r="D17" s="18">
        <v>3388480</v>
      </c>
      <c r="E17" s="32"/>
    </row>
    <row r="18" spans="1:5" s="5" customFormat="1" ht="16.5" customHeight="1">
      <c r="A18" s="39" t="s">
        <v>30</v>
      </c>
      <c r="B18" s="21"/>
      <c r="C18" s="40"/>
      <c r="D18" s="18">
        <v>316005</v>
      </c>
      <c r="E18" s="41"/>
    </row>
    <row r="19" spans="1:5" s="5" customFormat="1" ht="16.5" customHeight="1">
      <c r="A19" s="31" t="s">
        <v>31</v>
      </c>
      <c r="B19" s="42"/>
      <c r="C19" s="42"/>
      <c r="D19" s="42"/>
      <c r="E19" s="41">
        <v>46780</v>
      </c>
    </row>
    <row r="20" spans="1:5" s="5" customFormat="1" ht="16.5" customHeight="1">
      <c r="A20" s="31" t="s">
        <v>32</v>
      </c>
      <c r="B20" s="42"/>
      <c r="C20" s="42"/>
      <c r="D20" s="18">
        <v>326120</v>
      </c>
      <c r="E20" s="41"/>
    </row>
    <row r="21" spans="1:5" s="5" customFormat="1" ht="16.5" customHeight="1">
      <c r="A21" s="39" t="s">
        <v>33</v>
      </c>
      <c r="B21" s="22"/>
      <c r="C21" s="42"/>
      <c r="D21" s="43"/>
      <c r="E21" s="41">
        <v>1003022</v>
      </c>
    </row>
    <row r="22" spans="1:5" s="5" customFormat="1" ht="16.5" customHeight="1">
      <c r="A22" s="31" t="s">
        <v>48</v>
      </c>
      <c r="B22" s="42"/>
      <c r="C22" s="42"/>
      <c r="D22" s="42"/>
      <c r="E22" s="41">
        <v>220230</v>
      </c>
    </row>
    <row r="23" spans="1:5" s="2" customFormat="1" ht="43.5" customHeight="1">
      <c r="A23" s="165" t="s">
        <v>49</v>
      </c>
      <c r="B23" s="18"/>
      <c r="C23" s="44"/>
      <c r="D23" s="18">
        <v>3196086</v>
      </c>
      <c r="E23" s="45"/>
    </row>
    <row r="24" spans="1:5" s="2" customFormat="1" ht="16.5" customHeight="1" thickBot="1">
      <c r="A24" s="26"/>
      <c r="B24" s="46"/>
      <c r="C24" s="47"/>
      <c r="D24" s="47"/>
      <c r="E24" s="48"/>
    </row>
    <row r="25" spans="1:5" s="3" customFormat="1" ht="16.5" customHeight="1" thickBot="1">
      <c r="A25" s="49" t="s">
        <v>7</v>
      </c>
      <c r="B25" s="50">
        <f>SUM(B8:B24)</f>
        <v>10521184</v>
      </c>
      <c r="C25" s="50">
        <f>SUM(C8:C24)</f>
        <v>2688334</v>
      </c>
      <c r="D25" s="50">
        <f>SUM(D8:D24)</f>
        <v>19298716</v>
      </c>
      <c r="E25" s="51">
        <f>SUM(E8:E24)</f>
        <v>11465866</v>
      </c>
    </row>
    <row r="26" spans="1:5" s="3" customFormat="1" ht="16.5" customHeight="1">
      <c r="A26" s="52" t="s">
        <v>8</v>
      </c>
      <c r="B26" s="53">
        <f>B25-C25</f>
        <v>7832850</v>
      </c>
      <c r="C26" s="54"/>
      <c r="D26" s="55">
        <f>D25-E25</f>
        <v>7832850</v>
      </c>
      <c r="E26" s="56"/>
    </row>
    <row r="27" spans="1:5" s="4" customFormat="1" ht="16.5" customHeight="1" thickBot="1">
      <c r="A27" s="57" t="s">
        <v>9</v>
      </c>
      <c r="B27" s="42">
        <v>773507</v>
      </c>
      <c r="C27" s="42"/>
      <c r="D27" s="42">
        <v>773507</v>
      </c>
      <c r="E27" s="58"/>
    </row>
    <row r="28" spans="1:5" s="3" customFormat="1" ht="16.5" customHeight="1" thickBot="1">
      <c r="A28" s="59" t="s">
        <v>10</v>
      </c>
      <c r="B28" s="60">
        <f>B26-B27</f>
        <v>7059343</v>
      </c>
      <c r="C28" s="60"/>
      <c r="D28" s="60">
        <f>D26-D27</f>
        <v>7059343</v>
      </c>
      <c r="E28" s="61"/>
    </row>
    <row r="29" spans="1:5" s="5" customFormat="1" ht="16.5" customHeight="1" thickBot="1">
      <c r="A29" s="62"/>
      <c r="B29" s="63"/>
      <c r="C29" s="64"/>
      <c r="D29" s="63"/>
      <c r="E29" s="65"/>
    </row>
    <row r="30" spans="1:5" s="6" customFormat="1" ht="16.5" customHeight="1">
      <c r="A30" s="66" t="s">
        <v>20</v>
      </c>
      <c r="B30" s="67"/>
      <c r="C30" s="64"/>
      <c r="D30" s="63"/>
      <c r="E30" s="65"/>
    </row>
    <row r="31" spans="1:5" s="6" customFormat="1" ht="16.5" customHeight="1">
      <c r="A31" s="31" t="s">
        <v>23</v>
      </c>
      <c r="B31" s="68"/>
      <c r="C31" s="18"/>
      <c r="D31" s="69"/>
      <c r="E31" s="32">
        <v>1204853</v>
      </c>
    </row>
    <row r="32" spans="1:5" s="6" customFormat="1" ht="16.5" customHeight="1">
      <c r="A32" s="31" t="s">
        <v>50</v>
      </c>
      <c r="B32" s="70"/>
      <c r="C32" s="18"/>
      <c r="D32" s="68">
        <v>454839</v>
      </c>
      <c r="E32" s="32"/>
    </row>
    <row r="33" spans="1:5" s="6" customFormat="1" ht="16.5" customHeight="1" thickBot="1">
      <c r="A33" s="31" t="s">
        <v>51</v>
      </c>
      <c r="B33" s="70"/>
      <c r="C33" s="18"/>
      <c r="D33" s="68">
        <v>750014</v>
      </c>
      <c r="E33" s="32"/>
    </row>
    <row r="34" spans="1:5" s="6" customFormat="1" ht="16.5" customHeight="1" thickBot="1">
      <c r="A34" s="49" t="s">
        <v>7</v>
      </c>
      <c r="B34" s="72">
        <f>SUM(B31:B33)</f>
        <v>0</v>
      </c>
      <c r="C34" s="72">
        <f>SUM(C31:C33)</f>
        <v>0</v>
      </c>
      <c r="D34" s="72">
        <f>SUM(D31:D33)</f>
        <v>1204853</v>
      </c>
      <c r="E34" s="61">
        <f>SUM(E31:E33)</f>
        <v>1204853</v>
      </c>
    </row>
    <row r="35" spans="1:5" s="6" customFormat="1" ht="16.5" customHeight="1" thickBot="1">
      <c r="A35" s="73" t="s">
        <v>8</v>
      </c>
      <c r="B35" s="50">
        <f>B34-C34</f>
        <v>0</v>
      </c>
      <c r="C35" s="74"/>
      <c r="D35" s="50">
        <f>D34-E34</f>
        <v>0</v>
      </c>
      <c r="E35" s="75"/>
    </row>
    <row r="36" spans="1:5" s="6" customFormat="1" ht="16.5" customHeight="1" thickBot="1">
      <c r="A36" s="76" t="s">
        <v>11</v>
      </c>
      <c r="B36" s="77"/>
      <c r="C36" s="78"/>
      <c r="D36" s="79"/>
      <c r="E36" s="80"/>
    </row>
    <row r="37" spans="1:5" s="6" customFormat="1" ht="16.5" customHeight="1" thickBot="1">
      <c r="A37" s="73" t="s">
        <v>10</v>
      </c>
      <c r="B37" s="81">
        <f>B35+C36</f>
        <v>0</v>
      </c>
      <c r="C37" s="82"/>
      <c r="D37" s="81">
        <f>SUM(D35:D36)</f>
        <v>0</v>
      </c>
      <c r="E37" s="83"/>
    </row>
    <row r="38" spans="1:5" s="5" customFormat="1" ht="16.5" customHeight="1" thickBot="1">
      <c r="A38" s="52"/>
      <c r="B38" s="53"/>
      <c r="C38" s="84"/>
      <c r="D38" s="85"/>
      <c r="E38" s="86"/>
    </row>
    <row r="39" spans="1:5" s="5" customFormat="1" ht="16.5" customHeight="1">
      <c r="A39" s="28" t="s">
        <v>19</v>
      </c>
      <c r="B39" s="87"/>
      <c r="C39" s="29"/>
      <c r="D39" s="88"/>
      <c r="E39" s="30"/>
    </row>
    <row r="40" spans="1:5" s="5" customFormat="1" ht="16.5" customHeight="1">
      <c r="A40" s="31" t="s">
        <v>24</v>
      </c>
      <c r="B40" s="70"/>
      <c r="C40" s="18"/>
      <c r="D40" s="69"/>
      <c r="E40" s="32">
        <v>798338</v>
      </c>
    </row>
    <row r="41" spans="1:5" s="5" customFormat="1" ht="16.5" customHeight="1">
      <c r="A41" s="89" t="s">
        <v>52</v>
      </c>
      <c r="B41" s="90"/>
      <c r="C41" s="91"/>
      <c r="D41" s="92">
        <v>119626</v>
      </c>
      <c r="E41" s="93"/>
    </row>
    <row r="42" spans="1:5" s="5" customFormat="1" ht="16.5" customHeight="1" thickBot="1">
      <c r="A42" s="26" t="s">
        <v>53</v>
      </c>
      <c r="B42" s="71"/>
      <c r="C42" s="47"/>
      <c r="D42" s="46">
        <v>678712</v>
      </c>
      <c r="E42" s="48"/>
    </row>
    <row r="43" spans="1:5" s="3" customFormat="1" ht="16.5" customHeight="1" thickBot="1">
      <c r="A43" s="94" t="s">
        <v>7</v>
      </c>
      <c r="B43" s="60">
        <f>SUM(B41:B41)</f>
        <v>0</v>
      </c>
      <c r="C43" s="60">
        <f>SUM(C41:C41)</f>
        <v>0</v>
      </c>
      <c r="D43" s="60">
        <f>SUM(D39:D42)</f>
        <v>798338</v>
      </c>
      <c r="E43" s="95">
        <f>SUM(E39:E42)</f>
        <v>798338</v>
      </c>
    </row>
    <row r="44" spans="1:5" s="3" customFormat="1" ht="16.5" customHeight="1" thickBot="1">
      <c r="A44" s="59" t="s">
        <v>8</v>
      </c>
      <c r="B44" s="60">
        <f>B43-C43</f>
        <v>0</v>
      </c>
      <c r="C44" s="60"/>
      <c r="D44" s="60">
        <f>D43-E43</f>
        <v>0</v>
      </c>
      <c r="E44" s="96"/>
    </row>
    <row r="45" spans="1:5" s="3" customFormat="1" ht="16.5" customHeight="1" thickBot="1">
      <c r="A45" s="97" t="s">
        <v>12</v>
      </c>
      <c r="B45" s="98"/>
      <c r="C45" s="50">
        <v>0</v>
      </c>
      <c r="D45" s="50"/>
      <c r="E45" s="51"/>
    </row>
    <row r="46" spans="1:5" s="3" customFormat="1" ht="16.5" customHeight="1" thickBot="1">
      <c r="A46" s="99" t="s">
        <v>10</v>
      </c>
      <c r="B46" s="100">
        <f>B44+C45</f>
        <v>0</v>
      </c>
      <c r="C46" s="101"/>
      <c r="D46" s="102">
        <f>SUM(D44:D45)</f>
        <v>0</v>
      </c>
      <c r="E46" s="103"/>
    </row>
    <row r="47" spans="1:5" s="3" customFormat="1" ht="16.5" customHeight="1" thickBot="1">
      <c r="A47" s="104"/>
      <c r="B47" s="105"/>
      <c r="C47" s="106"/>
      <c r="D47" s="107"/>
      <c r="E47" s="108"/>
    </row>
    <row r="48" spans="1:5" s="3" customFormat="1" ht="16.5" customHeight="1">
      <c r="A48" s="109" t="s">
        <v>14</v>
      </c>
      <c r="B48" s="110"/>
      <c r="C48" s="111"/>
      <c r="D48" s="112"/>
      <c r="E48" s="113"/>
    </row>
    <row r="49" spans="1:5" s="3" customFormat="1" ht="16.5" customHeight="1">
      <c r="A49" s="114" t="s">
        <v>26</v>
      </c>
      <c r="B49" s="27"/>
      <c r="C49" s="27">
        <v>524324</v>
      </c>
      <c r="D49" s="115"/>
      <c r="E49" s="116"/>
    </row>
    <row r="50" spans="1:5" s="3" customFormat="1" ht="16.5" customHeight="1">
      <c r="A50" s="117" t="s">
        <v>25</v>
      </c>
      <c r="B50" s="118">
        <v>773507</v>
      </c>
      <c r="C50" s="119"/>
      <c r="D50" s="120"/>
      <c r="E50" s="121"/>
    </row>
    <row r="51" spans="1:5" s="3" customFormat="1" ht="16.5" customHeight="1">
      <c r="A51" s="27" t="s">
        <v>54</v>
      </c>
      <c r="B51" s="118"/>
      <c r="C51" s="119"/>
      <c r="D51" s="120"/>
      <c r="E51" s="121">
        <v>2046549</v>
      </c>
    </row>
    <row r="52" spans="1:5" s="3" customFormat="1" ht="16.5" customHeight="1">
      <c r="A52" s="27" t="s">
        <v>55</v>
      </c>
      <c r="B52" s="118"/>
      <c r="C52" s="119"/>
      <c r="D52" s="120">
        <v>1173260</v>
      </c>
      <c r="E52" s="121"/>
    </row>
    <row r="53" spans="1:5" s="3" customFormat="1" ht="16.5" customHeight="1">
      <c r="A53" s="27" t="s">
        <v>56</v>
      </c>
      <c r="B53" s="118"/>
      <c r="C53" s="119"/>
      <c r="D53" s="120">
        <v>878812</v>
      </c>
      <c r="E53" s="121"/>
    </row>
    <row r="54" spans="1:5" s="3" customFormat="1" ht="16.5" customHeight="1" thickBot="1">
      <c r="A54" s="27" t="s">
        <v>57</v>
      </c>
      <c r="B54" s="118"/>
      <c r="C54" s="119"/>
      <c r="D54" s="120">
        <v>243660</v>
      </c>
      <c r="E54" s="121"/>
    </row>
    <row r="55" spans="1:5" s="3" customFormat="1" ht="16.5" customHeight="1" thickBot="1">
      <c r="A55" s="122" t="s">
        <v>7</v>
      </c>
      <c r="B55" s="123">
        <f>SUM(B49:B54)</f>
        <v>773507</v>
      </c>
      <c r="C55" s="123">
        <f>SUM(C49:C54)</f>
        <v>524324</v>
      </c>
      <c r="D55" s="123">
        <f>SUM(D49:D54)</f>
        <v>2295732</v>
      </c>
      <c r="E55" s="124">
        <f>SUM(E49:E54)</f>
        <v>2046549</v>
      </c>
    </row>
    <row r="56" spans="1:5" s="3" customFormat="1" ht="16.5" customHeight="1" thickBot="1">
      <c r="A56" s="125" t="s">
        <v>8</v>
      </c>
      <c r="B56" s="126">
        <f>B55-C55</f>
        <v>249183</v>
      </c>
      <c r="C56" s="127"/>
      <c r="D56" s="126">
        <f>D55-E55</f>
        <v>249183</v>
      </c>
      <c r="E56" s="128"/>
    </row>
    <row r="57" spans="1:5" s="3" customFormat="1" ht="16.5" customHeight="1" thickBot="1">
      <c r="A57" s="129" t="s">
        <v>12</v>
      </c>
      <c r="B57" s="130">
        <v>773507</v>
      </c>
      <c r="C57" s="131">
        <v>0</v>
      </c>
      <c r="D57" s="132"/>
      <c r="E57" s="133"/>
    </row>
    <row r="58" spans="1:5" s="3" customFormat="1" ht="16.5" customHeight="1" thickBot="1">
      <c r="A58" s="134" t="s">
        <v>10</v>
      </c>
      <c r="B58" s="135">
        <f>B56-B57</f>
        <v>-524324</v>
      </c>
      <c r="C58" s="136"/>
      <c r="D58" s="137">
        <f>SUM(D56:D57)</f>
        <v>249183</v>
      </c>
      <c r="E58" s="138"/>
    </row>
    <row r="59" spans="1:5" s="3" customFormat="1" ht="16.5" customHeight="1" thickBot="1">
      <c r="A59" s="17"/>
      <c r="B59" s="13"/>
      <c r="C59" s="13"/>
      <c r="D59" s="13"/>
      <c r="E59" s="13"/>
    </row>
    <row r="60" spans="1:5" s="6" customFormat="1" ht="16.5" customHeight="1" thickBot="1">
      <c r="A60" s="139" t="s">
        <v>34</v>
      </c>
      <c r="B60" s="140">
        <f>B55+B43+B34+B25</f>
        <v>11294691</v>
      </c>
      <c r="C60" s="141">
        <f>C34+C43+C55+C25</f>
        <v>3212658</v>
      </c>
      <c r="D60" s="141">
        <f>D34+D43+D55+D25</f>
        <v>23597639</v>
      </c>
      <c r="E60" s="142">
        <f>E34+E43+E55+E25</f>
        <v>15515606</v>
      </c>
    </row>
    <row r="61" spans="1:5" s="7" customFormat="1" ht="16.5" customHeight="1" thickBot="1">
      <c r="A61" s="143" t="s">
        <v>35</v>
      </c>
      <c r="B61" s="140">
        <f>B60-C60</f>
        <v>8082033</v>
      </c>
      <c r="C61" s="141"/>
      <c r="D61" s="141">
        <f>D60-E60</f>
        <v>8082033</v>
      </c>
      <c r="E61" s="142"/>
    </row>
    <row r="62" spans="1:5" s="6" customFormat="1" ht="16.5" customHeight="1" thickBot="1">
      <c r="A62" s="144" t="s">
        <v>36</v>
      </c>
      <c r="B62" s="145">
        <v>773507</v>
      </c>
      <c r="C62" s="145">
        <f>SUM(C57+C45+C36)</f>
        <v>0</v>
      </c>
      <c r="D62" s="145">
        <f>D27</f>
        <v>773507</v>
      </c>
      <c r="E62" s="146">
        <f>SUM(E27)</f>
        <v>0</v>
      </c>
    </row>
    <row r="63" spans="1:5" s="8" customFormat="1" ht="16.5" customHeight="1" thickBot="1">
      <c r="A63" s="147" t="s">
        <v>37</v>
      </c>
      <c r="B63" s="148">
        <f>B61-B62</f>
        <v>7308526</v>
      </c>
      <c r="C63" s="148"/>
      <c r="D63" s="148">
        <f>D61-D62</f>
        <v>7308526</v>
      </c>
      <c r="E63" s="149"/>
    </row>
    <row r="64" spans="1:5" s="9" customFormat="1" ht="16.5" customHeight="1" thickBot="1">
      <c r="A64" s="150"/>
      <c r="B64" s="151"/>
      <c r="C64" s="151"/>
      <c r="D64" s="151"/>
      <c r="E64" s="151"/>
    </row>
    <row r="65" spans="1:5" s="9" customFormat="1" ht="16.5" customHeight="1">
      <c r="A65" s="152" t="s">
        <v>15</v>
      </c>
      <c r="B65" s="153">
        <v>796311922</v>
      </c>
      <c r="C65" s="154"/>
      <c r="D65" s="155">
        <v>796311922</v>
      </c>
      <c r="E65" s="156"/>
    </row>
    <row r="66" spans="1:5" s="6" customFormat="1" ht="16.5" customHeight="1" thickBot="1">
      <c r="A66" s="157" t="s">
        <v>17</v>
      </c>
      <c r="B66" s="158">
        <v>126760390</v>
      </c>
      <c r="C66" s="159"/>
      <c r="D66" s="159">
        <v>126760390</v>
      </c>
      <c r="E66" s="160"/>
    </row>
    <row r="67" spans="1:5" s="8" customFormat="1" ht="16.5" customHeight="1" thickBot="1">
      <c r="A67" s="139" t="s">
        <v>16</v>
      </c>
      <c r="B67" s="161">
        <f>B65-B66</f>
        <v>669551532</v>
      </c>
      <c r="C67" s="161"/>
      <c r="D67" s="161">
        <f>D65-D66</f>
        <v>669551532</v>
      </c>
      <c r="E67" s="162"/>
    </row>
    <row r="68" spans="1:5" s="8" customFormat="1" ht="16.5" customHeight="1" thickBot="1">
      <c r="A68" s="143" t="s">
        <v>38</v>
      </c>
      <c r="B68" s="161">
        <f>B65+B61</f>
        <v>804393955</v>
      </c>
      <c r="C68" s="161"/>
      <c r="D68" s="161">
        <f>D65+D61</f>
        <v>804393955</v>
      </c>
      <c r="E68" s="162"/>
    </row>
    <row r="69" spans="1:5" s="6" customFormat="1" ht="16.5" customHeight="1" thickBot="1">
      <c r="A69" s="163" t="s">
        <v>18</v>
      </c>
      <c r="B69" s="159">
        <f>B62+B66</f>
        <v>127533897</v>
      </c>
      <c r="C69" s="159"/>
      <c r="D69" s="159">
        <f>D62+D66</f>
        <v>127533897</v>
      </c>
      <c r="E69" s="164"/>
    </row>
    <row r="70" spans="1:5" s="8" customFormat="1" ht="16.5" customHeight="1" thickBot="1">
      <c r="A70" s="139" t="s">
        <v>39</v>
      </c>
      <c r="B70" s="161">
        <f>B63+B67</f>
        <v>676860058</v>
      </c>
      <c r="C70" s="161"/>
      <c r="D70" s="161">
        <f>D63+D67</f>
        <v>676860058</v>
      </c>
      <c r="E70" s="162"/>
    </row>
    <row r="71" spans="1:5" s="9" customFormat="1" ht="16.5" customHeight="1">
      <c r="A71" s="173"/>
      <c r="B71" s="62"/>
      <c r="C71" s="62"/>
      <c r="D71" s="62"/>
      <c r="E71" s="62"/>
    </row>
    <row r="72" spans="1:4" ht="16.5" customHeight="1">
      <c r="A72" s="16" t="s">
        <v>58</v>
      </c>
      <c r="D72" s="20"/>
    </row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spans="1:5" s="1" customFormat="1" ht="16.5" customHeight="1">
      <c r="A86" s="16"/>
      <c r="B86" s="11"/>
      <c r="C86" s="11"/>
      <c r="D86" s="11"/>
      <c r="E86" s="11"/>
    </row>
    <row r="87" ht="16.5" customHeight="1"/>
  </sheetData>
  <sheetProtection selectLockedCells="1" selectUnlockedCells="1"/>
  <mergeCells count="5">
    <mergeCell ref="D1:E1"/>
    <mergeCell ref="A3:E3"/>
    <mergeCell ref="A5:A6"/>
    <mergeCell ref="B5:C5"/>
    <mergeCell ref="D5:E5"/>
  </mergeCells>
  <printOptions horizontalCentered="1"/>
  <pageMargins left="0.5118110236220472" right="0.5118110236220472" top="0.5511811023622047" bottom="0.5511811023622047" header="0.5118110236220472" footer="0.5118110236220472"/>
  <pageSetup fitToHeight="1" fitToWidth="1" horizontalDpi="600" verticalDpi="600" orientation="portrait" paperSize="9" scale="61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JKÖTE</dc:creator>
  <cp:keywords/>
  <dc:description/>
  <cp:lastModifiedBy>Gabi</cp:lastModifiedBy>
  <cp:lastPrinted>2020-06-24T13:36:26Z</cp:lastPrinted>
  <dcterms:created xsi:type="dcterms:W3CDTF">2017-06-09T07:41:33Z</dcterms:created>
  <dcterms:modified xsi:type="dcterms:W3CDTF">2020-07-09T09:18:20Z</dcterms:modified>
  <cp:category/>
  <cp:version/>
  <cp:contentType/>
  <cp:contentStatus/>
</cp:coreProperties>
</file>