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1. sz. melléklet" sheetId="1" r:id="rId1"/>
    <sheet name="2. sz. melléklet" sheetId="2" r:id="rId2"/>
    <sheet name="3. sz. melléklet" sheetId="3" r:id="rId3"/>
    <sheet name="4. sz. melléklet" sheetId="4" r:id="rId4"/>
    <sheet name="5. sz. melléklet" sheetId="5" r:id="rId5"/>
    <sheet name="6. sz. melléklet" sheetId="6" r:id="rId6"/>
    <sheet name="7. sz. melléklet" sheetId="7" r:id="rId7"/>
    <sheet name="8. sz. melléklet" sheetId="8" r:id="rId8"/>
    <sheet name="9. sz. melléklet" sheetId="9" r:id="rId9"/>
    <sheet name="10. sz. melléklet" sheetId="10" r:id="rId10"/>
  </sheets>
  <definedNames/>
  <calcPr fullCalcOnLoad="1"/>
</workbook>
</file>

<file path=xl/sharedStrings.xml><?xml version="1.0" encoding="utf-8"?>
<sst xmlns="http://schemas.openxmlformats.org/spreadsheetml/2006/main" count="807" uniqueCount="556">
  <si>
    <t>B E V É T E L E K</t>
  </si>
  <si>
    <t>Sor-
szám</t>
  </si>
  <si>
    <t>Bevételi jogcím</t>
  </si>
  <si>
    <t>1.</t>
  </si>
  <si>
    <t>I. Működési költségvetés</t>
  </si>
  <si>
    <t>2.</t>
  </si>
  <si>
    <t xml:space="preserve">I/1. Közhatalmi bevételek </t>
  </si>
  <si>
    <t>2.1.</t>
  </si>
  <si>
    <t>2.2.</t>
  </si>
  <si>
    <t>2.3.</t>
  </si>
  <si>
    <t>2.4.</t>
  </si>
  <si>
    <t>3.</t>
  </si>
  <si>
    <t>I/2. Intézményi működési bevételek (3.1.+…+3.8.)</t>
  </si>
  <si>
    <t>3.1.</t>
  </si>
  <si>
    <t>3.2.</t>
  </si>
  <si>
    <t>3.3.</t>
  </si>
  <si>
    <t>3.4.</t>
  </si>
  <si>
    <t>3.5.</t>
  </si>
  <si>
    <t>3.6.</t>
  </si>
  <si>
    <t>4.</t>
  </si>
  <si>
    <t>I/3. Működési célú támogatások államháztartáson belülről</t>
  </si>
  <si>
    <t>4.1.</t>
  </si>
  <si>
    <t>4.2.</t>
  </si>
  <si>
    <t>4.3.</t>
  </si>
  <si>
    <t>4.4.</t>
  </si>
  <si>
    <t>Vis maior támogatás</t>
  </si>
  <si>
    <t>5.</t>
  </si>
  <si>
    <t>I/4. Működési célú átvett pénzeszköz államháztartáson kívülről</t>
  </si>
  <si>
    <t>5.1.</t>
  </si>
  <si>
    <t>Működési célú visszatérítendő támogatások, kölcsönök visszatérülése államháztartáson kívülről</t>
  </si>
  <si>
    <t>5.2.</t>
  </si>
  <si>
    <t>Működési célú pénzeszköz átvétele államháztartáson kívülről</t>
  </si>
  <si>
    <t>6.</t>
  </si>
  <si>
    <t>Működési költségvetés bevételei mindösszesen</t>
  </si>
  <si>
    <t xml:space="preserve">7. </t>
  </si>
  <si>
    <t>II. Felhalmozási költségvetés</t>
  </si>
  <si>
    <t>8.</t>
  </si>
  <si>
    <t>II/1. Felhalmozási bevételek</t>
  </si>
  <si>
    <t>8.1.</t>
  </si>
  <si>
    <t>8.2.</t>
  </si>
  <si>
    <t>Felhalmozási célú ÁFA visszatérülés</t>
  </si>
  <si>
    <t>8.3.</t>
  </si>
  <si>
    <t>Pénzügyi befektetések bevételei</t>
  </si>
  <si>
    <t>8.4.</t>
  </si>
  <si>
    <t>Felhalmozási kamat, árfolyamnyereség</t>
  </si>
  <si>
    <t>8.5.</t>
  </si>
  <si>
    <t>Egyéb felhalmozási célú bevétel (koncesszió, vagyonkezelés, üzemeltetés)</t>
  </si>
  <si>
    <t xml:space="preserve">9. </t>
  </si>
  <si>
    <t xml:space="preserve">II/2. Felhalmozási célú támogatás államháztartáson belülről  </t>
  </si>
  <si>
    <t>9.1.</t>
  </si>
  <si>
    <t>Önkormányzat felhalmozási célú központi támogatása</t>
  </si>
  <si>
    <t>9.2.</t>
  </si>
  <si>
    <t>Egyéb felhalmozási célú központi támogatás (adósságrendezés)</t>
  </si>
  <si>
    <t>9.3.</t>
  </si>
  <si>
    <t>9.4.</t>
  </si>
  <si>
    <t>Felhalmozási célú visszatérítendő támogatások, kölcsönök visszatérülése államháztartáson belülről</t>
  </si>
  <si>
    <t>9.5.</t>
  </si>
  <si>
    <t>Felhalmozási célú támogatásértékű bevételek (fejezet, más önk., társulás, nemzetiségi önk.)</t>
  </si>
  <si>
    <t xml:space="preserve">10. </t>
  </si>
  <si>
    <t xml:space="preserve">II/3. Felhalmozási célú átvett pénzeszközök államháztartáson kívülről </t>
  </si>
  <si>
    <t>10.1.</t>
  </si>
  <si>
    <t xml:space="preserve">Működési célú visszatérítendő támogatások, kölcsönök visszatérülése államháztartáson kívülről </t>
  </si>
  <si>
    <t>10.2.</t>
  </si>
  <si>
    <t>Felhalmozási célú pénzeszközök átvétele államháztartáson kívülről</t>
  </si>
  <si>
    <t>11.</t>
  </si>
  <si>
    <t>Felhalmozási célú bevételek mindösszesen</t>
  </si>
  <si>
    <t>12.</t>
  </si>
  <si>
    <t>KÖLTSÉGVETÉsI BEVÉTELEK ÖSSZESEN</t>
  </si>
  <si>
    <t xml:space="preserve">13. </t>
  </si>
  <si>
    <t>III. Finanszírozási bevételek</t>
  </si>
  <si>
    <t xml:space="preserve">13.1. </t>
  </si>
  <si>
    <t>Előző évi pénzmaradvány igénybevétele</t>
  </si>
  <si>
    <t xml:space="preserve">15. </t>
  </si>
  <si>
    <t>KÖLTSÉGVETÉSI ÉS FINANSZÍROZÁSI BEVÉTELEK ÖSSZESEN  (10+12)</t>
  </si>
  <si>
    <t xml:space="preserve">16. </t>
  </si>
  <si>
    <t>IV. Függő, átfutó, kiegyenlítő bevételek</t>
  </si>
  <si>
    <t>17.</t>
  </si>
  <si>
    <t>K I A D Á S O K</t>
  </si>
  <si>
    <t>Sor-szám</t>
  </si>
  <si>
    <t>Kiadási jogcímek</t>
  </si>
  <si>
    <r>
      <t xml:space="preserve">    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</si>
  <si>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</si>
  <si>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</si>
  <si>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</si>
  <si>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</si>
  <si>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</si>
  <si>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kiadások kamat nélkül</t>
  </si>
  <si>
    <t>1.4.</t>
  </si>
  <si>
    <t>Működési célú kamatkiadások</t>
  </si>
  <si>
    <t>1.5</t>
  </si>
  <si>
    <t>Ellátottak pénzbeli juttatásai (Önkormányzati segélyek, ellátások is!)</t>
  </si>
  <si>
    <t>1.6.</t>
  </si>
  <si>
    <t>Egyéb működési célú kiadások</t>
  </si>
  <si>
    <t>1.7.</t>
  </si>
  <si>
    <t>1.9.</t>
  </si>
  <si>
    <t>Működési költségvetés kiadásai mindösszesen</t>
  </si>
  <si>
    <t xml:space="preserve">3. </t>
  </si>
  <si>
    <t>II. Felhalmozási költségvetés kiadásai</t>
  </si>
  <si>
    <t>Beruházások</t>
  </si>
  <si>
    <t>Felújítások</t>
  </si>
  <si>
    <t>Felhalmozási célú kamatkiadások</t>
  </si>
  <si>
    <t>Egyéb felhalmozási kiadások</t>
  </si>
  <si>
    <t>Felhalmozási céltartalék</t>
  </si>
  <si>
    <t xml:space="preserve">4. </t>
  </si>
  <si>
    <t>Felhalmozási költségvetés kiadásai mindösszesen</t>
  </si>
  <si>
    <t>KÖLTSÉGVETÉSI KIADÁSOK ÖSSZESEN</t>
  </si>
  <si>
    <t xml:space="preserve">6. </t>
  </si>
  <si>
    <t>III. Finanszírozási kiadások</t>
  </si>
  <si>
    <t>6.1.</t>
  </si>
  <si>
    <t>KÖLTSÉGVETÉSI ÉS FINANSZÍROZÁSI KIADÁSOK ÖSSZESEN:  (5+6. sor)</t>
  </si>
  <si>
    <t>9.</t>
  </si>
  <si>
    <t>IV. Függő, átfutó, kiegyenlítő kiadások</t>
  </si>
  <si>
    <t>10.</t>
  </si>
  <si>
    <t>KIADÁSOK ÖSSZESEN (8+9. sor)</t>
  </si>
  <si>
    <t>Éves engedélyezett létszám (fő)</t>
  </si>
  <si>
    <t>Közfoglalkoztatottak létszáma (fő)</t>
  </si>
  <si>
    <t>2016. évi költségvetésének összevont mérlege</t>
  </si>
  <si>
    <t>2016. évi előirányzat</t>
  </si>
  <si>
    <t>2016. évi módosított előirányzat</t>
  </si>
  <si>
    <t>2016. évi teljesítés</t>
  </si>
  <si>
    <t>Helyi önkormányzatok működésének általános támogatása</t>
  </si>
  <si>
    <t>Települési önkormányzatok szociális, gyermekjóléti és gyermekét.</t>
  </si>
  <si>
    <t>Települési önkormányzatok kulturális feladatainak támogatása</t>
  </si>
  <si>
    <t>Egyéb működési célú támogatások bevételei államháztartáson belülről</t>
  </si>
  <si>
    <t>forintban</t>
  </si>
  <si>
    <t>13.2.</t>
  </si>
  <si>
    <t xml:space="preserve">BEVÉTELEK ÖSSZESEN </t>
  </si>
  <si>
    <t>Ebből:        - A helyi önkormányzatok előző évi elszámolásból származó kiadások</t>
  </si>
  <si>
    <t>Tartalékok</t>
  </si>
  <si>
    <t>Államháztartáson belüli megelőlegezések</t>
  </si>
  <si>
    <t>1. sz. melléklet</t>
  </si>
  <si>
    <t>1.8.</t>
  </si>
  <si>
    <t>Aparhant Község Önkormányzat</t>
  </si>
  <si>
    <t>Vagyoni típusú adók</t>
  </si>
  <si>
    <t>Értesítési és forgalmi adók</t>
  </si>
  <si>
    <t>Gépjárműadók</t>
  </si>
  <si>
    <t>Egyéb közhatalmi bevételek</t>
  </si>
  <si>
    <t>Szolgáltatások ellenértéke</t>
  </si>
  <si>
    <t>Tulajdonosi bevételek</t>
  </si>
  <si>
    <t>Kiszámlázott ÁFA</t>
  </si>
  <si>
    <t>Kamatbevételek</t>
  </si>
  <si>
    <t>Biztosító által fizetett kártérítés</t>
  </si>
  <si>
    <t>Egyéb működési bevétek</t>
  </si>
  <si>
    <t>4.5.</t>
  </si>
  <si>
    <t>Települési önkormányzatok egyes köznevelési feladatainak támogatása</t>
  </si>
  <si>
    <t>Működési célú költségvettési támogatások és kiegészítő támogatások</t>
  </si>
  <si>
    <t>Egyéb tárgyi eszközök értékesítése</t>
  </si>
  <si>
    <t>13.3.</t>
  </si>
  <si>
    <t>Központi irányító szervi támogatás</t>
  </si>
  <si>
    <t>Egyéb civil szervezetek támogatása</t>
  </si>
  <si>
    <t>2. sz. melléklet</t>
  </si>
  <si>
    <t>2016. évi Működési és Fejlesztési célú bevételek és kiadások mérlege</t>
  </si>
  <si>
    <t xml:space="preserve"> Ft-ban</t>
  </si>
  <si>
    <t>I. MŰKÖDÉSI BEVÉTELEK</t>
  </si>
  <si>
    <t xml:space="preserve">II. MŰKÖDÉSI KIADÁSOK </t>
  </si>
  <si>
    <t>Bevételek  megnevezése</t>
  </si>
  <si>
    <t>Módosított előirányzat</t>
  </si>
  <si>
    <t>Teljesítés</t>
  </si>
  <si>
    <t>Kiadások megnevezése</t>
  </si>
  <si>
    <t>Működési célú támogatások államháztartáson belülről</t>
  </si>
  <si>
    <t>Személyi juttatások</t>
  </si>
  <si>
    <t>Közhatalmi bevételek</t>
  </si>
  <si>
    <t>Munkaadókat terhelő járulékok és szoc.hozzájárulási adó</t>
  </si>
  <si>
    <t>Működsi bevételek</t>
  </si>
  <si>
    <t>Dologi kiadások (kamat nélkül)</t>
  </si>
  <si>
    <t>Ellátottak pénzbeli juttatásai</t>
  </si>
  <si>
    <t>Működési célú tartalékok</t>
  </si>
  <si>
    <t>Költségvetési működési bevételek összesen</t>
  </si>
  <si>
    <t>Költségvetési működési kiadások összesen</t>
  </si>
  <si>
    <t>Belföldi értékpapír kiadásai</t>
  </si>
  <si>
    <t>Államháztartáson belüli megelőlegezések visszafizetése</t>
  </si>
  <si>
    <t>Hitel, kölcsön felvétele</t>
  </si>
  <si>
    <t>Irányító szervi támogatás költségvetési szerveknek</t>
  </si>
  <si>
    <t>Működési célú finanszírozási bevételek összesen</t>
  </si>
  <si>
    <t>Működési célú finanszírozási kiadások összesen</t>
  </si>
  <si>
    <t>Költségvetési és finanszírozási bevételek összesen</t>
  </si>
  <si>
    <t>Költségvetési és finanszírozási kiadások összesen</t>
  </si>
  <si>
    <t>Függő átfutó, kiegyenlítő bevételek</t>
  </si>
  <si>
    <t>Függő átfutó, kiegyenlítő kiadások</t>
  </si>
  <si>
    <t>BEVÉTELEK ÖSSZESEN</t>
  </si>
  <si>
    <t>KIADÁSOK ÖSSZESEN</t>
  </si>
  <si>
    <t>Költségvetési hiány</t>
  </si>
  <si>
    <t>Költségvetési többlet</t>
  </si>
  <si>
    <t>I. FELHALMOZÁSI BEVÉTELEK</t>
  </si>
  <si>
    <t>II. FELHALMOZÁSI KIADÁSOK</t>
  </si>
  <si>
    <t>módosított előirányzat</t>
  </si>
  <si>
    <t>Ingatlanok értékesítése</t>
  </si>
  <si>
    <t>Felhalmozási célkú ÁFA visszatérülés</t>
  </si>
  <si>
    <t>Pénzügyi befektetések bevétele</t>
  </si>
  <si>
    <t>Felhalmozási célú kamatkiadás</t>
  </si>
  <si>
    <t>Felhalmozási célú kamat, árfolyamnyereség</t>
  </si>
  <si>
    <t>Egyéb felhalmozási célú bevétel</t>
  </si>
  <si>
    <t>Felhalmozási célú támogatás államháztartáson belülről</t>
  </si>
  <si>
    <t>Költségvetési felhalmozási bevételek összesen</t>
  </si>
  <si>
    <t>Költségvetési felhalmozási kiadások összesen</t>
  </si>
  <si>
    <t>Belföldi értékpapír értékesítése</t>
  </si>
  <si>
    <t>Hitel, kölcsön törlesztése</t>
  </si>
  <si>
    <t>Felhalmozási célú finanszírozási bevételek összesen</t>
  </si>
  <si>
    <t>Felhalmozási célú finanszírozási kiadások összesen</t>
  </si>
  <si>
    <t>Önkormányzat bevételei mindösszesen:</t>
  </si>
  <si>
    <t>Önkormányzat kiadásai mindösszesen:</t>
  </si>
  <si>
    <t>3. sz. melléklet</t>
  </si>
  <si>
    <t>APARHANT KÖZSÉG ÖNKORMÁNYZAT  2016. ÉVI KÖLTSÉGVETÉSI BEVÉTELEI ÉS KIADÁSAI</t>
  </si>
  <si>
    <t>ELŐIRÁNYZAT-CSOPORTOK ÉS KIEMELT ELŐIRÁNYZATOK SZERINTI BONTÁSBAN FELADATOKÉNT ÉS ÖSSZESEN (KÖTELEZŐ ÉS ÖNKÉNT VÁLLALT FELADATOK SZERINT CSOPORTOSÍTVA)</t>
  </si>
  <si>
    <t>Jogcímcsoport (szakfeladat)</t>
  </si>
  <si>
    <t>2016. évi</t>
  </si>
  <si>
    <t>Előirányzatcsoport;kiemelt előirányzat</t>
  </si>
  <si>
    <t>teljesítés</t>
  </si>
  <si>
    <t>KÖTELEZŐ FELADATOK KIADÁSAI:</t>
  </si>
  <si>
    <t>KÖTELEZŐ FELADATOK BEVÉTELEI:</t>
  </si>
  <si>
    <t>041233 Hosszabb időtartalmú közfoglalkoztatás</t>
  </si>
  <si>
    <t>018010 Önkormányzatok elszámolásai a kp.i költségvetéssel</t>
  </si>
  <si>
    <t>Működési költségvetés kiadásai:</t>
  </si>
  <si>
    <t>Működési költségvetés bevételei:</t>
  </si>
  <si>
    <t>Helyi önkorm.ált.működési támogatása</t>
  </si>
  <si>
    <t>Foglakoztatottak egyéb személyi juttatásai</t>
  </si>
  <si>
    <t>Egyes köznevelési feladatainak támogatása</t>
  </si>
  <si>
    <t>Munkaadót terhelő járulékok és szoc.hozzájárulási adó</t>
  </si>
  <si>
    <t>Szoc.gyermekjóléti és gyermekétkeztetési feladatainak támogatása</t>
  </si>
  <si>
    <t>Dologi kiadások</t>
  </si>
  <si>
    <t>Kulturális feladatainak támogatása</t>
  </si>
  <si>
    <t>Dologi és dologi jellegű kiadások (kamat nélkül)</t>
  </si>
  <si>
    <t>Működési célú központosított előírányzatok</t>
  </si>
  <si>
    <t>Helyi önkorm.kiegészítő támogatásai</t>
  </si>
  <si>
    <t>Működési célú pénzeszközátadás államháztartáson kívülre</t>
  </si>
  <si>
    <t>Beruházás</t>
  </si>
  <si>
    <t>Összesen</t>
  </si>
  <si>
    <t>Felhalmozási költségvetés bevételei:</t>
  </si>
  <si>
    <t>045160 Közutak, hidak, alagutak üzemeltetése</t>
  </si>
  <si>
    <t>Felhalmozási célú önkormányzati támogatások</t>
  </si>
  <si>
    <t>Költségvetési hiány belső finanszírozását szolgáló bevételek:</t>
  </si>
  <si>
    <t>Béren kívüli juttatások</t>
  </si>
  <si>
    <t>Előző évi (évek) pénzmaradványának igénybe vétele</t>
  </si>
  <si>
    <t>Működési célra</t>
  </si>
  <si>
    <t>Felhalmozási célra</t>
  </si>
  <si>
    <t>Likvidítási hitelek, kölcsönök</t>
  </si>
  <si>
    <t>Felhalmozási költségvetés kiadásai:</t>
  </si>
  <si>
    <t>Beruházási kiadások ÁFÁ-val</t>
  </si>
  <si>
    <t>Ebből: EU projektek kiadásai</t>
  </si>
  <si>
    <t>egyéb működési bevétel ÁH belülről</t>
  </si>
  <si>
    <t>Felújítási kiadások ÁFÁ-val</t>
  </si>
  <si>
    <t>066020 város és községgazdálkodási egyéb szolgáltatás</t>
  </si>
  <si>
    <t>Felhalmozási költségvetés kiadásai összesen:</t>
  </si>
  <si>
    <t>Összesen:</t>
  </si>
  <si>
    <t>051020 Szennyvíz gyűjtése, tisztítása, elhelyezése</t>
  </si>
  <si>
    <t>Kiszámlázott általános forgalmi adók</t>
  </si>
  <si>
    <t>Biztosító által fizetett kártérítések</t>
  </si>
  <si>
    <t xml:space="preserve">Egyéb működési bevételek </t>
  </si>
  <si>
    <t>Munkaadókat terhelő járulék</t>
  </si>
  <si>
    <t>066010 Zöldterület-kezelés</t>
  </si>
  <si>
    <t>Felhalmozási bevételek</t>
  </si>
  <si>
    <t>Tárgyi eszközök és immateriális javak értékesítése</t>
  </si>
  <si>
    <t>Egyéb felhalmozási célú átvett pénzeszköz</t>
  </si>
  <si>
    <t>ebből: háztartások</t>
  </si>
  <si>
    <t>072111 Házi orvosi alapellátás</t>
  </si>
  <si>
    <t>Munkavégzésre irány.egyéb jogvisz.fogl.fizetett juttatások</t>
  </si>
  <si>
    <t>Válsztott tisztésgvislők juttatásai</t>
  </si>
  <si>
    <t>074031 Család és nővédelmi eü.gondozás</t>
  </si>
  <si>
    <t>Intézményi működési bevételek</t>
  </si>
  <si>
    <t>Egyéb működési célú támogatás ÁH belülre</t>
  </si>
  <si>
    <t>074032 Ifjúság-egészségügyi gondozás</t>
  </si>
  <si>
    <t xml:space="preserve"> </t>
  </si>
  <si>
    <t xml:space="preserve">ebből: kp.i </t>
  </si>
  <si>
    <t xml:space="preserve">    költ.vetési szervek</t>
  </si>
  <si>
    <t>406301</t>
  </si>
  <si>
    <t>Felhalmozási költségvetés kiadásai</t>
  </si>
  <si>
    <t>082091 Helyi térségi, közösségi tér biztosítása, működtetése</t>
  </si>
  <si>
    <t>013320 Köztemető- fenntartás és működtetés</t>
  </si>
  <si>
    <t>Felhalmozási célú pénzeszköz átadás államháztartáson belülre</t>
  </si>
  <si>
    <t>Felhalmozási célú pénzeszköz átadás államháztartáson kívülre</t>
  </si>
  <si>
    <t>Fejlesztési célú kamatkiadás</t>
  </si>
  <si>
    <t>Fejlesztési célú pénzmaradvány átadás</t>
  </si>
  <si>
    <t>Fejlesztési célú kölcsön</t>
  </si>
  <si>
    <t>013350 Önkormányzati vagyonnal való gazdálkodással kapcsolatos feladatok</t>
  </si>
  <si>
    <t>Fejlesztési célú céltartalék</t>
  </si>
  <si>
    <t>Kiszámlázott általános forgalmi adó</t>
  </si>
  <si>
    <t>likviditási célú hitelek, kölcsönök</t>
  </si>
  <si>
    <t>011130 Önkormányzatok és önk. Hiv. jogalkotó és ált. ig. tev.</t>
  </si>
  <si>
    <t>Működési költségvetés bevételei összesen:</t>
  </si>
  <si>
    <t>Költségvetési bevételek összesen:</t>
  </si>
  <si>
    <t>Likvidítási költségvetés bevételei:</t>
  </si>
  <si>
    <t>Önkormányzat kötelező feladatainak bevételei összesen:</t>
  </si>
  <si>
    <t>ÖNKÉNT VÁLLALT FELADATOK BEVÉTELEI:</t>
  </si>
  <si>
    <t>890301 Civil szervezetek működési támogatása</t>
  </si>
  <si>
    <t>Közlekedési költségtérítés</t>
  </si>
  <si>
    <t>064010 Közvilágítás</t>
  </si>
  <si>
    <t>Önkormányzat önként vállalt feladatainak bevételei összesen:</t>
  </si>
  <si>
    <t>I. Működési költségvetés bevételei:</t>
  </si>
  <si>
    <t>Áru-és készletértékesítés</t>
  </si>
  <si>
    <t>Nyújtott szolgáltatások ellenértéke</t>
  </si>
  <si>
    <t>Bérleti díj</t>
  </si>
  <si>
    <t>91110</t>
  </si>
  <si>
    <t>Óvodai nevelés, ellátás szakmai feladatai</t>
  </si>
  <si>
    <t>Intézményi ellátási díjak</t>
  </si>
  <si>
    <t>Egyéb működési célú támogatás</t>
  </si>
  <si>
    <t>Alkalmazottak térítése</t>
  </si>
  <si>
    <t>Általános forgalmi adó bevétel</t>
  </si>
  <si>
    <t>082092 Hagyományos közösségi kulturális értékek gondozása</t>
  </si>
  <si>
    <t>Működési célú hozam és kamatbevétel</t>
  </si>
  <si>
    <t>Egyéb működési célú bevétel</t>
  </si>
  <si>
    <t>Dologi kiadás:</t>
  </si>
  <si>
    <t>Helyi adók, illetékek</t>
  </si>
  <si>
    <t>összesen:</t>
  </si>
  <si>
    <t>Átengedett központi adók</t>
  </si>
  <si>
    <t>Bírságok, díjak, pótlékok</t>
  </si>
  <si>
    <t>Más fizetési kötelezettségből származó (közhatalmi) bevételek)</t>
  </si>
  <si>
    <t>Működési célú támogatás ÁH-on belülről</t>
  </si>
  <si>
    <t>Általános működéshez és ágazati feladatokhoz kapcs. támogatások</t>
  </si>
  <si>
    <t>Működés általános támogatása</t>
  </si>
  <si>
    <t>Egyes köznevelési és gyermekétkeztetési fel.-ok támogatása</t>
  </si>
  <si>
    <t>Szociális és gyermekjóléti feladatok támogatása</t>
  </si>
  <si>
    <t>Kulturális feladatok támogatása</t>
  </si>
  <si>
    <t>101150 Betegséggel kapcsolatos pénzbeli ellátások,támogatások</t>
  </si>
  <si>
    <t>Központi költségvetésből származó egyéb ktg.vetési támogatás</t>
  </si>
  <si>
    <t>Betegséggel kapcsolatos ellátás(nem TB)</t>
  </si>
  <si>
    <t>Helyi önk.-ok által felhasználható központosított előirányzatok</t>
  </si>
  <si>
    <t>082044 Könyvtári szolgáltatások</t>
  </si>
  <si>
    <t>Helyi önkormányzatok kiegészítő támogatásai</t>
  </si>
  <si>
    <t>Dologi kiadás</t>
  </si>
  <si>
    <t>EU forrásból működési támogatás</t>
  </si>
  <si>
    <t>082042 Könyvtári állomány gyarapítása, nyilvántartása</t>
  </si>
  <si>
    <t>Előző évi működési célú pénzmaradvány átvétel</t>
  </si>
  <si>
    <t>Előző évi költségvetési kiegészítések, visszatérülések</t>
  </si>
  <si>
    <t>Egyéb működési célú támogatás (kölcsön visszatérülése) ÁH-on belülről</t>
  </si>
  <si>
    <t>018010 Önkormányzatok elszámolásai a központi költségvetéssel</t>
  </si>
  <si>
    <t>Működési célú átvett pénzeszköz ÁH-on kívülről</t>
  </si>
  <si>
    <t>Előző évi elszámolás</t>
  </si>
  <si>
    <t>Működési célú pénzeszköz átvétel ÁH-on kívülről</t>
  </si>
  <si>
    <t>Államháztartáson belüli megelőlegezés visszafizetése</t>
  </si>
  <si>
    <t>Működési kölcsön visszatérülése ÁH-on kívülről</t>
  </si>
  <si>
    <t>107060 Egyéb szociális pénzbeli és természetbeni ellátások,tám.</t>
  </si>
  <si>
    <t>II. Felhalmozási költségvetés bevételei:</t>
  </si>
  <si>
    <t>Egyéb nem intézményi ellátások</t>
  </si>
  <si>
    <t>ebből: rendszeres szociális segély</t>
  </si>
  <si>
    <t>ebből: átmeneti segély</t>
  </si>
  <si>
    <t>Pénzügyi befektetések bevételei(osztalék,hozam,árfolyamnyereség)</t>
  </si>
  <si>
    <t>ebből: egyéb, önkormányzati rendeletben megállapított juttatás</t>
  </si>
  <si>
    <t>Egyéb felhalmozási bevételek</t>
  </si>
  <si>
    <t>ebből: önkorm.saját hatáskörben adott pü.ellátás</t>
  </si>
  <si>
    <t>Felhalmozási célú támogatás ÁH-on belülről</t>
  </si>
  <si>
    <t>ebből: önkorm.saját hatáskörben adott természetbeni ellátás</t>
  </si>
  <si>
    <t>Kp-i költségvetésből származó fejl.-i támogatás</t>
  </si>
  <si>
    <t>Egyéb felhalmozási támogatás ÁH-on belülről</t>
  </si>
  <si>
    <t>Kp-i ktg.vetési szervtől, fejezettől</t>
  </si>
  <si>
    <t>018030 Támogatási célú finanszirozási műveletek</t>
  </si>
  <si>
    <t>EU forrásból származó fejlesztési támogatás</t>
  </si>
  <si>
    <t>Önkormányzati költségvetési szervtől</t>
  </si>
  <si>
    <t>Előző évi felhalmozási célú pénzmaradvány átvétel</t>
  </si>
  <si>
    <t>096015 Gyermekétkeztetés köznevelési intézményben</t>
  </si>
  <si>
    <t>Felhalmozási célú átvett pénzeszköz ÁH-on kívülről</t>
  </si>
  <si>
    <t>Felhalmozási célú kölcsön visszatérülése</t>
  </si>
  <si>
    <t>Járulékok</t>
  </si>
  <si>
    <t>013320 Köztemető- fenntartása és működtetés</t>
  </si>
  <si>
    <t>104051 Gyermekvédelmi pénzbeli és természetbeni ellátások</t>
  </si>
  <si>
    <t>091110 Óvodai nevelés, ellátás szakmai feladatai</t>
  </si>
  <si>
    <t>Járulék</t>
  </si>
  <si>
    <t>091140 Óvodai nevelés, ellátás működtetési feladatai</t>
  </si>
  <si>
    <t xml:space="preserve">Dologi </t>
  </si>
  <si>
    <t>Beruhzázás</t>
  </si>
  <si>
    <t>Költségvetési kiadások összesen:</t>
  </si>
  <si>
    <t>I. Működési költségvetés kiadásai:</t>
  </si>
  <si>
    <t>III.Finanszírozási kiadások:</t>
  </si>
  <si>
    <t>Önkormányzat kiadások összesen:</t>
  </si>
  <si>
    <t>ÖNKÉNT VÁLLALT FELADATOK KIADÁSAI:</t>
  </si>
  <si>
    <t>084031 Civil szervezetek működési támogatása</t>
  </si>
  <si>
    <t>046020 Vezetékes műsorelosztás, városi és kábeltelevíziós rendszerek</t>
  </si>
  <si>
    <t>Felhalmozási kiadások teljesítése célonként</t>
  </si>
  <si>
    <t>2016. évben</t>
  </si>
  <si>
    <t>Beruházás megnevezése</t>
  </si>
  <si>
    <t>Szállító</t>
  </si>
  <si>
    <t>Számlaszám</t>
  </si>
  <si>
    <t>Összeg</t>
  </si>
  <si>
    <t xml:space="preserve">Kávégép </t>
  </si>
  <si>
    <t>Papdi Vince</t>
  </si>
  <si>
    <t>IH4EA 9906215</t>
  </si>
  <si>
    <t>30.000</t>
  </si>
  <si>
    <t>Snowball kamera</t>
  </si>
  <si>
    <t>Roben Bt.</t>
  </si>
  <si>
    <t>16-01/00001</t>
  </si>
  <si>
    <t>129.883</t>
  </si>
  <si>
    <t>Kamerarendszer bővítése</t>
  </si>
  <si>
    <t>16-01/00004</t>
  </si>
  <si>
    <t>115.189</t>
  </si>
  <si>
    <t>Fűkasza, fűnyírótraktor</t>
  </si>
  <si>
    <t>Flora Med Kft</t>
  </si>
  <si>
    <t>IH4SA 5865222</t>
  </si>
  <si>
    <t>861.652</t>
  </si>
  <si>
    <t>kamerarendszer bővítése</t>
  </si>
  <si>
    <t>16-01/00008</t>
  </si>
  <si>
    <t>131.229</t>
  </si>
  <si>
    <t>1.267.953,- Ft</t>
  </si>
  <si>
    <t>FELÚJÍTÁSI KIADÁSOK TELJESÍTÉSE CÉLONKÉNT</t>
  </si>
  <si>
    <t>2016. ÉVBEN</t>
  </si>
  <si>
    <t>Felújítás megnevezése</t>
  </si>
  <si>
    <t>út, járda javítások</t>
  </si>
  <si>
    <t>Községi Önkormányzat Vízműve</t>
  </si>
  <si>
    <t>VE524/2016</t>
  </si>
  <si>
    <t>2.099.017</t>
  </si>
  <si>
    <t>Ft-ban</t>
  </si>
  <si>
    <t>2.099.017,-</t>
  </si>
  <si>
    <t>5. sz. melléklet</t>
  </si>
  <si>
    <t>2016. évi pénzmaradvány</t>
  </si>
  <si>
    <t xml:space="preserve"> FT-BAN</t>
  </si>
  <si>
    <t>Megnevezés</t>
  </si>
  <si>
    <t>Önkormányzat</t>
  </si>
  <si>
    <t xml:space="preserve">1. </t>
  </si>
  <si>
    <t>Záró pénzkészlet</t>
  </si>
  <si>
    <t xml:space="preserve">2. </t>
  </si>
  <si>
    <t>Költségvetési aktív átfutó elszámolások záróegyenlege</t>
  </si>
  <si>
    <t>Aktív függő elszámolások záró egyenlege</t>
  </si>
  <si>
    <t>Passzív átfutó elszámolások záróegyenlege</t>
  </si>
  <si>
    <t xml:space="preserve">Egyéb aktív, passzív pü. elszámolások összesen </t>
  </si>
  <si>
    <t>Tárgyévi helyesbített pénzmaradvány</t>
  </si>
  <si>
    <t>7.</t>
  </si>
  <si>
    <t>Költségvetési befizetés többlettámogatás miatt</t>
  </si>
  <si>
    <t>Költségvetési kiutalás kiutalatlan támogatás miatt</t>
  </si>
  <si>
    <t>Költségvetési pénzmaradvány</t>
  </si>
  <si>
    <t>Működés célú pénzmaradvány</t>
  </si>
  <si>
    <t>Feladattal terhelt pénzmaradvány</t>
  </si>
  <si>
    <t>13.</t>
  </si>
  <si>
    <t>14.</t>
  </si>
  <si>
    <t>Költségvetésbe betervezett pénzmaradvány</t>
  </si>
  <si>
    <t>15.</t>
  </si>
  <si>
    <t>Szabadon felhasználható működési pénzmar.</t>
  </si>
  <si>
    <t>Aparhant Közság Önkormányzata vagyonkimutatás 2016</t>
  </si>
  <si>
    <t xml:space="preserve">ESZKÖZÖK </t>
  </si>
  <si>
    <t>Állomány a tárgyév elején</t>
  </si>
  <si>
    <t xml:space="preserve">Állomány a tárgyidõszak végén </t>
  </si>
  <si>
    <t>Ingatlanok és a kapcsolódó vagyoni értékű jogok</t>
  </si>
  <si>
    <t>Gépek, berendezések, felszerelések, járművek</t>
  </si>
  <si>
    <t>Beruházások, felújítások</t>
  </si>
  <si>
    <t>Tárgyi eszközök</t>
  </si>
  <si>
    <t>Koncesszióba, vagyonkezelésbe adott eszközök</t>
  </si>
  <si>
    <t>ebből: tárgyi eszközök</t>
  </si>
  <si>
    <t xml:space="preserve">Koncesszióba, vagyonkezelésbe adott eszközök </t>
  </si>
  <si>
    <t xml:space="preserve">A) NEMZETI VAGYONBA TARTOZÓ BEFEKTETETT ESZKÖZÖK </t>
  </si>
  <si>
    <t>Forintpénztár</t>
  </si>
  <si>
    <t xml:space="preserve">Pénztárak, csekkek, betétkönyvek </t>
  </si>
  <si>
    <t xml:space="preserve"> Kincstáron kívüli forintszámlák</t>
  </si>
  <si>
    <t>Forintszámlák</t>
  </si>
  <si>
    <t xml:space="preserve">PÉNZESZKÖZÖK </t>
  </si>
  <si>
    <t>Költségvetési évben esedékes követelések működési bevételre</t>
  </si>
  <si>
    <t>ebből: költségvetési évben esedékes követelések készletértékesítés ellenértékére, szolgáltatások ellenértékére, közvetített szolgáltatások ellenértékére</t>
  </si>
  <si>
    <t>ebből: költségvetési évben esedékes követelések tulajdonosi bevételekre</t>
  </si>
  <si>
    <t>ebből: költségvetési évben esedékes követelések kiszámlázott általános forgalmi adóra</t>
  </si>
  <si>
    <t>ebből: költségvetési évben esedékes követelések kamatbevételekre és más nyereségjellegű bevételekre</t>
  </si>
  <si>
    <t>ebből: költségvetési évben esedékes követelések biztosító által fizetett kártérítésre</t>
  </si>
  <si>
    <t xml:space="preserve"> ebből: költségvetési évben esedékes követelések egyéb működési bevételekre</t>
  </si>
  <si>
    <t>Költségvetési évben esedékes követelések</t>
  </si>
  <si>
    <t xml:space="preserve"> KÖVETELÉSEK</t>
  </si>
  <si>
    <t>Más előzetesen felszámított levonható általános forgalmi adó</t>
  </si>
  <si>
    <t>Előzetesen felszámított általános forgalmi adó elszámolása</t>
  </si>
  <si>
    <t>Más fizetendő általános forgalmi adó</t>
  </si>
  <si>
    <t>Fizetendő általános forgalmi adó elszámolása</t>
  </si>
  <si>
    <t>December havi illetmények, munkabérek elszámolása</t>
  </si>
  <si>
    <t>Utalványok, bérletek és más hasonló, készpénz-helyettesítő fizetési eszköznek nem minősülő eszközök elszámolásai</t>
  </si>
  <si>
    <t xml:space="preserve">Egyéb sajátos eszközoldali elszámolások </t>
  </si>
  <si>
    <t xml:space="preserve">EGYÉB SAJÁTOS ESZKÖZOLDALI  ELSZÁMOLÁSOK </t>
  </si>
  <si>
    <t xml:space="preserve">ESZKÖZÖK ÖSSZESEN </t>
  </si>
  <si>
    <t>FORRÁSOK</t>
  </si>
  <si>
    <t>Nemzeti vagyon induláskori értéke</t>
  </si>
  <si>
    <t>Pénzeszközön kívüli egyéb eszközök induláskori értéke és változásai</t>
  </si>
  <si>
    <t>Egyéb eszközök induláskori értéke és változásai</t>
  </si>
  <si>
    <t>Felhalmozott eredmény</t>
  </si>
  <si>
    <t>Mérleg szerinti eredmény</t>
  </si>
  <si>
    <t xml:space="preserve">SAJÁT TŐKE  </t>
  </si>
  <si>
    <t>Költségvetési évben esedékes kötelezettségek személyi juttatásokra</t>
  </si>
  <si>
    <t>Költségvetési évben esedékes kötelezettségek dologi kiadásokra</t>
  </si>
  <si>
    <t xml:space="preserve">Költségvetési évben esedékes kötelezettségek </t>
  </si>
  <si>
    <t xml:space="preserve">Költségvetési évet követően esedékes kötelezettségek finanszírozási kiadásokra </t>
  </si>
  <si>
    <t>ebből: költségvetési évet követően esedékes kötelezettségek államháztartáson belüli megelőlegezések visszafizetésére</t>
  </si>
  <si>
    <t xml:space="preserve">Költségvetési évet követően esedékes kötelezettségek </t>
  </si>
  <si>
    <t>Kapott előlegek</t>
  </si>
  <si>
    <t>Kötelezettség jellegű sajátos elszámolások</t>
  </si>
  <si>
    <t xml:space="preserve">KÖTELEZETTSÉGEK </t>
  </si>
  <si>
    <t>Eredményszemléletű bevételek passzív időbeli elhatárolása</t>
  </si>
  <si>
    <t>PASSZÍV IDŐBELI ELHATÁROLÁSOK</t>
  </si>
  <si>
    <t>FORRÁSOK ÖSSZESEN</t>
  </si>
  <si>
    <t>7. számú melléklet</t>
  </si>
  <si>
    <t>Engedélyezett létszámkeret</t>
  </si>
  <si>
    <t>Aparhant Község Önkormányzata</t>
  </si>
  <si>
    <t>2016. évre</t>
  </si>
  <si>
    <t>Intézmény neve</t>
  </si>
  <si>
    <t>2016. 01. 01.-től</t>
  </si>
  <si>
    <t>eng. létszám</t>
  </si>
  <si>
    <t>Teljesítés /átl.stat.létsz./</t>
  </si>
  <si>
    <t>Polgármesteri hivatal</t>
  </si>
  <si>
    <t>polgármester</t>
  </si>
  <si>
    <t>közalkalmazott</t>
  </si>
  <si>
    <t>MT-s foglalkoztatott</t>
  </si>
  <si>
    <t>közfoglalkoztatott</t>
  </si>
  <si>
    <t xml:space="preserve">Általános Művelődési Központ </t>
  </si>
  <si>
    <t>MT-s</t>
  </si>
  <si>
    <t>8. SZ. MELLÉKLET</t>
  </si>
  <si>
    <t>FORINTBAN</t>
  </si>
  <si>
    <t>Kötelezettség
jogcíme</t>
  </si>
  <si>
    <t>Kötelezettségek a következő években</t>
  </si>
  <si>
    <t>2017.</t>
  </si>
  <si>
    <t>2018.</t>
  </si>
  <si>
    <t>2019.</t>
  </si>
  <si>
    <t>2020.</t>
  </si>
  <si>
    <t xml:space="preserve"> (5+6+7+8)</t>
  </si>
  <si>
    <t>Működési célú
hiteltörlesztés</t>
  </si>
  <si>
    <t>Likviditási hiteltörlesztés</t>
  </si>
  <si>
    <t xml:space="preserve">Felhalmozási célú
hiteltörlesztés </t>
  </si>
  <si>
    <t>Felhalm.hitel törl.</t>
  </si>
  <si>
    <t>Beruházás célonként</t>
  </si>
  <si>
    <t>Felújítás feladatonként</t>
  </si>
  <si>
    <t>MÁK ellenőrzés során megállapított visszafizetési kötelezettség</t>
  </si>
  <si>
    <t>Személyi juttatás</t>
  </si>
  <si>
    <t>Szociális hozzájárulás</t>
  </si>
  <si>
    <t>Közüzemi díjak</t>
  </si>
  <si>
    <t>Összesen (1+2+3+4+5+6+7+8)</t>
  </si>
  <si>
    <t>Adósság állomány alakulása lejárat, eszközök, bel-és külföldi hitelezők szerinti bontásban</t>
  </si>
  <si>
    <t>2016. december 31-én</t>
  </si>
  <si>
    <t>Sor-</t>
  </si>
  <si>
    <t>szám</t>
  </si>
  <si>
    <t>Adósságállomány</t>
  </si>
  <si>
    <t>eszközök szerint</t>
  </si>
  <si>
    <t>Nem lejárt</t>
  </si>
  <si>
    <t>Lejárt</t>
  </si>
  <si>
    <t>Le nem járt. Lejárt összes tartozás</t>
  </si>
  <si>
    <t>1-90 nap között</t>
  </si>
  <si>
    <t>91-180 nap között</t>
  </si>
  <si>
    <t>181-360 nap között</t>
  </si>
  <si>
    <t>360 napon túli</t>
  </si>
  <si>
    <t>Összes lejárt tartozás</t>
  </si>
  <si>
    <t>8=(4+…+7)</t>
  </si>
  <si>
    <t>9= 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</si>
  <si>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</si>
  <si>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</si>
  <si>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</si>
  <si>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</si>
  <si>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Tb. alapokkal szembeni tartozás</t>
  </si>
  <si>
    <t>Tartozásállomány önkormányzatok és intézmények felé</t>
  </si>
  <si>
    <t>600.000,-</t>
  </si>
  <si>
    <t>Szállítói tartozás</t>
  </si>
  <si>
    <t>Egyéb adósság</t>
  </si>
  <si>
    <t xml:space="preserve">Belföldi összesen:  </t>
  </si>
  <si>
    <t>II. Külföldi hitelezők</t>
  </si>
  <si>
    <t>Külföldi szállítók</t>
  </si>
  <si>
    <t>Külföldi összesen:</t>
  </si>
  <si>
    <t>Adósságállomány mindösszesen:</t>
  </si>
  <si>
    <t>Forintban</t>
  </si>
  <si>
    <t>10. SZ. MELLÉKLET</t>
  </si>
  <si>
    <t>Aparhant Község Önkormányzata által adott közvetett támogatások (kedvezmények)</t>
  </si>
  <si>
    <t>Sorsz.</t>
  </si>
  <si>
    <t>Bevételi jogcímek</t>
  </si>
  <si>
    <t>Tényleges bevétel</t>
  </si>
  <si>
    <t>Adott kedvezmények összege</t>
  </si>
  <si>
    <t>Ellátottak térítési díjának, illetve kártérítésének méltányossági alapon történő elengedése</t>
  </si>
  <si>
    <t xml:space="preserve"> -</t>
  </si>
  <si>
    <t>Lakosság részére lakásépítéshez , lakás felújításhoz nyújtott kölcsönök elengedésének összege</t>
  </si>
  <si>
    <t>Helyi adónál, gépjárműadónál biztosított kedvezmény, mentesség összege adónemenként</t>
  </si>
  <si>
    <t>Egyéb nyújtott kedvezmény vagy kölcsön elengedésének összege</t>
  </si>
  <si>
    <t>-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</si>
</sst>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83">
    <font>
      <sz val="10"/>
      <name val="Arial"/>
      <family val="0"/>
    </font>
    <font>
      <sz val="12"/>
      <name val="Times New Roman CE"/>
      <family val="0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Times New Roman CE"/>
      <family val="0"/>
    </font>
    <font>
      <b/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"/>
      <family val="2"/>
    </font>
    <font>
      <u val="single"/>
      <sz val="9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Arial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8" fillId="26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8" borderId="7" applyNumberFormat="0" applyFont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1" fillId="0" borderId="0" xfId="55" applyFont="1" applyFill="1">
      <alignment/>
      <protection/>
    </xf>
    <xf numFmtId="0" fontId="1" fillId="0" borderId="0" xfId="55" applyFill="1">
      <alignment/>
      <protection/>
    </xf>
    <xf numFmtId="0" fontId="1" fillId="0" borderId="0" xfId="55" applyFont="1" applyFill="1" applyAlignment="1">
      <alignment horizontal="right"/>
      <protection/>
    </xf>
    <xf numFmtId="0" fontId="1" fillId="0" borderId="0" xfId="55" applyFont="1" applyFill="1" applyAlignment="1">
      <alignment vertical="center"/>
      <protection/>
    </xf>
    <xf numFmtId="164" fontId="5" fillId="0" borderId="0" xfId="55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10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9" fillId="0" borderId="0" xfId="55" applyFont="1" applyFill="1">
      <alignment/>
      <protection/>
    </xf>
    <xf numFmtId="0" fontId="8" fillId="0" borderId="10" xfId="55" applyFont="1" applyFill="1" applyBorder="1" applyAlignment="1" applyProtection="1">
      <alignment vertical="center" wrapText="1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0" fontId="8" fillId="0" borderId="10" xfId="55" applyFont="1" applyFill="1" applyBorder="1" applyAlignment="1" applyProtection="1">
      <alignment horizontal="right" vertical="center" wrapText="1" indent="1"/>
      <protection/>
    </xf>
    <xf numFmtId="164" fontId="8" fillId="0" borderId="10" xfId="55" applyNumberFormat="1" applyFont="1" applyFill="1" applyBorder="1" applyAlignment="1" applyProtection="1">
      <alignment vertical="center" wrapText="1"/>
      <protection/>
    </xf>
    <xf numFmtId="0" fontId="10" fillId="0" borderId="0" xfId="55" applyFont="1" applyFill="1">
      <alignment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49" fontId="9" fillId="0" borderId="10" xfId="55" applyNumberFormat="1" applyFont="1" applyFill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 wrapText="1" indent="1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0" fontId="11" fillId="0" borderId="10" xfId="55" applyFont="1" applyFill="1" applyBorder="1" applyAlignment="1" applyProtection="1">
      <alignment horizontal="left" vertical="center" wrapText="1" indent="1"/>
      <protection/>
    </xf>
    <xf numFmtId="49" fontId="8" fillId="0" borderId="10" xfId="55" applyNumberFormat="1" applyFont="1" applyFill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1" fillId="0" borderId="10" xfId="0" applyFont="1" applyBorder="1" applyAlignment="1" applyProtection="1">
      <alignment horizontal="left" vertical="center" indent="1"/>
      <protection/>
    </xf>
    <xf numFmtId="0" fontId="12" fillId="0" borderId="10" xfId="0" applyFont="1" applyBorder="1" applyAlignment="1" applyProtection="1">
      <alignment horizontal="left" vertical="center" indent="1"/>
      <protection/>
    </xf>
    <xf numFmtId="49" fontId="9" fillId="0" borderId="10" xfId="55" applyNumberFormat="1" applyFont="1" applyFill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6" fillId="0" borderId="0" xfId="55" applyFont="1" applyFill="1">
      <alignment/>
      <protection/>
    </xf>
    <xf numFmtId="0" fontId="4" fillId="0" borderId="0" xfId="55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horizontal="right" vertical="center" wrapText="1"/>
      <protection/>
    </xf>
    <xf numFmtId="164" fontId="4" fillId="0" borderId="0" xfId="55" applyNumberFormat="1" applyFont="1" applyFill="1" applyBorder="1" applyAlignment="1" applyProtection="1">
      <alignment vertical="center" wrapText="1"/>
      <protection/>
    </xf>
    <xf numFmtId="164" fontId="5" fillId="0" borderId="0" xfId="55" applyNumberFormat="1" applyFont="1" applyFill="1" applyBorder="1" applyAlignment="1" applyProtection="1">
      <alignment horizontal="right"/>
      <protection/>
    </xf>
    <xf numFmtId="0" fontId="1" fillId="0" borderId="0" xfId="55" applyFill="1" applyAlignment="1">
      <alignment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0" fontId="17" fillId="0" borderId="10" xfId="55" applyFont="1" applyFill="1" applyBorder="1" applyAlignment="1" applyProtection="1">
      <alignment horizontal="left" vertical="center" wrapText="1" indent="1"/>
      <protection/>
    </xf>
    <xf numFmtId="0" fontId="8" fillId="0" borderId="10" xfId="55" applyFont="1" applyFill="1" applyBorder="1" applyAlignment="1" applyProtection="1">
      <alignment horizontal="left" vertical="center" wrapText="1" indent="1"/>
      <protection/>
    </xf>
    <xf numFmtId="3" fontId="12" fillId="0" borderId="10" xfId="0" applyNumberFormat="1" applyFont="1" applyBorder="1" applyAlignment="1" applyProtection="1">
      <alignment horizontal="right" vertical="center" wrapText="1" indent="1"/>
      <protection/>
    </xf>
    <xf numFmtId="3" fontId="11" fillId="0" borderId="10" xfId="0" applyNumberFormat="1" applyFont="1" applyBorder="1" applyAlignment="1" applyProtection="1">
      <alignment horizontal="right" vertical="center" wrapText="1" indent="1"/>
      <protection/>
    </xf>
    <xf numFmtId="3" fontId="14" fillId="0" borderId="10" xfId="0" applyNumberFormat="1" applyFont="1" applyBorder="1" applyAlignment="1" applyProtection="1">
      <alignment horizontal="right" vertical="center" wrapText="1" indent="1"/>
      <protection/>
    </xf>
    <xf numFmtId="3" fontId="15" fillId="0" borderId="10" xfId="0" applyNumberFormat="1" applyFont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8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11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3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1" fillId="0" borderId="10" xfId="0" applyNumberFormat="1" applyFont="1" applyBorder="1" applyAlignment="1" applyProtection="1">
      <alignment horizontal="right" vertical="center" indent="1"/>
      <protection/>
    </xf>
    <xf numFmtId="0" fontId="8" fillId="0" borderId="10" xfId="55" applyFont="1" applyFill="1" applyBorder="1" applyAlignment="1">
      <alignment horizontal="center"/>
      <protection/>
    </xf>
    <xf numFmtId="0" fontId="8" fillId="0" borderId="11" xfId="55" applyFont="1" applyFill="1" applyBorder="1" applyAlignment="1" applyProtection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>
      <alignment/>
      <protection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3" fontId="15" fillId="0" borderId="11" xfId="0" applyNumberFormat="1" applyFont="1" applyBorder="1" applyAlignment="1" applyProtection="1">
      <alignment horizontal="right" vertical="center" wrapText="1" indent="1"/>
      <protection/>
    </xf>
    <xf numFmtId="3" fontId="8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55" applyNumberFormat="1" applyFont="1" applyFill="1" applyBorder="1" applyAlignment="1" applyProtection="1">
      <alignment horizontal="right" vertical="center" wrapTex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9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1" xfId="55" applyNumberFormat="1" applyFont="1" applyFill="1" applyBorder="1" applyAlignment="1" applyProtection="1">
      <alignment horizontal="right" vertical="center" wrapText="1" indent="1"/>
      <protection/>
    </xf>
    <xf numFmtId="3" fontId="17" fillId="0" borderId="11" xfId="55" applyNumberFormat="1" applyFont="1" applyFill="1" applyBorder="1" applyAlignment="1" applyProtection="1">
      <alignment horizontal="right" vertical="center" wrapText="1" indent="1"/>
      <protection/>
    </xf>
    <xf numFmtId="3" fontId="8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0" xfId="55" applyFont="1" applyFill="1" applyBorder="1" applyAlignment="1" applyProtection="1">
      <alignment horizontal="right" wrapText="1" indent="6"/>
      <protection/>
    </xf>
    <xf numFmtId="3" fontId="8" fillId="0" borderId="11" xfId="55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55" applyFont="1" applyFill="1">
      <alignment/>
      <protection/>
    </xf>
    <xf numFmtId="164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right"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 applyFill="1" applyBorder="1" applyAlignment="1">
      <alignment vertical="center"/>
      <protection/>
    </xf>
    <xf numFmtId="0" fontId="0" fillId="0" borderId="10" xfId="54" applyFont="1" applyBorder="1" applyAlignment="1">
      <alignment horizontal="right" vertical="center"/>
      <protection/>
    </xf>
    <xf numFmtId="0" fontId="21" fillId="0" borderId="10" xfId="56" applyFont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10" xfId="56" applyFont="1" applyBorder="1" applyAlignment="1">
      <alignment vertical="center" wrapText="1"/>
      <protection/>
    </xf>
    <xf numFmtId="3" fontId="0" fillId="0" borderId="10" xfId="56" applyNumberFormat="1" applyFont="1" applyBorder="1" applyAlignment="1">
      <alignment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3" fontId="0" fillId="0" borderId="10" xfId="56" applyNumberFormat="1" applyFont="1" applyBorder="1" applyAlignment="1">
      <alignment vertical="center" wrapText="1"/>
      <protection/>
    </xf>
    <xf numFmtId="0" fontId="21" fillId="0" borderId="10" xfId="56" applyFont="1" applyBorder="1" applyAlignment="1">
      <alignment horizontal="left" vertical="center" wrapText="1"/>
      <protection/>
    </xf>
    <xf numFmtId="3" fontId="0" fillId="0" borderId="10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vertical="center"/>
      <protection/>
    </xf>
    <xf numFmtId="3" fontId="21" fillId="0" borderId="10" xfId="54" applyNumberFormat="1" applyFont="1" applyBorder="1" applyAlignment="1">
      <alignment vertical="center"/>
      <protection/>
    </xf>
    <xf numFmtId="0" fontId="0" fillId="0" borderId="10" xfId="54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left" vertical="center" wrapText="1"/>
      <protection/>
    </xf>
    <xf numFmtId="3" fontId="21" fillId="0" borderId="10" xfId="56" applyNumberFormat="1" applyFont="1" applyBorder="1" applyAlignment="1">
      <alignment vertical="center" wrapText="1"/>
      <protection/>
    </xf>
    <xf numFmtId="0" fontId="21" fillId="0" borderId="10" xfId="56" applyFont="1" applyBorder="1" applyAlignment="1">
      <alignment vertical="center" wrapText="1"/>
      <protection/>
    </xf>
    <xf numFmtId="3" fontId="21" fillId="0" borderId="10" xfId="56" applyNumberFormat="1" applyFont="1" applyBorder="1" applyAlignment="1">
      <alignment vertical="center"/>
      <protection/>
    </xf>
    <xf numFmtId="0" fontId="21" fillId="0" borderId="10" xfId="54" applyFont="1" applyBorder="1" applyAlignment="1">
      <alignment vertical="center"/>
      <protection/>
    </xf>
    <xf numFmtId="0" fontId="0" fillId="0" borderId="12" xfId="54" applyFont="1" applyBorder="1" applyAlignment="1">
      <alignment horizontal="right" vertical="center"/>
      <protection/>
    </xf>
    <xf numFmtId="0" fontId="21" fillId="0" borderId="12" xfId="56" applyFont="1" applyBorder="1" applyAlignment="1">
      <alignment horizontal="center" vertical="center"/>
      <protection/>
    </xf>
    <xf numFmtId="3" fontId="21" fillId="0" borderId="12" xfId="56" applyNumberFormat="1" applyFont="1" applyBorder="1" applyAlignment="1">
      <alignment vertical="center"/>
      <protection/>
    </xf>
    <xf numFmtId="3" fontId="21" fillId="0" borderId="12" xfId="56" applyNumberFormat="1" applyFont="1" applyBorder="1" applyAlignment="1">
      <alignment horizontal="center" vertical="center"/>
      <protection/>
    </xf>
    <xf numFmtId="3" fontId="21" fillId="0" borderId="13" xfId="56" applyNumberFormat="1" applyFont="1" applyBorder="1" applyAlignment="1">
      <alignment vertical="center"/>
      <protection/>
    </xf>
    <xf numFmtId="3" fontId="0" fillId="0" borderId="0" xfId="54" applyNumberFormat="1" applyFont="1" applyBorder="1" applyAlignment="1">
      <alignment vertical="center"/>
      <protection/>
    </xf>
    <xf numFmtId="0" fontId="0" fillId="0" borderId="10" xfId="56" applyFont="1" applyBorder="1" applyAlignment="1">
      <alignment vertical="center"/>
      <protection/>
    </xf>
    <xf numFmtId="0" fontId="0" fillId="0" borderId="0" xfId="54" applyFont="1" applyBorder="1" applyAlignment="1">
      <alignment horizontal="right" vertical="center"/>
      <protection/>
    </xf>
    <xf numFmtId="0" fontId="0" fillId="0" borderId="0" xfId="56" applyFont="1" applyBorder="1" applyAlignment="1">
      <alignment vertical="center"/>
      <protection/>
    </xf>
    <xf numFmtId="3" fontId="0" fillId="0" borderId="0" xfId="56" applyNumberFormat="1" applyFont="1" applyBorder="1" applyAlignment="1">
      <alignment vertical="center"/>
      <protection/>
    </xf>
    <xf numFmtId="3" fontId="0" fillId="0" borderId="0" xfId="56" applyNumberFormat="1" applyFont="1" applyBorder="1" applyAlignment="1">
      <alignment horizontal="center" vertical="center"/>
      <protection/>
    </xf>
    <xf numFmtId="3" fontId="0" fillId="0" borderId="0" xfId="54" applyNumberFormat="1" applyFont="1" applyBorder="1" applyAlignment="1">
      <alignment horizontal="right" vertical="center"/>
      <protection/>
    </xf>
    <xf numFmtId="0" fontId="23" fillId="0" borderId="14" xfId="56" applyFont="1" applyFill="1" applyBorder="1">
      <alignment/>
      <protection/>
    </xf>
    <xf numFmtId="0" fontId="23" fillId="0" borderId="15" xfId="56" applyFont="1" applyFill="1" applyBorder="1">
      <alignment/>
      <protection/>
    </xf>
    <xf numFmtId="0" fontId="25" fillId="0" borderId="0" xfId="56" applyFont="1">
      <alignment/>
      <protection/>
    </xf>
    <xf numFmtId="0" fontId="25" fillId="0" borderId="0" xfId="0" applyFont="1" applyAlignment="1">
      <alignment/>
    </xf>
    <xf numFmtId="0" fontId="23" fillId="0" borderId="16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right" vertical="center"/>
      <protection/>
    </xf>
    <xf numFmtId="0" fontId="23" fillId="0" borderId="0" xfId="56" applyFont="1" applyFill="1" applyBorder="1" applyAlignment="1">
      <alignment horizontal="left" vertical="center"/>
      <protection/>
    </xf>
    <xf numFmtId="0" fontId="23" fillId="0" borderId="0" xfId="56" applyFont="1" applyFill="1" applyBorder="1" applyAlignment="1">
      <alignment horizontal="center" vertical="center"/>
      <protection/>
    </xf>
    <xf numFmtId="3" fontId="23" fillId="0" borderId="0" xfId="56" applyNumberFormat="1" applyFont="1" applyFill="1" applyBorder="1" applyAlignment="1">
      <alignment horizontal="center" vertical="center"/>
      <protection/>
    </xf>
    <xf numFmtId="0" fontId="23" fillId="0" borderId="17" xfId="56" applyFont="1" applyFill="1" applyBorder="1" applyAlignment="1">
      <alignment horizontal="left"/>
      <protection/>
    </xf>
    <xf numFmtId="3" fontId="23" fillId="0" borderId="18" xfId="56" applyNumberFormat="1" applyFont="1" applyFill="1" applyBorder="1" applyAlignment="1">
      <alignment horizontal="center" vertical="center"/>
      <protection/>
    </xf>
    <xf numFmtId="3" fontId="23" fillId="0" borderId="19" xfId="56" applyNumberFormat="1" applyFont="1" applyFill="1" applyBorder="1" applyAlignment="1">
      <alignment horizontal="center" vertical="center"/>
      <protection/>
    </xf>
    <xf numFmtId="0" fontId="23" fillId="0" borderId="20" xfId="56" applyFont="1" applyFill="1" applyBorder="1" applyAlignment="1">
      <alignment horizontal="center"/>
      <protection/>
    </xf>
    <xf numFmtId="0" fontId="23" fillId="0" borderId="21" xfId="56" applyFont="1" applyFill="1" applyBorder="1" applyAlignment="1">
      <alignment horizontal="left"/>
      <protection/>
    </xf>
    <xf numFmtId="0" fontId="23" fillId="0" borderId="22" xfId="56" applyFont="1" applyFill="1" applyBorder="1" applyAlignment="1">
      <alignment horizontal="left"/>
      <protection/>
    </xf>
    <xf numFmtId="3" fontId="23" fillId="0" borderId="23" xfId="56" applyNumberFormat="1" applyFont="1" applyFill="1" applyBorder="1" applyAlignment="1">
      <alignment horizontal="center" vertical="center"/>
      <protection/>
    </xf>
    <xf numFmtId="3" fontId="23" fillId="0" borderId="24" xfId="56" applyNumberFormat="1" applyFont="1" applyFill="1" applyBorder="1" applyAlignment="1">
      <alignment horizontal="center" vertical="center"/>
      <protection/>
    </xf>
    <xf numFmtId="0" fontId="25" fillId="0" borderId="25" xfId="0" applyFont="1" applyBorder="1" applyAlignment="1">
      <alignment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26" xfId="0" applyFont="1" applyFill="1" applyBorder="1" applyAlignment="1">
      <alignment/>
    </xf>
    <xf numFmtId="0" fontId="23" fillId="0" borderId="25" xfId="56" applyFont="1" applyFill="1" applyBorder="1" applyAlignment="1">
      <alignment horizontal="center"/>
      <protection/>
    </xf>
    <xf numFmtId="0" fontId="11" fillId="33" borderId="11" xfId="56" applyFont="1" applyFill="1" applyBorder="1" applyAlignment="1">
      <alignment horizontal="left"/>
      <protection/>
    </xf>
    <xf numFmtId="0" fontId="11" fillId="33" borderId="12" xfId="56" applyFont="1" applyFill="1" applyBorder="1" applyAlignment="1">
      <alignment horizontal="left"/>
      <protection/>
    </xf>
    <xf numFmtId="3" fontId="23" fillId="0" borderId="23" xfId="56" applyNumberFormat="1" applyFont="1" applyFill="1" applyBorder="1">
      <alignment/>
      <protection/>
    </xf>
    <xf numFmtId="0" fontId="25" fillId="0" borderId="10" xfId="0" applyFont="1" applyBorder="1" applyAlignment="1">
      <alignment horizontal="center"/>
    </xf>
    <xf numFmtId="0" fontId="28" fillId="0" borderId="27" xfId="56" applyFont="1" applyFill="1" applyBorder="1" applyAlignment="1">
      <alignment/>
      <protection/>
    </xf>
    <xf numFmtId="0" fontId="28" fillId="0" borderId="10" xfId="56" applyFont="1" applyFill="1" applyBorder="1" applyAlignment="1">
      <alignment horizontal="left"/>
      <protection/>
    </xf>
    <xf numFmtId="0" fontId="28" fillId="0" borderId="12" xfId="56" applyFont="1" applyFill="1" applyBorder="1" applyAlignment="1">
      <alignment/>
      <protection/>
    </xf>
    <xf numFmtId="0" fontId="23" fillId="0" borderId="12" xfId="56" applyFont="1" applyFill="1" applyBorder="1" applyAlignment="1">
      <alignment/>
      <protection/>
    </xf>
    <xf numFmtId="3" fontId="23" fillId="0" borderId="10" xfId="56" applyNumberFormat="1" applyFont="1" applyFill="1" applyBorder="1">
      <alignment/>
      <protection/>
    </xf>
    <xf numFmtId="3" fontId="23" fillId="0" borderId="26" xfId="56" applyNumberFormat="1" applyFont="1" applyFill="1" applyBorder="1">
      <alignment/>
      <protection/>
    </xf>
    <xf numFmtId="0" fontId="23" fillId="0" borderId="10" xfId="56" applyFont="1" applyFill="1" applyBorder="1" applyAlignment="1">
      <alignment horizontal="right"/>
      <protection/>
    </xf>
    <xf numFmtId="0" fontId="23" fillId="0" borderId="12" xfId="56" applyFont="1" applyFill="1" applyBorder="1" applyAlignment="1">
      <alignment horizontal="right"/>
      <protection/>
    </xf>
    <xf numFmtId="0" fontId="23" fillId="0" borderId="11" xfId="56" applyFont="1" applyFill="1" applyBorder="1" applyAlignment="1">
      <alignment horizontal="left"/>
      <protection/>
    </xf>
    <xf numFmtId="0" fontId="23" fillId="0" borderId="12" xfId="56" applyFont="1" applyFill="1" applyBorder="1" applyAlignment="1">
      <alignment horizontal="left"/>
      <protection/>
    </xf>
    <xf numFmtId="49" fontId="23" fillId="0" borderId="10" xfId="56" applyNumberFormat="1" applyFont="1" applyBorder="1" applyAlignment="1">
      <alignment horizontal="right"/>
      <protection/>
    </xf>
    <xf numFmtId="0" fontId="23" fillId="0" borderId="11" xfId="56" applyFont="1" applyBorder="1" applyAlignment="1">
      <alignment horizontal="left"/>
      <protection/>
    </xf>
    <xf numFmtId="49" fontId="23" fillId="0" borderId="10" xfId="56" applyNumberFormat="1" applyFont="1" applyFill="1" applyBorder="1" applyAlignment="1">
      <alignment horizontal="right"/>
      <protection/>
    </xf>
    <xf numFmtId="0" fontId="23" fillId="0" borderId="10" xfId="56" applyFont="1" applyBorder="1" applyAlignment="1">
      <alignment horizontal="left"/>
      <protection/>
    </xf>
    <xf numFmtId="0" fontId="23" fillId="0" borderId="12" xfId="56" applyFont="1" applyBorder="1" applyAlignment="1">
      <alignment horizontal="left"/>
      <protection/>
    </xf>
    <xf numFmtId="0" fontId="23" fillId="0" borderId="13" xfId="56" applyFont="1" applyBorder="1" applyAlignment="1">
      <alignment horizontal="left"/>
      <protection/>
    </xf>
    <xf numFmtId="0" fontId="23" fillId="0" borderId="27" xfId="56" applyFont="1" applyFill="1" applyBorder="1" applyAlignment="1">
      <alignment horizontal="center"/>
      <protection/>
    </xf>
    <xf numFmtId="3" fontId="23" fillId="0" borderId="18" xfId="56" applyNumberFormat="1" applyFont="1" applyFill="1" applyBorder="1">
      <alignment/>
      <protection/>
    </xf>
    <xf numFmtId="0" fontId="23" fillId="0" borderId="11" xfId="56" applyFont="1" applyBorder="1">
      <alignment/>
      <protection/>
    </xf>
    <xf numFmtId="0" fontId="23" fillId="0" borderId="12" xfId="56" applyFont="1" applyBorder="1">
      <alignment/>
      <protection/>
    </xf>
    <xf numFmtId="0" fontId="23" fillId="0" borderId="13" xfId="56" applyFont="1" applyBorder="1">
      <alignment/>
      <protection/>
    </xf>
    <xf numFmtId="3" fontId="23" fillId="0" borderId="19" xfId="56" applyNumberFormat="1" applyFont="1" applyFill="1" applyBorder="1">
      <alignment/>
      <protection/>
    </xf>
    <xf numFmtId="0" fontId="23" fillId="0" borderId="18" xfId="56" applyFont="1" applyFill="1" applyBorder="1" applyAlignment="1">
      <alignment horizontal="right"/>
      <protection/>
    </xf>
    <xf numFmtId="0" fontId="23" fillId="0" borderId="28" xfId="56" applyFont="1" applyFill="1" applyBorder="1" applyAlignment="1">
      <alignment horizontal="center"/>
      <protection/>
    </xf>
    <xf numFmtId="0" fontId="23" fillId="0" borderId="18" xfId="56" applyFont="1" applyFill="1" applyBorder="1">
      <alignment/>
      <protection/>
    </xf>
    <xf numFmtId="0" fontId="23" fillId="0" borderId="29" xfId="56" applyFont="1" applyFill="1" applyBorder="1">
      <alignment/>
      <protection/>
    </xf>
    <xf numFmtId="3" fontId="23" fillId="0" borderId="30" xfId="56" applyNumberFormat="1" applyFont="1" applyFill="1" applyBorder="1">
      <alignment/>
      <protection/>
    </xf>
    <xf numFmtId="0" fontId="23" fillId="0" borderId="31" xfId="56" applyFont="1" applyFill="1" applyBorder="1" applyAlignment="1">
      <alignment horizontal="right"/>
      <protection/>
    </xf>
    <xf numFmtId="0" fontId="25" fillId="0" borderId="10" xfId="0" applyFont="1" applyBorder="1" applyAlignment="1">
      <alignment/>
    </xf>
    <xf numFmtId="3" fontId="23" fillId="0" borderId="21" xfId="56" applyNumberFormat="1" applyFont="1" applyFill="1" applyBorder="1">
      <alignment/>
      <protection/>
    </xf>
    <xf numFmtId="0" fontId="23" fillId="0" borderId="10" xfId="56" applyFont="1" applyFill="1" applyBorder="1" applyAlignment="1">
      <alignment horizontal="center"/>
      <protection/>
    </xf>
    <xf numFmtId="0" fontId="26" fillId="34" borderId="10" xfId="56" applyFont="1" applyFill="1" applyBorder="1">
      <alignment/>
      <protection/>
    </xf>
    <xf numFmtId="3" fontId="26" fillId="34" borderId="10" xfId="56" applyNumberFormat="1" applyFont="1" applyFill="1" applyBorder="1">
      <alignment/>
      <protection/>
    </xf>
    <xf numFmtId="0" fontId="28" fillId="0" borderId="13" xfId="56" applyFont="1" applyBorder="1" applyAlignment="1">
      <alignment/>
      <protection/>
    </xf>
    <xf numFmtId="0" fontId="26" fillId="0" borderId="12" xfId="56" applyFont="1" applyFill="1" applyBorder="1" applyAlignment="1">
      <alignment/>
      <protection/>
    </xf>
    <xf numFmtId="3" fontId="23" fillId="0" borderId="24" xfId="56" applyNumberFormat="1" applyFont="1" applyFill="1" applyBorder="1">
      <alignment/>
      <protection/>
    </xf>
    <xf numFmtId="0" fontId="28" fillId="0" borderId="10" xfId="56" applyFont="1" applyBorder="1" applyAlignment="1">
      <alignment/>
      <protection/>
    </xf>
    <xf numFmtId="0" fontId="29" fillId="0" borderId="0" xfId="0" applyFont="1" applyBorder="1" applyAlignment="1">
      <alignment/>
    </xf>
    <xf numFmtId="0" fontId="23" fillId="0" borderId="10" xfId="56" applyFont="1" applyBorder="1">
      <alignment/>
      <protection/>
    </xf>
    <xf numFmtId="0" fontId="23" fillId="0" borderId="13" xfId="56" applyFont="1" applyFill="1" applyBorder="1" applyAlignment="1">
      <alignment horizontal="right"/>
      <protection/>
    </xf>
    <xf numFmtId="0" fontId="23" fillId="0" borderId="11" xfId="56" applyFont="1" applyFill="1" applyBorder="1" applyAlignment="1">
      <alignment horizontal="center"/>
      <protection/>
    </xf>
    <xf numFmtId="0" fontId="23" fillId="0" borderId="13" xfId="56" applyFont="1" applyFill="1" applyBorder="1" applyAlignment="1">
      <alignment horizontal="center"/>
      <protection/>
    </xf>
    <xf numFmtId="0" fontId="23" fillId="0" borderId="10" xfId="56" applyFont="1" applyFill="1" applyBorder="1" applyAlignment="1">
      <alignment horizontal="left"/>
      <protection/>
    </xf>
    <xf numFmtId="0" fontId="28" fillId="0" borderId="11" xfId="56" applyFont="1" applyFill="1" applyBorder="1" applyAlignment="1">
      <alignment horizontal="left"/>
      <protection/>
    </xf>
    <xf numFmtId="0" fontId="26" fillId="0" borderId="12" xfId="56" applyFont="1" applyFill="1" applyBorder="1" applyAlignment="1">
      <alignment horizontal="left"/>
      <protection/>
    </xf>
    <xf numFmtId="0" fontId="28" fillId="0" borderId="11" xfId="56" applyFont="1" applyBorder="1" applyAlignment="1">
      <alignment/>
      <protection/>
    </xf>
    <xf numFmtId="0" fontId="23" fillId="0" borderId="25" xfId="56" applyFont="1" applyBorder="1" applyAlignment="1">
      <alignment horizontal="center"/>
      <protection/>
    </xf>
    <xf numFmtId="0" fontId="23" fillId="0" borderId="10" xfId="56" applyFont="1" applyBorder="1" applyAlignment="1">
      <alignment horizontal="right"/>
      <protection/>
    </xf>
    <xf numFmtId="0" fontId="25" fillId="0" borderId="0" xfId="0" applyFont="1" applyFill="1" applyAlignment="1">
      <alignment/>
    </xf>
    <xf numFmtId="0" fontId="26" fillId="33" borderId="12" xfId="56" applyFont="1" applyFill="1" applyBorder="1" applyAlignment="1">
      <alignment horizontal="left"/>
      <protection/>
    </xf>
    <xf numFmtId="0" fontId="23" fillId="0" borderId="32" xfId="56" applyFont="1" applyFill="1" applyBorder="1" applyAlignment="1">
      <alignment horizontal="left"/>
      <protection/>
    </xf>
    <xf numFmtId="0" fontId="26" fillId="0" borderId="17" xfId="56" applyFont="1" applyFill="1" applyBorder="1" applyAlignment="1">
      <alignment horizontal="left"/>
      <protection/>
    </xf>
    <xf numFmtId="0" fontId="26" fillId="34" borderId="18" xfId="56" applyFont="1" applyFill="1" applyBorder="1">
      <alignment/>
      <protection/>
    </xf>
    <xf numFmtId="0" fontId="26" fillId="34" borderId="17" xfId="56" applyFont="1" applyFill="1" applyBorder="1" applyAlignment="1">
      <alignment horizontal="left"/>
      <protection/>
    </xf>
    <xf numFmtId="49" fontId="25" fillId="0" borderId="10" xfId="0" applyNumberFormat="1" applyFont="1" applyBorder="1" applyAlignment="1">
      <alignment horizontal="right"/>
    </xf>
    <xf numFmtId="0" fontId="25" fillId="0" borderId="12" xfId="0" applyFont="1" applyBorder="1" applyAlignment="1">
      <alignment horizontal="left"/>
    </xf>
    <xf numFmtId="3" fontId="23" fillId="0" borderId="23" xfId="56" applyNumberFormat="1" applyFont="1" applyFill="1" applyBorder="1" applyAlignment="1">
      <alignment horizontal="center"/>
      <protection/>
    </xf>
    <xf numFmtId="0" fontId="28" fillId="0" borderId="18" xfId="56" applyFont="1" applyFill="1" applyBorder="1" applyAlignment="1">
      <alignment horizontal="left"/>
      <protection/>
    </xf>
    <xf numFmtId="0" fontId="28" fillId="0" borderId="17" xfId="56" applyFont="1" applyFill="1" applyBorder="1" applyAlignment="1">
      <alignment/>
      <protection/>
    </xf>
    <xf numFmtId="0" fontId="23" fillId="0" borderId="17" xfId="56" applyFont="1" applyFill="1" applyBorder="1" applyAlignment="1">
      <alignment/>
      <protection/>
    </xf>
    <xf numFmtId="0" fontId="23" fillId="0" borderId="11" xfId="56" applyFont="1" applyFill="1" applyBorder="1" applyAlignment="1">
      <alignment/>
      <protection/>
    </xf>
    <xf numFmtId="3" fontId="23" fillId="0" borderId="31" xfId="56" applyNumberFormat="1" applyFont="1" applyFill="1" applyBorder="1">
      <alignment/>
      <protection/>
    </xf>
    <xf numFmtId="0" fontId="23" fillId="0" borderId="10" xfId="56" applyFont="1" applyFill="1" applyBorder="1" applyAlignment="1">
      <alignment/>
      <protection/>
    </xf>
    <xf numFmtId="3" fontId="26" fillId="34" borderId="26" xfId="56" applyNumberFormat="1" applyFont="1" applyFill="1" applyBorder="1">
      <alignment/>
      <protection/>
    </xf>
    <xf numFmtId="0" fontId="23" fillId="0" borderId="23" xfId="56" applyFont="1" applyFill="1" applyBorder="1" applyAlignment="1">
      <alignment horizontal="right"/>
      <protection/>
    </xf>
    <xf numFmtId="0" fontId="23" fillId="0" borderId="11" xfId="56" applyFont="1" applyFill="1" applyBorder="1">
      <alignment/>
      <protection/>
    </xf>
    <xf numFmtId="0" fontId="26" fillId="0" borderId="13" xfId="56" applyFont="1" applyFill="1" applyBorder="1" applyAlignment="1">
      <alignment horizontal="left"/>
      <protection/>
    </xf>
    <xf numFmtId="0" fontId="26" fillId="34" borderId="11" xfId="56" applyFont="1" applyFill="1" applyBorder="1">
      <alignment/>
      <protection/>
    </xf>
    <xf numFmtId="0" fontId="25" fillId="0" borderId="0" xfId="56" applyFont="1" applyFill="1">
      <alignment/>
      <protection/>
    </xf>
    <xf numFmtId="0" fontId="26" fillId="33" borderId="13" xfId="56" applyFont="1" applyFill="1" applyBorder="1" applyAlignment="1">
      <alignment horizontal="left"/>
      <protection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8" fillId="0" borderId="10" xfId="56" applyFont="1" applyBorder="1" applyAlignment="1">
      <alignment horizontal="right"/>
      <protection/>
    </xf>
    <xf numFmtId="0" fontId="28" fillId="0" borderId="11" xfId="56" applyFont="1" applyBorder="1" applyAlignment="1">
      <alignment horizontal="left"/>
      <protection/>
    </xf>
    <xf numFmtId="0" fontId="28" fillId="0" borderId="12" xfId="56" applyFont="1" applyBorder="1" applyAlignment="1">
      <alignment horizontal="left"/>
      <protection/>
    </xf>
    <xf numFmtId="0" fontId="28" fillId="0" borderId="13" xfId="56" applyFont="1" applyBorder="1" applyAlignment="1">
      <alignment horizontal="left"/>
      <protection/>
    </xf>
    <xf numFmtId="0" fontId="25" fillId="0" borderId="26" xfId="56" applyFont="1" applyFill="1" applyBorder="1">
      <alignment/>
      <protection/>
    </xf>
    <xf numFmtId="0" fontId="25" fillId="0" borderId="18" xfId="0" applyFont="1" applyBorder="1" applyAlignment="1">
      <alignment/>
    </xf>
    <xf numFmtId="0" fontId="23" fillId="0" borderId="12" xfId="56" applyFont="1" applyFill="1" applyBorder="1">
      <alignment/>
      <protection/>
    </xf>
    <xf numFmtId="3" fontId="23" fillId="0" borderId="32" xfId="56" applyNumberFormat="1" applyFont="1" applyFill="1" applyBorder="1">
      <alignment/>
      <protection/>
    </xf>
    <xf numFmtId="0" fontId="26" fillId="33" borderId="10" xfId="56" applyFont="1" applyFill="1" applyBorder="1" applyAlignment="1">
      <alignment horizontal="left"/>
      <protection/>
    </xf>
    <xf numFmtId="0" fontId="25" fillId="0" borderId="1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5" fillId="0" borderId="33" xfId="0" applyFont="1" applyFill="1" applyBorder="1" applyAlignment="1">
      <alignment/>
    </xf>
    <xf numFmtId="3" fontId="23" fillId="0" borderId="34" xfId="56" applyNumberFormat="1" applyFont="1" applyFill="1" applyBorder="1">
      <alignment/>
      <protection/>
    </xf>
    <xf numFmtId="0" fontId="26" fillId="34" borderId="10" xfId="56" applyFont="1" applyFill="1" applyBorder="1" applyAlignment="1">
      <alignment horizontal="left"/>
      <protection/>
    </xf>
    <xf numFmtId="0" fontId="28" fillId="34" borderId="10" xfId="56" applyFont="1" applyFill="1" applyBorder="1" applyAlignment="1">
      <alignment horizontal="left"/>
      <protection/>
    </xf>
    <xf numFmtId="3" fontId="11" fillId="34" borderId="24" xfId="56" applyNumberFormat="1" applyFont="1" applyFill="1" applyBorder="1" applyAlignment="1">
      <alignment horizontal="right"/>
      <protection/>
    </xf>
    <xf numFmtId="3" fontId="23" fillId="0" borderId="11" xfId="56" applyNumberFormat="1" applyFont="1" applyFill="1" applyBorder="1">
      <alignment/>
      <protection/>
    </xf>
    <xf numFmtId="0" fontId="23" fillId="0" borderId="11" xfId="56" applyFont="1" applyFill="1" applyBorder="1" applyAlignment="1">
      <alignment horizontal="right"/>
      <protection/>
    </xf>
    <xf numFmtId="0" fontId="25" fillId="0" borderId="19" xfId="56" applyFont="1" applyFill="1" applyBorder="1">
      <alignment/>
      <protection/>
    </xf>
    <xf numFmtId="1" fontId="23" fillId="0" borderId="10" xfId="56" applyNumberFormat="1" applyFont="1" applyFill="1" applyBorder="1" applyAlignment="1">
      <alignment horizontal="right"/>
      <protection/>
    </xf>
    <xf numFmtId="0" fontId="31" fillId="0" borderId="10" xfId="56" applyFont="1" applyBorder="1" applyAlignment="1">
      <alignment horizontal="left"/>
      <protection/>
    </xf>
    <xf numFmtId="1" fontId="29" fillId="34" borderId="0" xfId="0" applyNumberFormat="1" applyFont="1" applyFill="1" applyAlignment="1">
      <alignment/>
    </xf>
    <xf numFmtId="0" fontId="23" fillId="0" borderId="17" xfId="56" applyFont="1" applyFill="1" applyBorder="1">
      <alignment/>
      <protection/>
    </xf>
    <xf numFmtId="0" fontId="23" fillId="0" borderId="31" xfId="56" applyFont="1" applyFill="1" applyBorder="1">
      <alignment/>
      <protection/>
    </xf>
    <xf numFmtId="0" fontId="25" fillId="0" borderId="10" xfId="56" applyFont="1" applyFill="1" applyBorder="1">
      <alignment/>
      <protection/>
    </xf>
    <xf numFmtId="0" fontId="28" fillId="0" borderId="25" xfId="56" applyFont="1" applyBorder="1" applyAlignment="1">
      <alignment/>
      <protection/>
    </xf>
    <xf numFmtId="0" fontId="28" fillId="0" borderId="12" xfId="56" applyFont="1" applyBorder="1" applyAlignment="1">
      <alignment/>
      <protection/>
    </xf>
    <xf numFmtId="0" fontId="26" fillId="35" borderId="10" xfId="56" applyFont="1" applyFill="1" applyBorder="1" applyAlignment="1">
      <alignment horizontal="left"/>
      <protection/>
    </xf>
    <xf numFmtId="0" fontId="25" fillId="0" borderId="24" xfId="56" applyFont="1" applyFill="1" applyBorder="1">
      <alignment/>
      <protection/>
    </xf>
    <xf numFmtId="0" fontId="31" fillId="0" borderId="12" xfId="56" applyFont="1" applyBorder="1" applyAlignment="1">
      <alignment horizontal="left"/>
      <protection/>
    </xf>
    <xf numFmtId="3" fontId="23" fillId="0" borderId="35" xfId="56" applyNumberFormat="1" applyFont="1" applyFill="1" applyBorder="1">
      <alignment/>
      <protection/>
    </xf>
    <xf numFmtId="0" fontId="29" fillId="0" borderId="25" xfId="0" applyFont="1" applyBorder="1" applyAlignment="1">
      <alignment/>
    </xf>
    <xf numFmtId="0" fontId="26" fillId="36" borderId="10" xfId="56" applyFont="1" applyFill="1" applyBorder="1" applyAlignment="1">
      <alignment/>
      <protection/>
    </xf>
    <xf numFmtId="0" fontId="26" fillId="34" borderId="12" xfId="56" applyFont="1" applyFill="1" applyBorder="1" applyAlignment="1">
      <alignment/>
      <protection/>
    </xf>
    <xf numFmtId="3" fontId="26" fillId="34" borderId="11" xfId="56" applyNumberFormat="1" applyFont="1" applyFill="1" applyBorder="1">
      <alignment/>
      <protection/>
    </xf>
    <xf numFmtId="3" fontId="26" fillId="0" borderId="36" xfId="56" applyNumberFormat="1" applyFont="1" applyFill="1" applyBorder="1">
      <alignment/>
      <protection/>
    </xf>
    <xf numFmtId="0" fontId="29" fillId="0" borderId="10" xfId="0" applyFont="1" applyBorder="1" applyAlignment="1">
      <alignment/>
    </xf>
    <xf numFmtId="3" fontId="29" fillId="0" borderId="10" xfId="0" applyNumberFormat="1" applyFont="1" applyFill="1" applyBorder="1" applyAlignment="1">
      <alignment/>
    </xf>
    <xf numFmtId="0" fontId="26" fillId="0" borderId="13" xfId="56" applyFont="1" applyBorder="1" applyAlignment="1">
      <alignment/>
      <protection/>
    </xf>
    <xf numFmtId="0" fontId="25" fillId="0" borderId="11" xfId="0" applyFont="1" applyBorder="1" applyAlignment="1">
      <alignment/>
    </xf>
    <xf numFmtId="0" fontId="29" fillId="0" borderId="26" xfId="0" applyFont="1" applyFill="1" applyBorder="1" applyAlignment="1">
      <alignment/>
    </xf>
    <xf numFmtId="49" fontId="32" fillId="0" borderId="13" xfId="56" applyNumberFormat="1" applyFont="1" applyBorder="1" applyAlignment="1">
      <alignment horizontal="left"/>
      <protection/>
    </xf>
    <xf numFmtId="49" fontId="32" fillId="0" borderId="10" xfId="56" applyNumberFormat="1" applyFont="1" applyBorder="1" applyAlignment="1">
      <alignment horizontal="left"/>
      <protection/>
    </xf>
    <xf numFmtId="3" fontId="26" fillId="0" borderId="26" xfId="56" applyNumberFormat="1" applyFont="1" applyFill="1" applyBorder="1">
      <alignment/>
      <protection/>
    </xf>
    <xf numFmtId="3" fontId="26" fillId="0" borderId="10" xfId="56" applyNumberFormat="1" applyFont="1" applyFill="1" applyBorder="1">
      <alignment/>
      <protection/>
    </xf>
    <xf numFmtId="0" fontId="26" fillId="0" borderId="37" xfId="56" applyFont="1" applyBorder="1" applyAlignment="1">
      <alignment horizontal="left"/>
      <protection/>
    </xf>
    <xf numFmtId="0" fontId="26" fillId="0" borderId="38" xfId="56" applyFont="1" applyBorder="1" applyAlignment="1">
      <alignment horizontal="left"/>
      <protection/>
    </xf>
    <xf numFmtId="3" fontId="29" fillId="0" borderId="39" xfId="56" applyNumberFormat="1" applyFont="1" applyFill="1" applyBorder="1">
      <alignment/>
      <protection/>
    </xf>
    <xf numFmtId="0" fontId="28" fillId="0" borderId="12" xfId="56" applyFont="1" applyFill="1" applyBorder="1" applyAlignment="1">
      <alignment horizontal="left"/>
      <protection/>
    </xf>
    <xf numFmtId="0" fontId="27" fillId="0" borderId="40" xfId="0" applyFont="1" applyBorder="1" applyAlignment="1">
      <alignment vertical="center"/>
    </xf>
    <xf numFmtId="0" fontId="25" fillId="0" borderId="41" xfId="56" applyFont="1" applyBorder="1">
      <alignment/>
      <protection/>
    </xf>
    <xf numFmtId="0" fontId="25" fillId="0" borderId="42" xfId="56" applyFont="1" applyFill="1" applyBorder="1">
      <alignment/>
      <protection/>
    </xf>
    <xf numFmtId="0" fontId="26" fillId="37" borderId="12" xfId="56" applyFont="1" applyFill="1" applyBorder="1" applyAlignment="1">
      <alignment horizontal="left"/>
      <protection/>
    </xf>
    <xf numFmtId="0" fontId="23" fillId="0" borderId="10" xfId="56" applyFont="1" applyFill="1" applyBorder="1">
      <alignment/>
      <protection/>
    </xf>
    <xf numFmtId="3" fontId="23" fillId="0" borderId="39" xfId="56" applyNumberFormat="1" applyFont="1" applyFill="1" applyBorder="1">
      <alignment/>
      <protection/>
    </xf>
    <xf numFmtId="0" fontId="28" fillId="37" borderId="43" xfId="56" applyFont="1" applyFill="1" applyBorder="1" applyAlignment="1">
      <alignment/>
      <protection/>
    </xf>
    <xf numFmtId="0" fontId="28" fillId="37" borderId="22" xfId="56" applyFont="1" applyFill="1" applyBorder="1" applyAlignment="1">
      <alignment/>
      <protection/>
    </xf>
    <xf numFmtId="0" fontId="28" fillId="0" borderId="42" xfId="56" applyFont="1" applyFill="1" applyBorder="1" applyAlignment="1">
      <alignment/>
      <protection/>
    </xf>
    <xf numFmtId="0" fontId="28" fillId="0" borderId="10" xfId="56" applyFont="1" applyBorder="1" applyAlignment="1">
      <alignment horizontal="left"/>
      <protection/>
    </xf>
    <xf numFmtId="0" fontId="23" fillId="0" borderId="26" xfId="56" applyFont="1" applyFill="1" applyBorder="1">
      <alignment/>
      <protection/>
    </xf>
    <xf numFmtId="49" fontId="26" fillId="10" borderId="10" xfId="56" applyNumberFormat="1" applyFont="1" applyFill="1" applyBorder="1" applyAlignment="1">
      <alignment horizontal="right"/>
      <protection/>
    </xf>
    <xf numFmtId="0" fontId="26" fillId="10" borderId="11" xfId="56" applyFont="1" applyFill="1" applyBorder="1" applyAlignment="1">
      <alignment horizontal="left"/>
      <protection/>
    </xf>
    <xf numFmtId="0" fontId="26" fillId="10" borderId="12" xfId="56" applyFont="1" applyFill="1" applyBorder="1" applyAlignment="1">
      <alignment horizontal="left"/>
      <protection/>
    </xf>
    <xf numFmtId="3" fontId="25" fillId="0" borderId="26" xfId="56" applyNumberFormat="1" applyFont="1" applyFill="1" applyBorder="1">
      <alignment/>
      <protection/>
    </xf>
    <xf numFmtId="49" fontId="23" fillId="0" borderId="32" xfId="56" applyNumberFormat="1" applyFont="1" applyFill="1" applyBorder="1" applyAlignment="1">
      <alignment horizontal="right"/>
      <protection/>
    </xf>
    <xf numFmtId="0" fontId="31" fillId="0" borderId="35" xfId="56" applyFont="1" applyFill="1" applyBorder="1">
      <alignment/>
      <protection/>
    </xf>
    <xf numFmtId="0" fontId="25" fillId="0" borderId="0" xfId="0" applyFont="1" applyBorder="1" applyAlignment="1">
      <alignment/>
    </xf>
    <xf numFmtId="3" fontId="26" fillId="34" borderId="10" xfId="56" applyNumberFormat="1" applyFont="1" applyFill="1" applyBorder="1" applyAlignment="1">
      <alignment horizontal="right"/>
      <protection/>
    </xf>
    <xf numFmtId="0" fontId="31" fillId="0" borderId="11" xfId="56" applyFont="1" applyBorder="1" applyAlignment="1">
      <alignment horizontal="left"/>
      <protection/>
    </xf>
    <xf numFmtId="0" fontId="31" fillId="0" borderId="13" xfId="56" applyFont="1" applyBorder="1" applyAlignment="1">
      <alignment horizontal="left"/>
      <protection/>
    </xf>
    <xf numFmtId="0" fontId="23" fillId="0" borderId="11" xfId="56" applyFont="1" applyFill="1" applyBorder="1" applyAlignment="1">
      <alignment horizontal="left" wrapText="1"/>
      <protection/>
    </xf>
    <xf numFmtId="0" fontId="23" fillId="0" borderId="12" xfId="56" applyFont="1" applyFill="1" applyBorder="1" applyAlignment="1">
      <alignment horizontal="left" wrapText="1"/>
      <protection/>
    </xf>
    <xf numFmtId="0" fontId="23" fillId="0" borderId="13" xfId="56" applyFont="1" applyFill="1" applyBorder="1" applyAlignment="1">
      <alignment horizontal="left" wrapText="1"/>
      <protection/>
    </xf>
    <xf numFmtId="49" fontId="25" fillId="0" borderId="0" xfId="0" applyNumberFormat="1" applyFont="1" applyBorder="1" applyAlignment="1">
      <alignment horizontal="right"/>
    </xf>
    <xf numFmtId="49" fontId="23" fillId="0" borderId="11" xfId="56" applyNumberFormat="1" applyFont="1" applyFill="1" applyBorder="1" applyAlignment="1">
      <alignment horizontal="left"/>
      <protection/>
    </xf>
    <xf numFmtId="49" fontId="23" fillId="0" borderId="12" xfId="56" applyNumberFormat="1" applyFont="1" applyFill="1" applyBorder="1" applyAlignment="1">
      <alignment horizontal="left"/>
      <protection/>
    </xf>
    <xf numFmtId="49" fontId="23" fillId="0" borderId="13" xfId="56" applyNumberFormat="1" applyFont="1" applyFill="1" applyBorder="1" applyAlignment="1">
      <alignment horizontal="left"/>
      <protection/>
    </xf>
    <xf numFmtId="49" fontId="23" fillId="0" borderId="11" xfId="56" applyNumberFormat="1" applyFont="1" applyFill="1" applyBorder="1" applyAlignment="1">
      <alignment horizontal="right"/>
      <protection/>
    </xf>
    <xf numFmtId="0" fontId="23" fillId="0" borderId="13" xfId="56" applyFont="1" applyFill="1" applyBorder="1">
      <alignment/>
      <protection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left"/>
    </xf>
    <xf numFmtId="3" fontId="29" fillId="0" borderId="26" xfId="0" applyNumberFormat="1" applyFont="1" applyFill="1" applyBorder="1" applyAlignment="1">
      <alignment/>
    </xf>
    <xf numFmtId="0" fontId="28" fillId="0" borderId="25" xfId="56" applyFont="1" applyFill="1" applyBorder="1" applyAlignment="1">
      <alignment horizontal="left"/>
      <protection/>
    </xf>
    <xf numFmtId="0" fontId="25" fillId="0" borderId="0" xfId="0" applyFont="1" applyBorder="1" applyAlignment="1">
      <alignment horizontal="right"/>
    </xf>
    <xf numFmtId="0" fontId="23" fillId="36" borderId="11" xfId="56" applyFont="1" applyFill="1" applyBorder="1" applyAlignment="1">
      <alignment horizontal="left"/>
      <protection/>
    </xf>
    <xf numFmtId="0" fontId="23" fillId="36" borderId="12" xfId="56" applyFont="1" applyFill="1" applyBorder="1" applyAlignment="1">
      <alignment horizontal="left"/>
      <protection/>
    </xf>
    <xf numFmtId="0" fontId="23" fillId="0" borderId="35" xfId="56" applyFont="1" applyFill="1" applyBorder="1" applyAlignment="1">
      <alignment horizontal="left"/>
      <protection/>
    </xf>
    <xf numFmtId="49" fontId="23" fillId="0" borderId="18" xfId="56" applyNumberFormat="1" applyFont="1" applyBorder="1" applyAlignment="1">
      <alignment horizontal="right"/>
      <protection/>
    </xf>
    <xf numFmtId="0" fontId="23" fillId="0" borderId="29" xfId="56" applyFont="1" applyBorder="1" applyAlignment="1">
      <alignment horizontal="left"/>
      <protection/>
    </xf>
    <xf numFmtId="0" fontId="23" fillId="0" borderId="17" xfId="56" applyFont="1" applyBorder="1" applyAlignment="1">
      <alignment horizontal="left"/>
      <protection/>
    </xf>
    <xf numFmtId="0" fontId="23" fillId="0" borderId="31" xfId="56" applyFont="1" applyBorder="1" applyAlignment="1">
      <alignment horizontal="left"/>
      <protection/>
    </xf>
    <xf numFmtId="0" fontId="23" fillId="0" borderId="0" xfId="56" applyFont="1" applyBorder="1" applyAlignment="1">
      <alignment horizontal="left"/>
      <protection/>
    </xf>
    <xf numFmtId="3" fontId="26" fillId="0" borderId="0" xfId="56" applyNumberFormat="1" applyFont="1" applyFill="1" applyBorder="1">
      <alignment/>
      <protection/>
    </xf>
    <xf numFmtId="49" fontId="32" fillId="0" borderId="0" xfId="56" applyNumberFormat="1" applyFont="1" applyBorder="1" applyAlignment="1">
      <alignment horizontal="left"/>
      <protection/>
    </xf>
    <xf numFmtId="3" fontId="26" fillId="36" borderId="11" xfId="56" applyNumberFormat="1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3" fontId="23" fillId="36" borderId="11" xfId="56" applyNumberFormat="1" applyFont="1" applyFill="1" applyBorder="1">
      <alignment/>
      <protection/>
    </xf>
    <xf numFmtId="49" fontId="23" fillId="0" borderId="0" xfId="56" applyNumberFormat="1" applyFont="1" applyBorder="1" applyAlignment="1">
      <alignment horizontal="right"/>
      <protection/>
    </xf>
    <xf numFmtId="0" fontId="23" fillId="0" borderId="0" xfId="56" applyFont="1" applyBorder="1">
      <alignment/>
      <protection/>
    </xf>
    <xf numFmtId="0" fontId="23" fillId="36" borderId="12" xfId="56" applyFont="1" applyFill="1" applyBorder="1" applyAlignment="1">
      <alignment horizontal="center"/>
      <protection/>
    </xf>
    <xf numFmtId="0" fontId="26" fillId="36" borderId="12" xfId="56" applyFont="1" applyFill="1" applyBorder="1" applyAlignment="1">
      <alignment horizontal="left"/>
      <protection/>
    </xf>
    <xf numFmtId="49" fontId="23" fillId="36" borderId="0" xfId="56" applyNumberFormat="1" applyFont="1" applyFill="1" applyBorder="1" applyAlignment="1">
      <alignment horizontal="right"/>
      <protection/>
    </xf>
    <xf numFmtId="0" fontId="23" fillId="36" borderId="0" xfId="56" applyFont="1" applyFill="1" applyBorder="1" applyAlignment="1">
      <alignment horizontal="left"/>
      <protection/>
    </xf>
    <xf numFmtId="3" fontId="23" fillId="36" borderId="0" xfId="56" applyNumberFormat="1" applyFont="1" applyFill="1" applyBorder="1">
      <alignment/>
      <protection/>
    </xf>
    <xf numFmtId="0" fontId="25" fillId="36" borderId="0" xfId="56" applyFont="1" applyFill="1">
      <alignment/>
      <protection/>
    </xf>
    <xf numFmtId="0" fontId="25" fillId="36" borderId="0" xfId="0" applyFont="1" applyFill="1" applyAlignment="1">
      <alignment/>
    </xf>
    <xf numFmtId="0" fontId="26" fillId="36" borderId="11" xfId="56" applyFont="1" applyFill="1" applyBorder="1" applyAlignment="1">
      <alignment horizontal="left"/>
      <protection/>
    </xf>
    <xf numFmtId="0" fontId="32" fillId="0" borderId="27" xfId="56" applyFont="1" applyBorder="1" applyAlignment="1">
      <alignment horizontal="left"/>
      <protection/>
    </xf>
    <xf numFmtId="0" fontId="32" fillId="0" borderId="12" xfId="56" applyFont="1" applyBorder="1" applyAlignment="1">
      <alignment horizontal="left"/>
      <protection/>
    </xf>
    <xf numFmtId="3" fontId="26" fillId="0" borderId="11" xfId="56" applyNumberFormat="1" applyFont="1" applyFill="1" applyBorder="1">
      <alignment/>
      <protection/>
    </xf>
    <xf numFmtId="0" fontId="26" fillId="0" borderId="0" xfId="56" applyFont="1" applyBorder="1" applyAlignment="1">
      <alignment horizontal="left"/>
      <protection/>
    </xf>
    <xf numFmtId="3" fontId="29" fillId="0" borderId="11" xfId="0" applyNumberFormat="1" applyFont="1" applyFill="1" applyBorder="1" applyAlignment="1">
      <alignment/>
    </xf>
    <xf numFmtId="0" fontId="26" fillId="0" borderId="0" xfId="56" applyFont="1" applyBorder="1" applyAlignment="1">
      <alignment horizontal="right"/>
      <protection/>
    </xf>
    <xf numFmtId="0" fontId="28" fillId="0" borderId="0" xfId="56" applyFont="1" applyBorder="1">
      <alignment/>
      <protection/>
    </xf>
    <xf numFmtId="0" fontId="25" fillId="0" borderId="12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56" applyFont="1" applyBorder="1" applyAlignment="1">
      <alignment horizontal="center"/>
      <protection/>
    </xf>
    <xf numFmtId="0" fontId="29" fillId="0" borderId="12" xfId="56" applyFont="1" applyBorder="1" applyAlignment="1">
      <alignment horizontal="left"/>
      <protection/>
    </xf>
    <xf numFmtId="0" fontId="28" fillId="0" borderId="44" xfId="56" applyFont="1" applyBorder="1" applyAlignment="1">
      <alignment horizontal="left"/>
      <protection/>
    </xf>
    <xf numFmtId="0" fontId="28" fillId="0" borderId="17" xfId="56" applyFont="1" applyBorder="1" applyAlignment="1">
      <alignment horizontal="left"/>
      <protection/>
    </xf>
    <xf numFmtId="49" fontId="26" fillId="0" borderId="0" xfId="56" applyNumberFormat="1" applyFont="1" applyBorder="1" applyAlignment="1">
      <alignment horizontal="right"/>
      <protection/>
    </xf>
    <xf numFmtId="0" fontId="28" fillId="0" borderId="0" xfId="56" applyFont="1" applyBorder="1" applyAlignment="1">
      <alignment horizontal="left"/>
      <protection/>
    </xf>
    <xf numFmtId="0" fontId="31" fillId="0" borderId="0" xfId="56" applyFont="1" applyBorder="1">
      <alignment/>
      <protection/>
    </xf>
    <xf numFmtId="16" fontId="23" fillId="0" borderId="0" xfId="56" applyNumberFormat="1" applyFont="1" applyBorder="1">
      <alignment/>
      <protection/>
    </xf>
    <xf numFmtId="0" fontId="23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right"/>
      <protection/>
    </xf>
    <xf numFmtId="0" fontId="25" fillId="0" borderId="45" xfId="56" applyFont="1" applyBorder="1">
      <alignment/>
      <protection/>
    </xf>
    <xf numFmtId="0" fontId="27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11" xfId="56" applyFont="1" applyFill="1" applyBorder="1">
      <alignment/>
      <protection/>
    </xf>
    <xf numFmtId="0" fontId="26" fillId="0" borderId="0" xfId="56" applyFont="1" applyBorder="1">
      <alignment/>
      <protection/>
    </xf>
    <xf numFmtId="0" fontId="26" fillId="37" borderId="11" xfId="56" applyFont="1" applyFill="1" applyBorder="1" applyAlignment="1">
      <alignment horizontal="left"/>
      <protection/>
    </xf>
    <xf numFmtId="49" fontId="23" fillId="0" borderId="0" xfId="56" applyNumberFormat="1" applyFont="1" applyBorder="1" applyAlignment="1">
      <alignment horizontal="center"/>
      <protection/>
    </xf>
    <xf numFmtId="0" fontId="23" fillId="36" borderId="25" xfId="56" applyFont="1" applyFill="1" applyBorder="1" applyAlignment="1">
      <alignment horizontal="center"/>
      <protection/>
    </xf>
    <xf numFmtId="49" fontId="23" fillId="36" borderId="0" xfId="56" applyNumberFormat="1" applyFont="1" applyFill="1" applyBorder="1" applyAlignment="1">
      <alignment horizontal="center"/>
      <protection/>
    </xf>
    <xf numFmtId="0" fontId="23" fillId="36" borderId="28" xfId="56" applyFont="1" applyFill="1" applyBorder="1" applyAlignment="1">
      <alignment horizontal="center"/>
      <protection/>
    </xf>
    <xf numFmtId="0" fontId="26" fillId="36" borderId="29" xfId="56" applyFont="1" applyFill="1" applyBorder="1" applyAlignment="1">
      <alignment horizontal="left"/>
      <protection/>
    </xf>
    <xf numFmtId="0" fontId="26" fillId="36" borderId="17" xfId="56" applyFont="1" applyFill="1" applyBorder="1" applyAlignment="1">
      <alignment horizontal="left"/>
      <protection/>
    </xf>
    <xf numFmtId="3" fontId="26" fillId="36" borderId="29" xfId="56" applyNumberFormat="1" applyFont="1" applyFill="1" applyBorder="1">
      <alignment/>
      <protection/>
    </xf>
    <xf numFmtId="0" fontId="28" fillId="37" borderId="0" xfId="56" applyFont="1" applyFill="1" applyBorder="1" applyAlignment="1">
      <alignment horizontal="left"/>
      <protection/>
    </xf>
    <xf numFmtId="3" fontId="29" fillId="0" borderId="0" xfId="56" applyNumberFormat="1" applyFont="1" applyFill="1" applyBorder="1">
      <alignment/>
      <protection/>
    </xf>
    <xf numFmtId="0" fontId="25" fillId="0" borderId="0" xfId="0" applyFont="1" applyFill="1" applyBorder="1" applyAlignment="1">
      <alignment/>
    </xf>
    <xf numFmtId="0" fontId="33" fillId="38" borderId="0" xfId="56" applyFont="1" applyFill="1" applyBorder="1" applyAlignment="1">
      <alignment/>
      <protection/>
    </xf>
    <xf numFmtId="0" fontId="33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horizontal="left"/>
      <protection/>
    </xf>
    <xf numFmtId="0" fontId="23" fillId="0" borderId="0" xfId="56" applyFont="1" applyFill="1" applyBorder="1">
      <alignment/>
      <protection/>
    </xf>
    <xf numFmtId="0" fontId="31" fillId="0" borderId="0" xfId="56" applyFont="1" applyBorder="1" applyAlignment="1">
      <alignment horizontal="left"/>
      <protection/>
    </xf>
    <xf numFmtId="16" fontId="23" fillId="0" borderId="0" xfId="56" applyNumberFormat="1" applyFont="1" applyBorder="1" applyAlignment="1">
      <alignment horizontal="right"/>
      <protection/>
    </xf>
    <xf numFmtId="49" fontId="23" fillId="0" borderId="0" xfId="56" applyNumberFormat="1" applyFont="1" applyFill="1" applyBorder="1" applyAlignment="1">
      <alignment horizontal="right"/>
      <protection/>
    </xf>
    <xf numFmtId="0" fontId="31" fillId="0" borderId="0" xfId="56" applyFont="1" applyFill="1" applyBorder="1">
      <alignment/>
      <protection/>
    </xf>
    <xf numFmtId="3" fontId="25" fillId="0" borderId="0" xfId="56" applyNumberFormat="1" applyFont="1">
      <alignment/>
      <protection/>
    </xf>
    <xf numFmtId="0" fontId="28" fillId="0" borderId="0" xfId="56" applyFont="1" applyBorder="1" applyAlignment="1">
      <alignment/>
      <protection/>
    </xf>
    <xf numFmtId="0" fontId="23" fillId="0" borderId="0" xfId="56" applyFont="1" applyFill="1" applyBorder="1" applyAlignment="1">
      <alignment horizontal="left" wrapText="1"/>
      <protection/>
    </xf>
    <xf numFmtId="0" fontId="32" fillId="0" borderId="0" xfId="56" applyFont="1" applyBorder="1" applyAlignment="1">
      <alignment horizontal="left"/>
      <protection/>
    </xf>
    <xf numFmtId="0" fontId="29" fillId="0" borderId="0" xfId="56" applyFont="1" applyBorder="1" applyAlignment="1">
      <alignment horizontal="center"/>
      <protection/>
    </xf>
    <xf numFmtId="0" fontId="29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/>
      <protection/>
    </xf>
    <xf numFmtId="0" fontId="25" fillId="0" borderId="0" xfId="0" applyFont="1" applyBorder="1" applyAlignment="1">
      <alignment/>
    </xf>
    <xf numFmtId="0" fontId="28" fillId="0" borderId="0" xfId="56" applyFont="1" applyBorder="1" applyAlignment="1">
      <alignment horizontal="right"/>
      <protection/>
    </xf>
    <xf numFmtId="0" fontId="27" fillId="0" borderId="0" xfId="56" applyFont="1" applyBorder="1" applyAlignment="1">
      <alignment horizontal="left"/>
      <protection/>
    </xf>
    <xf numFmtId="3" fontId="34" fillId="0" borderId="0" xfId="56" applyNumberFormat="1" applyFont="1" applyFill="1" applyBorder="1">
      <alignment/>
      <protection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3" fontId="25" fillId="0" borderId="0" xfId="56" applyNumberFormat="1" applyFont="1" applyFill="1">
      <alignment/>
      <protection/>
    </xf>
    <xf numFmtId="0" fontId="25" fillId="0" borderId="0" xfId="56" applyFont="1" applyFill="1" applyBorder="1">
      <alignment/>
      <protection/>
    </xf>
    <xf numFmtId="0" fontId="25" fillId="0" borderId="0" xfId="56" applyFont="1" applyBorder="1">
      <alignment/>
      <protection/>
    </xf>
    <xf numFmtId="3" fontId="25" fillId="0" borderId="0" xfId="0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34" fillId="0" borderId="49" xfId="0" applyFont="1" applyBorder="1" applyAlignment="1">
      <alignment vertical="center" wrapText="1"/>
    </xf>
    <xf numFmtId="0" fontId="34" fillId="0" borderId="50" xfId="0" applyFont="1" applyBorder="1" applyAlignment="1">
      <alignment vertical="center" wrapText="1"/>
    </xf>
    <xf numFmtId="0" fontId="40" fillId="0" borderId="49" xfId="0" applyFont="1" applyBorder="1" applyAlignment="1">
      <alignment vertical="center" wrapText="1"/>
    </xf>
    <xf numFmtId="0" fontId="35" fillId="0" borderId="50" xfId="0" applyFont="1" applyBorder="1" applyAlignment="1">
      <alignment vertical="center" wrapText="1"/>
    </xf>
    <xf numFmtId="0" fontId="40" fillId="0" borderId="50" xfId="0" applyFont="1" applyBorder="1" applyAlignment="1">
      <alignment vertical="center" wrapText="1"/>
    </xf>
    <xf numFmtId="0" fontId="40" fillId="0" borderId="50" xfId="0" applyFont="1" applyBorder="1" applyAlignment="1">
      <alignment horizontal="right" vertical="center" wrapText="1"/>
    </xf>
    <xf numFmtId="0" fontId="32" fillId="0" borderId="50" xfId="0" applyFont="1" applyBorder="1" applyAlignment="1">
      <alignment horizontal="right" vertical="center" wrapText="1"/>
    </xf>
    <xf numFmtId="0" fontId="41" fillId="0" borderId="49" xfId="0" applyFont="1" applyBorder="1" applyAlignment="1">
      <alignment vertical="center" wrapText="1"/>
    </xf>
    <xf numFmtId="0" fontId="41" fillId="0" borderId="50" xfId="0" applyFont="1" applyBorder="1" applyAlignment="1">
      <alignment vertical="center" wrapText="1"/>
    </xf>
    <xf numFmtId="0" fontId="41" fillId="0" borderId="50" xfId="0" applyFont="1" applyBorder="1" applyAlignment="1">
      <alignment horizontal="right" vertical="center" wrapText="1"/>
    </xf>
    <xf numFmtId="0" fontId="32" fillId="0" borderId="49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43" fillId="0" borderId="51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26" fillId="0" borderId="38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164" fontId="29" fillId="0" borderId="23" xfId="0" applyNumberFormat="1" applyFont="1" applyBorder="1" applyAlignment="1" applyProtection="1">
      <alignment vertical="center" wrapText="1"/>
      <protection locked="0"/>
    </xf>
    <xf numFmtId="0" fontId="44" fillId="0" borderId="25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164" fontId="25" fillId="0" borderId="10" xfId="0" applyNumberFormat="1" applyFont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0" fontId="7" fillId="39" borderId="25" xfId="0" applyFont="1" applyFill="1" applyBorder="1" applyAlignment="1" applyProtection="1">
      <alignment horizontal="center" vertical="center" wrapText="1"/>
      <protection locked="0"/>
    </xf>
    <xf numFmtId="0" fontId="26" fillId="39" borderId="10" xfId="0" applyFont="1" applyFill="1" applyBorder="1" applyAlignment="1" applyProtection="1">
      <alignment vertical="center" wrapText="1"/>
      <protection locked="0"/>
    </xf>
    <xf numFmtId="164" fontId="29" fillId="39" borderId="10" xfId="0" applyNumberFormat="1" applyFont="1" applyFill="1" applyBorder="1" applyAlignment="1" applyProtection="1">
      <alignment vertical="center" wrapText="1"/>
      <protection locked="0"/>
    </xf>
    <xf numFmtId="0" fontId="44" fillId="39" borderId="25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vertical="center" wrapText="1"/>
      <protection/>
    </xf>
    <xf numFmtId="3" fontId="25" fillId="0" borderId="10" xfId="0" applyNumberFormat="1" applyFont="1" applyBorder="1" applyAlignment="1" applyProtection="1">
      <alignment vertical="center" wrapText="1"/>
      <protection/>
    </xf>
    <xf numFmtId="0" fontId="0" fillId="39" borderId="10" xfId="0" applyFill="1" applyBorder="1" applyAlignment="1" applyProtection="1">
      <alignment horizontal="center" vertical="center" wrapText="1"/>
      <protection/>
    </xf>
    <xf numFmtId="0" fontId="29" fillId="39" borderId="10" xfId="0" applyFont="1" applyFill="1" applyBorder="1" applyAlignment="1" applyProtection="1">
      <alignment vertical="center" wrapText="1"/>
      <protection/>
    </xf>
    <xf numFmtId="3" fontId="29" fillId="39" borderId="1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18" fillId="40" borderId="10" xfId="0" applyFont="1" applyFill="1" applyBorder="1" applyAlignment="1">
      <alignment horizontal="center" vertical="top" wrapText="1"/>
    </xf>
    <xf numFmtId="0" fontId="19" fillId="40" borderId="10" xfId="0" applyFont="1" applyFill="1" applyBorder="1" applyAlignment="1">
      <alignment horizontal="center" vertical="top" wrapText="1"/>
    </xf>
    <xf numFmtId="0" fontId="21" fillId="4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21" fillId="41" borderId="10" xfId="0" applyFont="1" applyFill="1" applyBorder="1" applyAlignment="1">
      <alignment horizontal="center" vertical="top" wrapText="1"/>
    </xf>
    <xf numFmtId="0" fontId="21" fillId="41" borderId="10" xfId="0" applyFont="1" applyFill="1" applyBorder="1" applyAlignment="1">
      <alignment horizontal="left" vertical="top" wrapText="1"/>
    </xf>
    <xf numFmtId="3" fontId="21" fillId="41" borderId="10" xfId="0" applyNumberFormat="1" applyFont="1" applyFill="1" applyBorder="1" applyAlignment="1">
      <alignment horizontal="right" vertical="top" wrapText="1"/>
    </xf>
    <xf numFmtId="0" fontId="0" fillId="41" borderId="1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3" fontId="21" fillId="0" borderId="0" xfId="0" applyNumberFormat="1" applyFont="1" applyAlignment="1">
      <alignment horizontal="right" vertical="top" wrapText="1"/>
    </xf>
    <xf numFmtId="0" fontId="21" fillId="0" borderId="10" xfId="0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52" xfId="0" applyFont="1" applyBorder="1" applyAlignment="1">
      <alignment horizontal="center" vertical="center" wrapText="1"/>
    </xf>
    <xf numFmtId="0" fontId="38" fillId="0" borderId="50" xfId="0" applyFont="1" applyBorder="1" applyAlignment="1">
      <alignment horizontal="center" vertical="center" wrapText="1"/>
    </xf>
    <xf numFmtId="0" fontId="38" fillId="0" borderId="49" xfId="0" applyFont="1" applyBorder="1" applyAlignment="1">
      <alignment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49" xfId="0" applyFont="1" applyBorder="1" applyAlignment="1">
      <alignment vertical="center" wrapText="1"/>
    </xf>
    <xf numFmtId="0" fontId="35" fillId="0" borderId="0" xfId="0" applyFont="1" applyAlignment="1">
      <alignment horizontal="left" vertical="center" indent="2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164" fontId="43" fillId="0" borderId="53" xfId="0" applyNumberFormat="1" applyFont="1" applyBorder="1" applyAlignment="1">
      <alignment horizontal="centerContinuous" vertical="center"/>
    </xf>
    <xf numFmtId="164" fontId="43" fillId="0" borderId="54" xfId="0" applyNumberFormat="1" applyFont="1" applyBorder="1" applyAlignment="1">
      <alignment horizontal="centerContinuous" vertical="center"/>
    </xf>
    <xf numFmtId="164" fontId="43" fillId="0" borderId="55" xfId="0" applyNumberFormat="1" applyFont="1" applyBorder="1" applyAlignment="1">
      <alignment horizontal="centerContinuous" vertical="center"/>
    </xf>
    <xf numFmtId="164" fontId="43" fillId="0" borderId="56" xfId="0" applyNumberFormat="1" applyFont="1" applyBorder="1" applyAlignment="1">
      <alignment horizontal="center" vertical="center" wrapText="1"/>
    </xf>
    <xf numFmtId="164" fontId="43" fillId="0" borderId="36" xfId="0" applyNumberFormat="1" applyFont="1" applyBorder="1" applyAlignment="1">
      <alignment horizontal="center" vertical="center"/>
    </xf>
    <xf numFmtId="164" fontId="43" fillId="0" borderId="57" xfId="0" applyNumberFormat="1" applyFont="1" applyBorder="1" applyAlignment="1">
      <alignment horizontal="center" vertical="center"/>
    </xf>
    <xf numFmtId="164" fontId="43" fillId="0" borderId="34" xfId="0" applyNumberFormat="1" applyFont="1" applyBorder="1" applyAlignment="1">
      <alignment horizontal="center" vertical="center" wrapText="1"/>
    </xf>
    <xf numFmtId="164" fontId="43" fillId="0" borderId="49" xfId="0" applyNumberFormat="1" applyFont="1" applyBorder="1" applyAlignment="1">
      <alignment horizontal="center" vertical="center"/>
    </xf>
    <xf numFmtId="164" fontId="7" fillId="0" borderId="58" xfId="0" applyNumberFormat="1" applyFont="1" applyBorder="1" applyAlignment="1">
      <alignment horizontal="center" vertical="center" wrapText="1"/>
    </xf>
    <xf numFmtId="164" fontId="7" fillId="0" borderId="38" xfId="0" applyNumberFormat="1" applyFont="1" applyBorder="1" applyAlignment="1">
      <alignment horizontal="center" vertical="center" wrapText="1"/>
    </xf>
    <xf numFmtId="164" fontId="7" fillId="0" borderId="59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  <xf numFmtId="164" fontId="43" fillId="0" borderId="45" xfId="0" applyNumberFormat="1" applyFont="1" applyBorder="1" applyAlignment="1">
      <alignment horizontal="center" vertical="center" wrapText="1"/>
    </xf>
    <xf numFmtId="164" fontId="7" fillId="0" borderId="41" xfId="0" applyNumberFormat="1" applyFont="1" applyBorder="1" applyAlignment="1">
      <alignment horizontal="left" vertical="center" wrapText="1" indent="1"/>
    </xf>
    <xf numFmtId="164" fontId="44" fillId="39" borderId="40" xfId="0" applyNumberFormat="1" applyFont="1" applyFill="1" applyBorder="1" applyAlignment="1" applyProtection="1">
      <alignment vertical="center" wrapText="1"/>
      <protection/>
    </xf>
    <xf numFmtId="164" fontId="44" fillId="39" borderId="41" xfId="0" applyNumberFormat="1" applyFont="1" applyFill="1" applyBorder="1" applyAlignment="1" applyProtection="1">
      <alignment vertical="center" wrapText="1"/>
      <protection/>
    </xf>
    <xf numFmtId="164" fontId="44" fillId="39" borderId="46" xfId="0" applyNumberFormat="1" applyFont="1" applyFill="1" applyBorder="1" applyAlignment="1" applyProtection="1">
      <alignment vertical="center" wrapText="1"/>
      <protection/>
    </xf>
    <xf numFmtId="164" fontId="44" fillId="39" borderId="61" xfId="0" applyNumberFormat="1" applyFont="1" applyFill="1" applyBorder="1" applyAlignment="1">
      <alignment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 applyProtection="1">
      <alignment horizontal="left" vertical="center" wrapText="1" indent="1"/>
      <protection locked="0"/>
    </xf>
    <xf numFmtId="164" fontId="44" fillId="0" borderId="13" xfId="0" applyNumberFormat="1" applyFont="1" applyBorder="1" applyAlignment="1" applyProtection="1">
      <alignment vertical="center" wrapText="1"/>
      <protection locked="0"/>
    </xf>
    <xf numFmtId="164" fontId="44" fillId="0" borderId="10" xfId="0" applyNumberFormat="1" applyFont="1" applyBorder="1" applyAlignment="1" applyProtection="1">
      <alignment vertical="center" wrapText="1"/>
      <protection locked="0"/>
    </xf>
    <xf numFmtId="164" fontId="44" fillId="0" borderId="11" xfId="0" applyNumberFormat="1" applyFont="1" applyBorder="1" applyAlignment="1" applyProtection="1">
      <alignment vertical="center" wrapText="1"/>
      <protection locked="0"/>
    </xf>
    <xf numFmtId="164" fontId="44" fillId="39" borderId="62" xfId="0" applyNumberFormat="1" applyFont="1" applyFill="1" applyBorder="1" applyAlignment="1">
      <alignment vertical="center" wrapText="1"/>
    </xf>
    <xf numFmtId="164" fontId="43" fillId="0" borderId="25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left" vertical="center" wrapText="1" indent="1"/>
      <protection/>
    </xf>
    <xf numFmtId="164" fontId="44" fillId="39" borderId="13" xfId="0" applyNumberFormat="1" applyFont="1" applyFill="1" applyBorder="1" applyAlignment="1" applyProtection="1">
      <alignment vertical="center" wrapText="1"/>
      <protection/>
    </xf>
    <xf numFmtId="164" fontId="44" fillId="39" borderId="10" xfId="0" applyNumberFormat="1" applyFont="1" applyFill="1" applyBorder="1" applyAlignment="1" applyProtection="1">
      <alignment vertical="center" wrapText="1"/>
      <protection/>
    </xf>
    <xf numFmtId="164" fontId="44" fillId="39" borderId="11" xfId="0" applyNumberFormat="1" applyFont="1" applyFill="1" applyBorder="1" applyAlignment="1" applyProtection="1">
      <alignment vertical="center" wrapText="1"/>
      <protection/>
    </xf>
    <xf numFmtId="164" fontId="43" fillId="0" borderId="10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 applyProtection="1">
      <alignment horizontal="left" vertical="center" wrapText="1" indent="1"/>
      <protection/>
    </xf>
    <xf numFmtId="164" fontId="7" fillId="0" borderId="63" xfId="0" applyNumberFormat="1" applyFont="1" applyBorder="1" applyAlignment="1">
      <alignment horizontal="left" vertical="center" wrapText="1" indent="1"/>
    </xf>
    <xf numFmtId="164" fontId="7" fillId="39" borderId="49" xfId="0" applyNumberFormat="1" applyFont="1" applyFill="1" applyBorder="1" applyAlignment="1" applyProtection="1">
      <alignment vertical="center" wrapText="1"/>
      <protection/>
    </xf>
    <xf numFmtId="164" fontId="44" fillId="39" borderId="63" xfId="0" applyNumberFormat="1" applyFont="1" applyFill="1" applyBorder="1" applyAlignment="1" applyProtection="1">
      <alignment vertical="center" wrapText="1"/>
      <protection/>
    </xf>
    <xf numFmtId="164" fontId="44" fillId="39" borderId="49" xfId="0" applyNumberFormat="1" applyFont="1" applyFill="1" applyBorder="1" applyAlignment="1" applyProtection="1">
      <alignment vertical="center" wrapText="1"/>
      <protection/>
    </xf>
    <xf numFmtId="0" fontId="47" fillId="0" borderId="0" xfId="0" applyFont="1" applyAlignment="1">
      <alignment vertical="center"/>
    </xf>
    <xf numFmtId="0" fontId="40" fillId="0" borderId="64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 wrapText="1"/>
    </xf>
    <xf numFmtId="3" fontId="0" fillId="0" borderId="47" xfId="0" applyNumberFormat="1" applyBorder="1" applyAlignment="1">
      <alignment horizontal="center"/>
    </xf>
    <xf numFmtId="0" fontId="0" fillId="0" borderId="47" xfId="0" applyBorder="1" applyAlignment="1">
      <alignment/>
    </xf>
    <xf numFmtId="0" fontId="21" fillId="0" borderId="47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164" fontId="5" fillId="0" borderId="0" xfId="55" applyNumberFormat="1" applyFont="1" applyFill="1" applyBorder="1" applyAlignment="1" applyProtection="1">
      <alignment horizontal="left" vertical="center"/>
      <protection/>
    </xf>
    <xf numFmtId="164" fontId="5" fillId="0" borderId="0" xfId="55" applyNumberFormat="1" applyFont="1" applyFill="1" applyBorder="1" applyAlignment="1" applyProtection="1">
      <alignment horizontal="left"/>
      <protection/>
    </xf>
    <xf numFmtId="0" fontId="2" fillId="0" borderId="0" xfId="54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18" fillId="0" borderId="0" xfId="55" applyFont="1" applyFill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18" fillId="0" borderId="0" xfId="55" applyFont="1" applyFill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0" fillId="0" borderId="0" xfId="55" applyFont="1" applyFill="1" applyAlignment="1">
      <alignment horizontal="center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21" fillId="0" borderId="10" xfId="56" applyFont="1" applyFill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0" fontId="24" fillId="0" borderId="15" xfId="56" applyFont="1" applyFill="1" applyBorder="1" applyAlignment="1">
      <alignment horizontal="right"/>
      <protection/>
    </xf>
    <xf numFmtId="0" fontId="23" fillId="0" borderId="52" xfId="56" applyFont="1" applyFill="1" applyBorder="1" applyAlignment="1">
      <alignment horizontal="right"/>
      <protection/>
    </xf>
    <xf numFmtId="3" fontId="26" fillId="0" borderId="0" xfId="56" applyNumberFormat="1" applyFont="1" applyFill="1" applyBorder="1" applyAlignment="1">
      <alignment horizontal="center" vertical="center"/>
      <protection/>
    </xf>
    <xf numFmtId="3" fontId="26" fillId="0" borderId="65" xfId="56" applyNumberFormat="1" applyFont="1" applyFill="1" applyBorder="1" applyAlignment="1">
      <alignment horizontal="center" vertical="center"/>
      <protection/>
    </xf>
    <xf numFmtId="3" fontId="26" fillId="0" borderId="0" xfId="56" applyNumberFormat="1" applyFont="1" applyFill="1" applyBorder="1" applyAlignment="1">
      <alignment horizontal="center" vertical="center" wrapText="1"/>
      <protection/>
    </xf>
    <xf numFmtId="3" fontId="26" fillId="0" borderId="65" xfId="56" applyNumberFormat="1" applyFont="1" applyFill="1" applyBorder="1" applyAlignment="1">
      <alignment horizontal="center" vertical="center" wrapText="1"/>
      <protection/>
    </xf>
    <xf numFmtId="0" fontId="23" fillId="0" borderId="44" xfId="56" applyFont="1" applyFill="1" applyBorder="1" applyAlignment="1">
      <alignment horizontal="left"/>
      <protection/>
    </xf>
    <xf numFmtId="0" fontId="23" fillId="0" borderId="17" xfId="56" applyFont="1" applyFill="1" applyBorder="1" applyAlignment="1">
      <alignment horizontal="left"/>
      <protection/>
    </xf>
    <xf numFmtId="0" fontId="23" fillId="0" borderId="31" xfId="56" applyFont="1" applyFill="1" applyBorder="1" applyAlignment="1">
      <alignment horizontal="left"/>
      <protection/>
    </xf>
    <xf numFmtId="0" fontId="23" fillId="0" borderId="29" xfId="56" applyFont="1" applyFill="1" applyBorder="1" applyAlignment="1">
      <alignment horizontal="left"/>
      <protection/>
    </xf>
    <xf numFmtId="0" fontId="23" fillId="0" borderId="21" xfId="56" applyFont="1" applyFill="1" applyBorder="1" applyAlignment="1">
      <alignment horizontal="left"/>
      <protection/>
    </xf>
    <xf numFmtId="0" fontId="23" fillId="0" borderId="22" xfId="56" applyFont="1" applyFill="1" applyBorder="1" applyAlignment="1">
      <alignment horizontal="left"/>
      <protection/>
    </xf>
    <xf numFmtId="0" fontId="23" fillId="0" borderId="66" xfId="56" applyFont="1" applyFill="1" applyBorder="1" applyAlignment="1">
      <alignment horizontal="left"/>
      <protection/>
    </xf>
    <xf numFmtId="0" fontId="11" fillId="33" borderId="11" xfId="56" applyFont="1" applyFill="1" applyBorder="1" applyAlignment="1">
      <alignment horizontal="left"/>
      <protection/>
    </xf>
    <xf numFmtId="0" fontId="11" fillId="33" borderId="12" xfId="56" applyFont="1" applyFill="1" applyBorder="1" applyAlignment="1">
      <alignment horizontal="left"/>
      <protection/>
    </xf>
    <xf numFmtId="0" fontId="23" fillId="0" borderId="11" xfId="56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3" fillId="0" borderId="10" xfId="56" applyFont="1" applyBorder="1" applyAlignment="1">
      <alignment horizontal="left"/>
      <protection/>
    </xf>
    <xf numFmtId="0" fontId="23" fillId="0" borderId="12" xfId="56" applyFont="1" applyBorder="1" applyAlignment="1">
      <alignment horizontal="left"/>
      <protection/>
    </xf>
    <xf numFmtId="0" fontId="23" fillId="0" borderId="13" xfId="56" applyFont="1" applyBorder="1" applyAlignment="1">
      <alignment horizontal="left"/>
      <protection/>
    </xf>
    <xf numFmtId="49" fontId="26" fillId="33" borderId="21" xfId="56" applyNumberFormat="1" applyFont="1" applyFill="1" applyBorder="1" applyAlignment="1">
      <alignment horizontal="left"/>
      <protection/>
    </xf>
    <xf numFmtId="49" fontId="26" fillId="33" borderId="22" xfId="56" applyNumberFormat="1" applyFont="1" applyFill="1" applyBorder="1" applyAlignment="1">
      <alignment horizontal="left"/>
      <protection/>
    </xf>
    <xf numFmtId="0" fontId="26" fillId="33" borderId="12" xfId="56" applyFont="1" applyFill="1" applyBorder="1" applyAlignment="1">
      <alignment horizontal="left"/>
      <protection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3" fillId="0" borderId="11" xfId="56" applyFont="1" applyFill="1" applyBorder="1" applyAlignment="1">
      <alignment/>
      <protection/>
    </xf>
    <xf numFmtId="0" fontId="23" fillId="0" borderId="12" xfId="56" applyFont="1" applyFill="1" applyBorder="1" applyAlignment="1">
      <alignment/>
      <protection/>
    </xf>
    <xf numFmtId="0" fontId="23" fillId="0" borderId="13" xfId="56" applyFont="1" applyFill="1" applyBorder="1" applyAlignment="1">
      <alignment/>
      <protection/>
    </xf>
    <xf numFmtId="0" fontId="26" fillId="34" borderId="11" xfId="56" applyFont="1" applyFill="1" applyBorder="1" applyAlignment="1">
      <alignment horizontal="left"/>
      <protection/>
    </xf>
    <xf numFmtId="0" fontId="26" fillId="34" borderId="12" xfId="56" applyFont="1" applyFill="1" applyBorder="1" applyAlignment="1">
      <alignment horizontal="left"/>
      <protection/>
    </xf>
    <xf numFmtId="0" fontId="26" fillId="34" borderId="13" xfId="56" applyFont="1" applyFill="1" applyBorder="1" applyAlignment="1">
      <alignment horizontal="left"/>
      <protection/>
    </xf>
    <xf numFmtId="0" fontId="26" fillId="33" borderId="11" xfId="56" applyFont="1" applyFill="1" applyBorder="1" applyAlignment="1">
      <alignment horizontal="left"/>
      <protection/>
    </xf>
    <xf numFmtId="0" fontId="26" fillId="33" borderId="13" xfId="56" applyFont="1" applyFill="1" applyBorder="1" applyAlignment="1">
      <alignment horizontal="left"/>
      <protection/>
    </xf>
    <xf numFmtId="0" fontId="28" fillId="0" borderId="11" xfId="56" applyFont="1" applyFill="1" applyBorder="1" applyAlignment="1">
      <alignment horizontal="left"/>
      <protection/>
    </xf>
    <xf numFmtId="0" fontId="30" fillId="0" borderId="12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25" fillId="0" borderId="11" xfId="0" applyFont="1" applyBorder="1" applyAlignment="1">
      <alignment horizontal="left"/>
    </xf>
    <xf numFmtId="0" fontId="26" fillId="34" borderId="10" xfId="56" applyFont="1" applyFill="1" applyBorder="1" applyAlignment="1">
      <alignment horizontal="left"/>
      <protection/>
    </xf>
    <xf numFmtId="0" fontId="25" fillId="0" borderId="10" xfId="0" applyFont="1" applyBorder="1" applyAlignment="1">
      <alignment horizontal="left"/>
    </xf>
    <xf numFmtId="0" fontId="23" fillId="36" borderId="11" xfId="56" applyFont="1" applyFill="1" applyBorder="1" applyAlignment="1">
      <alignment horizontal="left"/>
      <protection/>
    </xf>
    <xf numFmtId="0" fontId="23" fillId="36" borderId="12" xfId="56" applyFont="1" applyFill="1" applyBorder="1" applyAlignment="1">
      <alignment horizontal="left"/>
      <protection/>
    </xf>
    <xf numFmtId="0" fontId="23" fillId="36" borderId="13" xfId="56" applyFont="1" applyFill="1" applyBorder="1" applyAlignment="1">
      <alignment horizontal="left"/>
      <protection/>
    </xf>
    <xf numFmtId="0" fontId="23" fillId="0" borderId="11" xfId="56" applyFont="1" applyFill="1" applyBorder="1" applyAlignment="1">
      <alignment horizontal="left"/>
      <protection/>
    </xf>
    <xf numFmtId="0" fontId="23" fillId="0" borderId="12" xfId="56" applyFont="1" applyFill="1" applyBorder="1" applyAlignment="1">
      <alignment horizontal="left"/>
      <protection/>
    </xf>
    <xf numFmtId="0" fontId="23" fillId="0" borderId="13" xfId="56" applyFont="1" applyFill="1" applyBorder="1" applyAlignment="1">
      <alignment horizontal="left"/>
      <protection/>
    </xf>
    <xf numFmtId="0" fontId="26" fillId="34" borderId="11" xfId="0" applyFont="1" applyFill="1" applyBorder="1" applyAlignment="1">
      <alignment horizontal="left" wrapText="1"/>
    </xf>
    <xf numFmtId="0" fontId="28" fillId="34" borderId="12" xfId="0" applyFont="1" applyFill="1" applyBorder="1" applyAlignment="1">
      <alignment horizontal="left" wrapText="1"/>
    </xf>
    <xf numFmtId="0" fontId="23" fillId="33" borderId="11" xfId="56" applyFont="1" applyFill="1" applyBorder="1" applyAlignment="1">
      <alignment horizontal="left"/>
      <protection/>
    </xf>
    <xf numFmtId="0" fontId="23" fillId="33" borderId="12" xfId="56" applyFont="1" applyFill="1" applyBorder="1" applyAlignment="1">
      <alignment horizontal="left"/>
      <protection/>
    </xf>
    <xf numFmtId="0" fontId="32" fillId="0" borderId="27" xfId="56" applyFont="1" applyBorder="1" applyAlignment="1">
      <alignment horizontal="left"/>
      <protection/>
    </xf>
    <xf numFmtId="0" fontId="32" fillId="0" borderId="12" xfId="56" applyFont="1" applyBorder="1" applyAlignment="1">
      <alignment horizontal="left"/>
      <protection/>
    </xf>
    <xf numFmtId="0" fontId="32" fillId="0" borderId="13" xfId="56" applyFont="1" applyBorder="1" applyAlignment="1">
      <alignment horizontal="left"/>
      <protection/>
    </xf>
    <xf numFmtId="0" fontId="26" fillId="37" borderId="11" xfId="56" applyFont="1" applyFill="1" applyBorder="1" applyAlignment="1">
      <alignment horizontal="center"/>
      <protection/>
    </xf>
    <xf numFmtId="0" fontId="26" fillId="37" borderId="12" xfId="56" applyFont="1" applyFill="1" applyBorder="1" applyAlignment="1">
      <alignment horizontal="center"/>
      <protection/>
    </xf>
    <xf numFmtId="0" fontId="26" fillId="37" borderId="13" xfId="56" applyFont="1" applyFill="1" applyBorder="1" applyAlignment="1">
      <alignment horizontal="center"/>
      <protection/>
    </xf>
    <xf numFmtId="0" fontId="26" fillId="0" borderId="0" xfId="56" applyFont="1" applyBorder="1" applyAlignment="1">
      <alignment horizontal="left"/>
      <protection/>
    </xf>
    <xf numFmtId="0" fontId="32" fillId="0" borderId="0" xfId="56" applyFont="1" applyBorder="1" applyAlignment="1">
      <alignment horizontal="left"/>
      <protection/>
    </xf>
    <xf numFmtId="0" fontId="33" fillId="38" borderId="0" xfId="56" applyFont="1" applyFill="1" applyBorder="1" applyAlignment="1">
      <alignment horizontal="left"/>
      <protection/>
    </xf>
    <xf numFmtId="0" fontId="28" fillId="0" borderId="0" xfId="56" applyFont="1" applyBorder="1" applyAlignment="1">
      <alignment horizontal="left"/>
      <protection/>
    </xf>
    <xf numFmtId="0" fontId="23" fillId="0" borderId="0" xfId="56" applyFont="1" applyBorder="1" applyAlignment="1">
      <alignment horizontal="left"/>
      <protection/>
    </xf>
    <xf numFmtId="0" fontId="25" fillId="0" borderId="0" xfId="0" applyFont="1" applyBorder="1" applyAlignment="1">
      <alignment horizontal="center"/>
    </xf>
    <xf numFmtId="0" fontId="34" fillId="0" borderId="58" xfId="0" applyFont="1" applyBorder="1" applyAlignment="1">
      <alignment horizontal="right" vertical="center" wrapText="1"/>
    </xf>
    <xf numFmtId="0" fontId="34" fillId="0" borderId="48" xfId="0" applyFont="1" applyBorder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2" fillId="0" borderId="58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5" fillId="21" borderId="22" xfId="0" applyFont="1" applyFill="1" applyBorder="1" applyAlignment="1">
      <alignment horizontal="center"/>
    </xf>
    <xf numFmtId="0" fontId="18" fillId="4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/>
    </xf>
    <xf numFmtId="0" fontId="18" fillId="40" borderId="0" xfId="0" applyFont="1" applyFill="1" applyAlignment="1">
      <alignment horizontal="center" vertical="top" wrapText="1"/>
    </xf>
    <xf numFmtId="0" fontId="46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64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164" fontId="43" fillId="0" borderId="67" xfId="0" applyNumberFormat="1" applyFont="1" applyBorder="1" applyAlignment="1">
      <alignment horizontal="center" vertical="center" wrapText="1"/>
    </xf>
    <xf numFmtId="164" fontId="43" fillId="0" borderId="56" xfId="0" applyNumberFormat="1" applyFont="1" applyBorder="1" applyAlignment="1">
      <alignment horizontal="center" vertical="center" wrapText="1"/>
    </xf>
    <xf numFmtId="164" fontId="43" fillId="0" borderId="30" xfId="0" applyNumberFormat="1" applyFont="1" applyBorder="1" applyAlignment="1">
      <alignment horizontal="center" vertical="center" wrapText="1"/>
    </xf>
    <xf numFmtId="164" fontId="43" fillId="0" borderId="68" xfId="0" applyNumberFormat="1" applyFont="1" applyBorder="1" applyAlignment="1">
      <alignment horizontal="center" vertical="center"/>
    </xf>
    <xf numFmtId="0" fontId="40" fillId="0" borderId="58" xfId="0" applyFont="1" applyBorder="1" applyAlignment="1">
      <alignment vertical="center" wrapText="1"/>
    </xf>
    <xf numFmtId="0" fontId="40" fillId="0" borderId="48" xfId="0" applyFont="1" applyBorder="1" applyAlignment="1">
      <alignment vertical="center" wrapText="1"/>
    </xf>
    <xf numFmtId="0" fontId="41" fillId="0" borderId="64" xfId="0" applyFont="1" applyBorder="1" applyAlignment="1">
      <alignment vertical="center" wrapText="1"/>
    </xf>
    <xf numFmtId="0" fontId="41" fillId="0" borderId="49" xfId="0" applyFont="1" applyBorder="1" applyAlignment="1">
      <alignment vertical="center" wrapText="1"/>
    </xf>
    <xf numFmtId="0" fontId="41" fillId="0" borderId="64" xfId="0" applyFont="1" applyBorder="1" applyAlignment="1">
      <alignment horizontal="right" vertical="center" wrapText="1"/>
    </xf>
    <xf numFmtId="0" fontId="41" fillId="0" borderId="49" xfId="0" applyFont="1" applyBorder="1" applyAlignment="1">
      <alignment horizontal="right" vertical="center" wrapText="1"/>
    </xf>
    <xf numFmtId="0" fontId="40" fillId="0" borderId="69" xfId="0" applyFont="1" applyBorder="1" applyAlignment="1">
      <alignment horizontal="left" vertical="center" wrapText="1"/>
    </xf>
    <xf numFmtId="0" fontId="40" fillId="0" borderId="48" xfId="0" applyFont="1" applyBorder="1" applyAlignment="1">
      <alignment horizontal="left" vertical="center" wrapText="1"/>
    </xf>
    <xf numFmtId="0" fontId="40" fillId="0" borderId="58" xfId="0" applyFont="1" applyBorder="1" applyAlignment="1">
      <alignment horizontal="left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69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70" xfId="0" applyFont="1" applyBorder="1" applyAlignment="1">
      <alignment horizontal="right"/>
    </xf>
    <xf numFmtId="0" fontId="21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KVRENMUNKA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4.00390625" style="1" customWidth="1"/>
    <col min="2" max="2" width="48.00390625" style="1" customWidth="1"/>
    <col min="3" max="3" width="12.140625" style="3" customWidth="1"/>
    <col min="4" max="4" width="11.57421875" style="4" customWidth="1"/>
    <col min="5" max="5" width="11.28125" style="2" bestFit="1" customWidth="1"/>
    <col min="6" max="16384" width="9.140625" style="2" customWidth="1"/>
  </cols>
  <sheetData>
    <row r="1" spans="2:6" ht="15.75">
      <c r="B1" s="505" t="s">
        <v>130</v>
      </c>
      <c r="C1" s="506"/>
      <c r="D1" s="506"/>
      <c r="E1" s="511"/>
      <c r="F1" s="511"/>
    </row>
    <row r="2" spans="1:5" ht="15.75">
      <c r="A2" s="507" t="s">
        <v>132</v>
      </c>
      <c r="B2" s="507"/>
      <c r="C2" s="507"/>
      <c r="D2" s="507"/>
      <c r="E2" s="508"/>
    </row>
    <row r="3" spans="1:5" ht="15.75">
      <c r="A3" s="509" t="s">
        <v>116</v>
      </c>
      <c r="B3" s="509"/>
      <c r="C3" s="509"/>
      <c r="D3" s="509"/>
      <c r="E3" s="510"/>
    </row>
    <row r="5" spans="1:5" ht="15.75" customHeight="1">
      <c r="A5" s="512" t="s">
        <v>0</v>
      </c>
      <c r="B5" s="512"/>
      <c r="C5" s="512"/>
      <c r="D5" s="512"/>
      <c r="E5" s="512"/>
    </row>
    <row r="6" spans="1:5" ht="15.75" customHeight="1">
      <c r="A6" s="503"/>
      <c r="B6" s="503"/>
      <c r="C6" s="5"/>
      <c r="D6" s="6"/>
      <c r="E6" s="6" t="s">
        <v>124</v>
      </c>
    </row>
    <row r="7" spans="1:5" ht="37.5" customHeight="1">
      <c r="A7" s="7" t="s">
        <v>1</v>
      </c>
      <c r="B7" s="7" t="s">
        <v>2</v>
      </c>
      <c r="C7" s="8" t="s">
        <v>117</v>
      </c>
      <c r="D7" s="8" t="s">
        <v>118</v>
      </c>
      <c r="E7" s="48" t="s">
        <v>119</v>
      </c>
    </row>
    <row r="8" spans="1:5" s="9" customFormat="1" ht="12" customHeight="1">
      <c r="A8" s="8">
        <v>1</v>
      </c>
      <c r="B8" s="8">
        <v>2</v>
      </c>
      <c r="C8" s="8">
        <v>3</v>
      </c>
      <c r="D8" s="8">
        <v>4</v>
      </c>
      <c r="E8" s="46">
        <v>5</v>
      </c>
    </row>
    <row r="9" spans="1:5" s="14" customFormat="1" ht="12" customHeight="1">
      <c r="A9" s="10" t="s">
        <v>3</v>
      </c>
      <c r="B9" s="11" t="s">
        <v>4</v>
      </c>
      <c r="C9" s="12"/>
      <c r="D9" s="13"/>
      <c r="E9" s="49"/>
    </row>
    <row r="10" spans="1:5" s="14" customFormat="1" ht="12" customHeight="1">
      <c r="A10" s="10" t="s">
        <v>5</v>
      </c>
      <c r="B10" s="15" t="s">
        <v>6</v>
      </c>
      <c r="C10" s="37">
        <f>SUM(C11:C14)</f>
        <v>13303000</v>
      </c>
      <c r="D10" s="37">
        <f>SUM(D11:D14)</f>
        <v>14842558</v>
      </c>
      <c r="E10" s="37">
        <f>SUM(E11:E14)</f>
        <v>14594159</v>
      </c>
    </row>
    <row r="11" spans="1:5" s="14" customFormat="1" ht="12" customHeight="1">
      <c r="A11" s="16" t="s">
        <v>7</v>
      </c>
      <c r="B11" s="17" t="s">
        <v>133</v>
      </c>
      <c r="C11" s="40">
        <v>2300000</v>
      </c>
      <c r="D11" s="40">
        <v>2500000</v>
      </c>
      <c r="E11" s="50">
        <v>2434165</v>
      </c>
    </row>
    <row r="12" spans="1:5" s="14" customFormat="1" ht="12.75">
      <c r="A12" s="16" t="s">
        <v>8</v>
      </c>
      <c r="B12" s="17" t="s">
        <v>134</v>
      </c>
      <c r="C12" s="40">
        <v>8603000</v>
      </c>
      <c r="D12" s="40">
        <v>9672150</v>
      </c>
      <c r="E12" s="50">
        <v>9672150</v>
      </c>
    </row>
    <row r="13" spans="1:5" s="14" customFormat="1" ht="12" customHeight="1">
      <c r="A13" s="16" t="s">
        <v>9</v>
      </c>
      <c r="B13" s="17" t="s">
        <v>135</v>
      </c>
      <c r="C13" s="40">
        <v>2400000</v>
      </c>
      <c r="D13" s="40">
        <v>2500000</v>
      </c>
      <c r="E13" s="50">
        <v>2459660</v>
      </c>
    </row>
    <row r="14" spans="1:5" s="14" customFormat="1" ht="12" customHeight="1">
      <c r="A14" s="16" t="s">
        <v>10</v>
      </c>
      <c r="B14" s="17" t="s">
        <v>136</v>
      </c>
      <c r="C14" s="40">
        <v>0</v>
      </c>
      <c r="D14" s="40">
        <v>170408</v>
      </c>
      <c r="E14" s="50">
        <v>28184</v>
      </c>
    </row>
    <row r="15" spans="1:5" s="14" customFormat="1" ht="12" customHeight="1">
      <c r="A15" s="10" t="s">
        <v>11</v>
      </c>
      <c r="B15" s="11" t="s">
        <v>12</v>
      </c>
      <c r="C15" s="41">
        <f>C16+C17+C18+C19+C20+C21</f>
        <v>4200000</v>
      </c>
      <c r="D15" s="41">
        <f>D16+D17+D18+D19+D20+D21</f>
        <v>27526677</v>
      </c>
      <c r="E15" s="41">
        <f>E16+E17+E18+E19+E20+E21</f>
        <v>25921009</v>
      </c>
    </row>
    <row r="16" spans="1:5" s="14" customFormat="1" ht="12" customHeight="1">
      <c r="A16" s="16" t="s">
        <v>13</v>
      </c>
      <c r="B16" s="18" t="s">
        <v>137</v>
      </c>
      <c r="C16" s="40">
        <v>3600000</v>
      </c>
      <c r="D16" s="40">
        <v>16895619</v>
      </c>
      <c r="E16" s="50">
        <v>15938861</v>
      </c>
    </row>
    <row r="17" spans="1:5" s="14" customFormat="1" ht="12" customHeight="1">
      <c r="A17" s="16" t="s">
        <v>14</v>
      </c>
      <c r="B17" s="18" t="s">
        <v>138</v>
      </c>
      <c r="C17" s="40">
        <v>0</v>
      </c>
      <c r="D17" s="40">
        <v>4620346</v>
      </c>
      <c r="E17" s="50">
        <v>4289946</v>
      </c>
    </row>
    <row r="18" spans="1:5" s="14" customFormat="1" ht="12" customHeight="1">
      <c r="A18" s="16" t="s">
        <v>15</v>
      </c>
      <c r="B18" s="18" t="s">
        <v>139</v>
      </c>
      <c r="C18" s="40">
        <v>0</v>
      </c>
      <c r="D18" s="40">
        <v>5100000</v>
      </c>
      <c r="E18" s="50">
        <v>4790651</v>
      </c>
    </row>
    <row r="19" spans="1:5" s="14" customFormat="1" ht="12" customHeight="1">
      <c r="A19" s="16" t="s">
        <v>16</v>
      </c>
      <c r="B19" s="18" t="s">
        <v>140</v>
      </c>
      <c r="C19" s="40">
        <v>100000</v>
      </c>
      <c r="D19" s="40">
        <v>51147</v>
      </c>
      <c r="E19" s="50">
        <v>48142</v>
      </c>
    </row>
    <row r="20" spans="1:5" s="14" customFormat="1" ht="12" customHeight="1">
      <c r="A20" s="16" t="s">
        <v>17</v>
      </c>
      <c r="B20" s="18" t="s">
        <v>141</v>
      </c>
      <c r="C20" s="40">
        <v>0</v>
      </c>
      <c r="D20" s="40">
        <v>177562</v>
      </c>
      <c r="E20" s="50">
        <v>177562</v>
      </c>
    </row>
    <row r="21" spans="1:5" s="14" customFormat="1" ht="12" customHeight="1">
      <c r="A21" s="16" t="s">
        <v>18</v>
      </c>
      <c r="B21" s="18" t="s">
        <v>142</v>
      </c>
      <c r="C21" s="40">
        <v>500000</v>
      </c>
      <c r="D21" s="40">
        <v>682003</v>
      </c>
      <c r="E21" s="50">
        <v>675847</v>
      </c>
    </row>
    <row r="22" spans="1:5" s="14" customFormat="1" ht="22.5" customHeight="1">
      <c r="A22" s="10" t="s">
        <v>19</v>
      </c>
      <c r="B22" s="11" t="s">
        <v>20</v>
      </c>
      <c r="C22" s="41">
        <f>SUM(C23:C28)</f>
        <v>74017161</v>
      </c>
      <c r="D22" s="41">
        <f>SUM(D23:D28)</f>
        <v>70768494</v>
      </c>
      <c r="E22" s="41">
        <f>SUM(E23:E28)</f>
        <v>67081907</v>
      </c>
    </row>
    <row r="23" spans="1:5" s="14" customFormat="1" ht="23.25" customHeight="1">
      <c r="A23" s="16" t="s">
        <v>21</v>
      </c>
      <c r="B23" s="18" t="s">
        <v>120</v>
      </c>
      <c r="C23" s="40">
        <v>19020368</v>
      </c>
      <c r="D23" s="40">
        <v>18470368</v>
      </c>
      <c r="E23" s="50">
        <v>18470368</v>
      </c>
    </row>
    <row r="24" spans="1:5" s="14" customFormat="1" ht="23.25" customHeight="1">
      <c r="A24" s="16" t="s">
        <v>22</v>
      </c>
      <c r="B24" s="18" t="s">
        <v>144</v>
      </c>
      <c r="C24" s="40">
        <v>23834800</v>
      </c>
      <c r="D24" s="40">
        <v>22800500</v>
      </c>
      <c r="E24" s="50">
        <v>22800500</v>
      </c>
    </row>
    <row r="25" spans="1:5" s="14" customFormat="1" ht="12" customHeight="1">
      <c r="A25" s="16" t="s">
        <v>23</v>
      </c>
      <c r="B25" s="18" t="s">
        <v>121</v>
      </c>
      <c r="C25" s="40">
        <v>16561573</v>
      </c>
      <c r="D25" s="40">
        <v>14687656</v>
      </c>
      <c r="E25" s="50">
        <v>14687656</v>
      </c>
    </row>
    <row r="26" spans="1:5" s="14" customFormat="1" ht="12" customHeight="1">
      <c r="A26" s="16" t="s">
        <v>24</v>
      </c>
      <c r="B26" s="18" t="s">
        <v>122</v>
      </c>
      <c r="C26" s="40">
        <v>1200420</v>
      </c>
      <c r="D26" s="40">
        <v>1200420</v>
      </c>
      <c r="E26" s="50">
        <v>1200420</v>
      </c>
    </row>
    <row r="27" spans="1:5" s="14" customFormat="1" ht="18.75" customHeight="1">
      <c r="A27" s="16"/>
      <c r="B27" s="18" t="s">
        <v>145</v>
      </c>
      <c r="C27" s="40">
        <v>0</v>
      </c>
      <c r="D27" s="40">
        <v>209550</v>
      </c>
      <c r="E27" s="50">
        <v>209550</v>
      </c>
    </row>
    <row r="28" spans="1:5" s="14" customFormat="1" ht="24.75" customHeight="1">
      <c r="A28" s="16" t="s">
        <v>143</v>
      </c>
      <c r="B28" s="18" t="s">
        <v>123</v>
      </c>
      <c r="C28" s="40">
        <v>13400000</v>
      </c>
      <c r="D28" s="40">
        <v>13400000</v>
      </c>
      <c r="E28" s="50">
        <v>9713413</v>
      </c>
    </row>
    <row r="29" spans="1:5" s="14" customFormat="1" ht="21.75" customHeight="1">
      <c r="A29" s="10" t="s">
        <v>26</v>
      </c>
      <c r="B29" s="19" t="s">
        <v>27</v>
      </c>
      <c r="C29" s="43">
        <v>0</v>
      </c>
      <c r="D29" s="43">
        <v>0</v>
      </c>
      <c r="E29" s="43">
        <v>0</v>
      </c>
    </row>
    <row r="30" spans="1:5" s="14" customFormat="1" ht="23.25" customHeight="1">
      <c r="A30" s="16" t="s">
        <v>28</v>
      </c>
      <c r="B30" s="17" t="s">
        <v>29</v>
      </c>
      <c r="C30" s="44">
        <v>0</v>
      </c>
      <c r="D30" s="44">
        <v>0</v>
      </c>
      <c r="E30" s="50">
        <v>0</v>
      </c>
    </row>
    <row r="31" spans="1:5" s="14" customFormat="1" ht="12" customHeight="1">
      <c r="A31" s="16" t="s">
        <v>30</v>
      </c>
      <c r="B31" s="17" t="s">
        <v>31</v>
      </c>
      <c r="C31" s="42">
        <v>0</v>
      </c>
      <c r="D31" s="42">
        <v>0</v>
      </c>
      <c r="E31" s="50">
        <v>0</v>
      </c>
    </row>
    <row r="32" spans="1:5" s="14" customFormat="1" ht="12" customHeight="1">
      <c r="A32" s="20" t="s">
        <v>32</v>
      </c>
      <c r="B32" s="21" t="s">
        <v>33</v>
      </c>
      <c r="C32" s="38">
        <f>SUM(C10,C15,C22,C29)</f>
        <v>91520161</v>
      </c>
      <c r="D32" s="38">
        <f>SUM(D10,D15,D22,D29)</f>
        <v>113137729</v>
      </c>
      <c r="E32" s="38">
        <f>SUM(E10,E15,E22,E29)</f>
        <v>107597075</v>
      </c>
    </row>
    <row r="33" spans="1:5" s="14" customFormat="1" ht="12" customHeight="1">
      <c r="A33" s="20" t="s">
        <v>34</v>
      </c>
      <c r="B33" s="15" t="s">
        <v>35</v>
      </c>
      <c r="C33" s="42"/>
      <c r="D33" s="42"/>
      <c r="E33" s="50"/>
    </row>
    <row r="34" spans="1:5" s="14" customFormat="1" ht="12" customHeight="1">
      <c r="A34" s="20" t="s">
        <v>36</v>
      </c>
      <c r="B34" s="15" t="s">
        <v>37</v>
      </c>
      <c r="C34" s="37">
        <f>SUM(C35,C36,C37,C38,C39)</f>
        <v>0</v>
      </c>
      <c r="D34" s="37">
        <f>SUM(D35,D36,D37,D38,D39)</f>
        <v>400000</v>
      </c>
      <c r="E34" s="37">
        <f>SUM(E35,E36,E37,E38,E39)</f>
        <v>400000</v>
      </c>
    </row>
    <row r="35" spans="1:5" s="14" customFormat="1" ht="12" customHeight="1">
      <c r="A35" s="16" t="s">
        <v>38</v>
      </c>
      <c r="B35" s="17" t="s">
        <v>146</v>
      </c>
      <c r="C35" s="42">
        <v>0</v>
      </c>
      <c r="D35" s="42">
        <v>400000</v>
      </c>
      <c r="E35" s="50">
        <v>400000</v>
      </c>
    </row>
    <row r="36" spans="1:5" s="14" customFormat="1" ht="12" customHeight="1">
      <c r="A36" s="16" t="s">
        <v>39</v>
      </c>
      <c r="B36" s="17" t="s">
        <v>40</v>
      </c>
      <c r="C36" s="56">
        <v>0</v>
      </c>
      <c r="D36" s="56">
        <v>0</v>
      </c>
      <c r="E36" s="50">
        <v>0</v>
      </c>
    </row>
    <row r="37" spans="1:5" s="14" customFormat="1" ht="12" customHeight="1">
      <c r="A37" s="16" t="s">
        <v>41</v>
      </c>
      <c r="B37" s="17" t="s">
        <v>42</v>
      </c>
      <c r="C37" s="42">
        <v>0</v>
      </c>
      <c r="D37" s="42">
        <v>0</v>
      </c>
      <c r="E37" s="50">
        <v>0</v>
      </c>
    </row>
    <row r="38" spans="1:5" s="14" customFormat="1" ht="12" customHeight="1">
      <c r="A38" s="16" t="s">
        <v>43</v>
      </c>
      <c r="B38" s="17" t="s">
        <v>44</v>
      </c>
      <c r="C38" s="42">
        <v>0</v>
      </c>
      <c r="D38" s="42">
        <v>0</v>
      </c>
      <c r="E38" s="50">
        <v>0</v>
      </c>
    </row>
    <row r="39" spans="1:5" s="14" customFormat="1" ht="22.5" customHeight="1">
      <c r="A39" s="16" t="s">
        <v>45</v>
      </c>
      <c r="B39" s="17" t="s">
        <v>46</v>
      </c>
      <c r="C39" s="42">
        <v>0</v>
      </c>
      <c r="D39" s="42">
        <v>0</v>
      </c>
      <c r="E39" s="50">
        <v>0</v>
      </c>
    </row>
    <row r="40" spans="1:5" s="14" customFormat="1" ht="12" customHeight="1">
      <c r="A40" s="20" t="s">
        <v>47</v>
      </c>
      <c r="B40" s="22" t="s">
        <v>48</v>
      </c>
      <c r="C40" s="45">
        <f>SUM(C41,C42,C43,C44,C45)</f>
        <v>0</v>
      </c>
      <c r="D40" s="45">
        <f>SUM(D41,D42,D43,D44,D45)</f>
        <v>0</v>
      </c>
      <c r="E40" s="45">
        <f>SUM(E41,E42,E43,E44,E45)</f>
        <v>0</v>
      </c>
    </row>
    <row r="41" spans="1:5" s="14" customFormat="1" ht="12" customHeight="1">
      <c r="A41" s="16" t="s">
        <v>49</v>
      </c>
      <c r="B41" s="23" t="s">
        <v>50</v>
      </c>
      <c r="C41" s="42">
        <v>0</v>
      </c>
      <c r="D41" s="42">
        <v>0</v>
      </c>
      <c r="E41" s="50">
        <v>0</v>
      </c>
    </row>
    <row r="42" spans="1:5" s="14" customFormat="1" ht="12" customHeight="1">
      <c r="A42" s="16" t="s">
        <v>51</v>
      </c>
      <c r="B42" s="23" t="s">
        <v>52</v>
      </c>
      <c r="C42" s="42">
        <v>0</v>
      </c>
      <c r="D42" s="42">
        <v>0</v>
      </c>
      <c r="E42" s="50">
        <v>0</v>
      </c>
    </row>
    <row r="43" spans="1:5" s="14" customFormat="1" ht="12" customHeight="1">
      <c r="A43" s="16" t="s">
        <v>53</v>
      </c>
      <c r="B43" s="23" t="s">
        <v>25</v>
      </c>
      <c r="C43" s="42">
        <v>0</v>
      </c>
      <c r="D43" s="42">
        <v>0</v>
      </c>
      <c r="E43" s="50">
        <v>0</v>
      </c>
    </row>
    <row r="44" spans="1:5" s="14" customFormat="1" ht="27" customHeight="1">
      <c r="A44" s="16" t="s">
        <v>54</v>
      </c>
      <c r="B44" s="17" t="s">
        <v>55</v>
      </c>
      <c r="C44" s="42">
        <v>0</v>
      </c>
      <c r="D44" s="42">
        <v>0</v>
      </c>
      <c r="E44" s="50">
        <v>0</v>
      </c>
    </row>
    <row r="45" spans="1:5" s="14" customFormat="1" ht="22.5">
      <c r="A45" s="16" t="s">
        <v>56</v>
      </c>
      <c r="B45" s="17" t="s">
        <v>57</v>
      </c>
      <c r="C45" s="42">
        <v>0</v>
      </c>
      <c r="D45" s="42">
        <v>0</v>
      </c>
      <c r="E45" s="50">
        <v>0</v>
      </c>
    </row>
    <row r="46" spans="1:5" s="14" customFormat="1" ht="20.25" customHeight="1">
      <c r="A46" s="10" t="s">
        <v>58</v>
      </c>
      <c r="B46" s="15" t="s">
        <v>59</v>
      </c>
      <c r="C46" s="42">
        <v>0</v>
      </c>
      <c r="D46" s="42">
        <v>0</v>
      </c>
      <c r="E46" s="50">
        <v>0</v>
      </c>
    </row>
    <row r="47" spans="1:5" s="14" customFormat="1" ht="24" customHeight="1">
      <c r="A47" s="16" t="s">
        <v>60</v>
      </c>
      <c r="B47" s="17" t="s">
        <v>61</v>
      </c>
      <c r="C47" s="42">
        <v>0</v>
      </c>
      <c r="D47" s="42">
        <v>0</v>
      </c>
      <c r="E47" s="50">
        <v>0</v>
      </c>
    </row>
    <row r="48" spans="1:5" s="14" customFormat="1" ht="22.5" customHeight="1">
      <c r="A48" s="16" t="s">
        <v>62</v>
      </c>
      <c r="B48" s="17" t="s">
        <v>63</v>
      </c>
      <c r="C48" s="42">
        <v>0</v>
      </c>
      <c r="D48" s="42">
        <v>0</v>
      </c>
      <c r="E48" s="50">
        <v>0</v>
      </c>
    </row>
    <row r="49" spans="1:5" s="14" customFormat="1" ht="12" customHeight="1">
      <c r="A49" s="10" t="s">
        <v>64</v>
      </c>
      <c r="B49" s="15" t="s">
        <v>65</v>
      </c>
      <c r="C49" s="37">
        <f>SUM(C34,C40,C46)</f>
        <v>0</v>
      </c>
      <c r="D49" s="37">
        <f>SUM(D34,D40,D46)</f>
        <v>400000</v>
      </c>
      <c r="E49" s="37">
        <f>SUM(E34,E40,E46)</f>
        <v>400000</v>
      </c>
    </row>
    <row r="50" spans="1:5" s="14" customFormat="1" ht="12" customHeight="1">
      <c r="A50" s="20" t="s">
        <v>66</v>
      </c>
      <c r="B50" s="21" t="s">
        <v>67</v>
      </c>
      <c r="C50" s="38">
        <f>SUM(C49,C32)</f>
        <v>91520161</v>
      </c>
      <c r="D50" s="38">
        <f>SUM(D49,D32)</f>
        <v>113537729</v>
      </c>
      <c r="E50" s="38">
        <f>SUM(E49,E32)</f>
        <v>107997075</v>
      </c>
    </row>
    <row r="51" spans="1:5" s="14" customFormat="1" ht="12" customHeight="1">
      <c r="A51" s="20" t="s">
        <v>68</v>
      </c>
      <c r="B51" s="15" t="s">
        <v>69</v>
      </c>
      <c r="C51" s="54">
        <f>C52+C53</f>
        <v>17429000</v>
      </c>
      <c r="D51" s="54">
        <f>D52+D53</f>
        <v>19877337</v>
      </c>
      <c r="E51" s="54">
        <f>E52+E53</f>
        <v>19877337</v>
      </c>
    </row>
    <row r="52" spans="1:5" s="14" customFormat="1" ht="24" customHeight="1">
      <c r="A52" s="24" t="s">
        <v>70</v>
      </c>
      <c r="B52" s="17" t="s">
        <v>71</v>
      </c>
      <c r="C52" s="36">
        <v>17429000</v>
      </c>
      <c r="D52" s="36">
        <v>17795227</v>
      </c>
      <c r="E52" s="36">
        <v>17795227</v>
      </c>
    </row>
    <row r="53" spans="1:5" s="14" customFormat="1" ht="21" customHeight="1">
      <c r="A53" s="24" t="s">
        <v>125</v>
      </c>
      <c r="B53" s="17" t="s">
        <v>129</v>
      </c>
      <c r="C53" s="42">
        <v>0</v>
      </c>
      <c r="D53" s="42">
        <v>2082110</v>
      </c>
      <c r="E53" s="50">
        <v>2082110</v>
      </c>
    </row>
    <row r="54" spans="1:5" s="14" customFormat="1" ht="21" customHeight="1">
      <c r="A54" s="24" t="s">
        <v>147</v>
      </c>
      <c r="B54" s="17" t="s">
        <v>148</v>
      </c>
      <c r="C54" s="42">
        <v>40050000</v>
      </c>
      <c r="D54" s="42">
        <v>32281969</v>
      </c>
      <c r="E54" s="50">
        <v>29484619</v>
      </c>
    </row>
    <row r="55" spans="1:5" s="14" customFormat="1" ht="19.5" customHeight="1">
      <c r="A55" s="20" t="s">
        <v>72</v>
      </c>
      <c r="B55" s="15" t="s">
        <v>73</v>
      </c>
      <c r="C55" s="37">
        <f>C50+C51</f>
        <v>108949161</v>
      </c>
      <c r="D55" s="37">
        <f>D50+D51</f>
        <v>133415066</v>
      </c>
      <c r="E55" s="37">
        <f>E50+E51</f>
        <v>127874412</v>
      </c>
    </row>
    <row r="56" spans="1:5" s="14" customFormat="1" ht="12" customHeight="1">
      <c r="A56" s="20" t="s">
        <v>74</v>
      </c>
      <c r="B56" s="15" t="s">
        <v>75</v>
      </c>
      <c r="C56" s="42">
        <v>0</v>
      </c>
      <c r="D56" s="42">
        <v>0</v>
      </c>
      <c r="E56" s="50">
        <v>0</v>
      </c>
    </row>
    <row r="57" spans="1:6" s="14" customFormat="1" ht="17.25" customHeight="1">
      <c r="A57" s="10" t="s">
        <v>76</v>
      </c>
      <c r="B57" s="15" t="s">
        <v>126</v>
      </c>
      <c r="C57" s="37">
        <f>C32+C55</f>
        <v>200469322</v>
      </c>
      <c r="D57" s="37">
        <f>D51+D50</f>
        <v>133415066</v>
      </c>
      <c r="E57" s="37">
        <f>E51+E50</f>
        <v>127874412</v>
      </c>
      <c r="F57" s="26"/>
    </row>
    <row r="58" spans="1:4" s="14" customFormat="1" ht="15.75">
      <c r="A58" s="27"/>
      <c r="B58" s="28"/>
      <c r="C58" s="29"/>
      <c r="D58" s="30"/>
    </row>
    <row r="59" spans="1:5" ht="16.5" customHeight="1">
      <c r="A59" s="512" t="s">
        <v>77</v>
      </c>
      <c r="B59" s="512"/>
      <c r="C59" s="512"/>
      <c r="D59" s="512"/>
      <c r="E59" s="512"/>
    </row>
    <row r="60" spans="1:5" s="32" customFormat="1" ht="16.5" customHeight="1">
      <c r="A60" s="504"/>
      <c r="B60" s="504"/>
      <c r="C60" s="31"/>
      <c r="D60" s="51"/>
      <c r="E60" s="51" t="s">
        <v>124</v>
      </c>
    </row>
    <row r="61" spans="1:5" ht="37.5" customHeight="1">
      <c r="A61" s="7" t="s">
        <v>78</v>
      </c>
      <c r="B61" s="7" t="s">
        <v>79</v>
      </c>
      <c r="C61" s="8" t="s">
        <v>117</v>
      </c>
      <c r="D61" s="47" t="s">
        <v>118</v>
      </c>
      <c r="E61" s="48" t="s">
        <v>119</v>
      </c>
    </row>
    <row r="62" spans="1:5" s="9" customFormat="1" ht="12" customHeight="1">
      <c r="A62" s="8">
        <v>1</v>
      </c>
      <c r="B62" s="8">
        <v>2</v>
      </c>
      <c r="C62" s="8">
        <v>3</v>
      </c>
      <c r="D62" s="47">
        <v>4</v>
      </c>
      <c r="E62" s="46">
        <v>5</v>
      </c>
    </row>
    <row r="63" spans="1:5" ht="12" customHeight="1">
      <c r="A63" s="10" t="s">
        <v>3</v>
      </c>
      <c r="B63" s="10" t="s">
        <v>80</v>
      </c>
      <c r="C63" s="55">
        <f>SUM(C64:C68)</f>
        <v>103291000</v>
      </c>
      <c r="D63" s="55">
        <f>SUM(D64:D68)</f>
        <v>118190124</v>
      </c>
      <c r="E63" s="55">
        <f>SUM(E64:E68)</f>
        <v>109482563</v>
      </c>
    </row>
    <row r="64" spans="1:5" ht="12" customHeight="1">
      <c r="A64" s="16" t="s">
        <v>81</v>
      </c>
      <c r="B64" s="18" t="s">
        <v>82</v>
      </c>
      <c r="C64" s="57">
        <v>37669000</v>
      </c>
      <c r="D64" s="57">
        <v>39914077</v>
      </c>
      <c r="E64" s="52">
        <v>39763003</v>
      </c>
    </row>
    <row r="65" spans="1:5" ht="12" customHeight="1">
      <c r="A65" s="16" t="s">
        <v>83</v>
      </c>
      <c r="B65" s="18" t="s">
        <v>84</v>
      </c>
      <c r="C65" s="57">
        <v>10037000</v>
      </c>
      <c r="D65" s="57">
        <v>10659076</v>
      </c>
      <c r="E65" s="52">
        <v>10100830</v>
      </c>
    </row>
    <row r="66" spans="1:5" ht="12" customHeight="1">
      <c r="A66" s="16" t="s">
        <v>85</v>
      </c>
      <c r="B66" s="18" t="s">
        <v>86</v>
      </c>
      <c r="C66" s="57">
        <v>51585000</v>
      </c>
      <c r="D66" s="57">
        <v>59791253</v>
      </c>
      <c r="E66" s="52">
        <v>51793012</v>
      </c>
    </row>
    <row r="67" spans="1:5" ht="12" customHeight="1">
      <c r="A67" s="16" t="s">
        <v>87</v>
      </c>
      <c r="B67" s="18" t="s">
        <v>88</v>
      </c>
      <c r="C67" s="57">
        <v>0</v>
      </c>
      <c r="D67" s="57">
        <v>0</v>
      </c>
      <c r="E67" s="52">
        <v>0</v>
      </c>
    </row>
    <row r="68" spans="1:5" ht="24.75" customHeight="1">
      <c r="A68" s="16" t="s">
        <v>89</v>
      </c>
      <c r="B68" s="18" t="s">
        <v>90</v>
      </c>
      <c r="C68" s="57">
        <v>4000000</v>
      </c>
      <c r="D68" s="57">
        <v>7825718</v>
      </c>
      <c r="E68" s="52">
        <v>7825718</v>
      </c>
    </row>
    <row r="69" spans="1:5" s="63" customFormat="1" ht="12" customHeight="1">
      <c r="A69" s="20" t="s">
        <v>91</v>
      </c>
      <c r="B69" s="35" t="s">
        <v>92</v>
      </c>
      <c r="C69" s="62">
        <f>C70+C71+C72</f>
        <v>3000000</v>
      </c>
      <c r="D69" s="62">
        <f>D70+D71+D72</f>
        <v>8982480</v>
      </c>
      <c r="E69" s="62">
        <f>E70+E71+E72</f>
        <v>8652480</v>
      </c>
    </row>
    <row r="70" spans="1:5" ht="28.5" customHeight="1">
      <c r="A70" s="16" t="s">
        <v>93</v>
      </c>
      <c r="B70" s="18" t="s">
        <v>127</v>
      </c>
      <c r="C70" s="57">
        <v>0</v>
      </c>
      <c r="D70" s="57">
        <v>7982480</v>
      </c>
      <c r="E70" s="40">
        <v>7982480</v>
      </c>
    </row>
    <row r="71" spans="1:5" ht="21.75" customHeight="1">
      <c r="A71" s="16" t="s">
        <v>131</v>
      </c>
      <c r="B71" s="61" t="s">
        <v>128</v>
      </c>
      <c r="C71" s="57">
        <v>2000000</v>
      </c>
      <c r="D71" s="57">
        <v>0</v>
      </c>
      <c r="E71" s="52">
        <v>0</v>
      </c>
    </row>
    <row r="72" spans="1:5" ht="12" customHeight="1">
      <c r="A72" s="24" t="s">
        <v>94</v>
      </c>
      <c r="B72" s="33" t="s">
        <v>149</v>
      </c>
      <c r="C72" s="57">
        <v>1000000</v>
      </c>
      <c r="D72" s="57">
        <v>1000000</v>
      </c>
      <c r="E72" s="52">
        <v>670000</v>
      </c>
    </row>
    <row r="73" spans="1:5" ht="12" customHeight="1">
      <c r="A73" s="20" t="s">
        <v>5</v>
      </c>
      <c r="B73" s="34" t="s">
        <v>95</v>
      </c>
      <c r="C73" s="59">
        <f>C63+C69</f>
        <v>106291000</v>
      </c>
      <c r="D73" s="59">
        <f>D63+D69</f>
        <v>127172604</v>
      </c>
      <c r="E73" s="59">
        <f>E63+E69</f>
        <v>118135043</v>
      </c>
    </row>
    <row r="74" spans="1:5" ht="12" customHeight="1">
      <c r="A74" s="20" t="s">
        <v>96</v>
      </c>
      <c r="B74" s="35" t="s">
        <v>97</v>
      </c>
      <c r="C74" s="60">
        <f>C75+C76+C77</f>
        <v>2658000</v>
      </c>
      <c r="D74" s="60">
        <f>D75+D76+D77</f>
        <v>4321193</v>
      </c>
      <c r="E74" s="60">
        <f>E75+E76+E77</f>
        <v>4321193</v>
      </c>
    </row>
    <row r="75" spans="1:5" ht="12" customHeight="1">
      <c r="A75" s="16" t="s">
        <v>13</v>
      </c>
      <c r="B75" s="18" t="s">
        <v>98</v>
      </c>
      <c r="C75" s="57">
        <v>0</v>
      </c>
      <c r="D75" s="57">
        <v>2222176</v>
      </c>
      <c r="E75" s="52">
        <v>2222176</v>
      </c>
    </row>
    <row r="76" spans="1:5" ht="12" customHeight="1">
      <c r="A76" s="16" t="s">
        <v>14</v>
      </c>
      <c r="B76" s="18" t="s">
        <v>99</v>
      </c>
      <c r="C76" s="57">
        <v>2658000</v>
      </c>
      <c r="D76" s="57">
        <v>2099017</v>
      </c>
      <c r="E76" s="52">
        <v>2099017</v>
      </c>
    </row>
    <row r="77" spans="1:5" ht="12" customHeight="1">
      <c r="A77" s="16" t="s">
        <v>15</v>
      </c>
      <c r="B77" s="18" t="s">
        <v>100</v>
      </c>
      <c r="C77" s="57">
        <v>0</v>
      </c>
      <c r="D77" s="57">
        <v>0</v>
      </c>
      <c r="E77" s="52">
        <v>0</v>
      </c>
    </row>
    <row r="78" spans="1:5" ht="12" customHeight="1">
      <c r="A78" s="16" t="s">
        <v>16</v>
      </c>
      <c r="B78" s="18" t="s">
        <v>101</v>
      </c>
      <c r="C78" s="58">
        <v>0</v>
      </c>
      <c r="D78" s="58">
        <v>0</v>
      </c>
      <c r="E78" s="52">
        <v>0</v>
      </c>
    </row>
    <row r="79" spans="1:5" ht="12" customHeight="1">
      <c r="A79" s="24" t="s">
        <v>17</v>
      </c>
      <c r="B79" s="17" t="s">
        <v>102</v>
      </c>
      <c r="C79" s="57">
        <v>0</v>
      </c>
      <c r="D79" s="57">
        <v>0</v>
      </c>
      <c r="E79" s="52">
        <v>0</v>
      </c>
    </row>
    <row r="80" spans="1:5" ht="12" customHeight="1">
      <c r="A80" s="20" t="s">
        <v>103</v>
      </c>
      <c r="B80" s="25" t="s">
        <v>104</v>
      </c>
      <c r="C80" s="53">
        <v>0</v>
      </c>
      <c r="D80" s="53">
        <v>0</v>
      </c>
      <c r="E80" s="39">
        <v>0</v>
      </c>
    </row>
    <row r="81" spans="1:5" ht="12" customHeight="1">
      <c r="A81" s="20" t="s">
        <v>26</v>
      </c>
      <c r="B81" s="15" t="s">
        <v>105</v>
      </c>
      <c r="C81" s="37">
        <f>C63+C69+C74</f>
        <v>108949000</v>
      </c>
      <c r="D81" s="37">
        <f>D63+D69+D74</f>
        <v>131493797</v>
      </c>
      <c r="E81" s="37">
        <f>E63+E69+E74</f>
        <v>122456236</v>
      </c>
    </row>
    <row r="82" spans="1:5" ht="12" customHeight="1">
      <c r="A82" s="20" t="s">
        <v>106</v>
      </c>
      <c r="B82" s="15" t="s">
        <v>107</v>
      </c>
      <c r="C82" s="54"/>
      <c r="D82" s="54"/>
      <c r="E82" s="54"/>
    </row>
    <row r="83" spans="1:5" ht="12" customHeight="1">
      <c r="A83" s="24" t="s">
        <v>108</v>
      </c>
      <c r="B83" s="17" t="s">
        <v>129</v>
      </c>
      <c r="C83" s="36"/>
      <c r="D83" s="36"/>
      <c r="E83" s="36"/>
    </row>
    <row r="84" spans="1:5" ht="24.75" customHeight="1">
      <c r="A84" s="20" t="s">
        <v>36</v>
      </c>
      <c r="B84" s="15" t="s">
        <v>109</v>
      </c>
      <c r="C84" s="37">
        <f>C83</f>
        <v>0</v>
      </c>
      <c r="D84" s="37">
        <f>D83</f>
        <v>0</v>
      </c>
      <c r="E84" s="37">
        <f>E83</f>
        <v>0</v>
      </c>
    </row>
    <row r="85" spans="1:5" ht="12" customHeight="1">
      <c r="A85" s="20" t="s">
        <v>110</v>
      </c>
      <c r="B85" s="15" t="s">
        <v>111</v>
      </c>
      <c r="C85" s="40">
        <v>0</v>
      </c>
      <c r="D85" s="40">
        <v>0</v>
      </c>
      <c r="E85" s="52">
        <v>0</v>
      </c>
    </row>
    <row r="86" spans="1:5" ht="12" customHeight="1">
      <c r="A86" s="20" t="s">
        <v>112</v>
      </c>
      <c r="B86" s="15" t="s">
        <v>113</v>
      </c>
      <c r="C86" s="37">
        <f>C81+C84</f>
        <v>108949000</v>
      </c>
      <c r="D86" s="37">
        <f>D81+D84</f>
        <v>131493797</v>
      </c>
      <c r="E86" s="37">
        <f>E81+E84</f>
        <v>122456236</v>
      </c>
    </row>
    <row r="87" spans="1:5" ht="12" customHeight="1">
      <c r="A87" s="20"/>
      <c r="B87" s="15"/>
      <c r="C87" s="64"/>
      <c r="D87" s="64"/>
      <c r="E87" s="52"/>
    </row>
    <row r="88" spans="1:5" ht="20.25" customHeight="1">
      <c r="A88" s="24" t="s">
        <v>64</v>
      </c>
      <c r="B88" s="18" t="s">
        <v>114</v>
      </c>
      <c r="C88" s="65"/>
      <c r="D88" s="65"/>
      <c r="E88" s="52">
        <v>14</v>
      </c>
    </row>
    <row r="89" spans="1:5" ht="21.75" customHeight="1">
      <c r="A89" s="24" t="s">
        <v>66</v>
      </c>
      <c r="B89" s="18" t="s">
        <v>115</v>
      </c>
      <c r="C89" s="65"/>
      <c r="D89" s="65"/>
      <c r="E89" s="52">
        <v>6</v>
      </c>
    </row>
  </sheetData>
  <sheetProtection selectLockedCells="1" selectUnlockedCells="1"/>
  <mergeCells count="8">
    <mergeCell ref="A6:B6"/>
    <mergeCell ref="A60:B60"/>
    <mergeCell ref="B1:D1"/>
    <mergeCell ref="A2:E2"/>
    <mergeCell ref="A3:E3"/>
    <mergeCell ref="E1:F1"/>
    <mergeCell ref="A5:E5"/>
    <mergeCell ref="A59:E5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8515625" style="0" customWidth="1"/>
    <col min="2" max="2" width="49.28125" style="0" customWidth="1"/>
    <col min="3" max="3" width="13.57421875" style="0" customWidth="1"/>
    <col min="4" max="4" width="15.8515625" style="0" customWidth="1"/>
  </cols>
  <sheetData>
    <row r="1" spans="4:7" ht="12.75">
      <c r="D1" s="490" t="s">
        <v>124</v>
      </c>
      <c r="F1" s="613" t="s">
        <v>544</v>
      </c>
      <c r="G1" s="613"/>
    </row>
    <row r="2" ht="12.75">
      <c r="D2" s="490"/>
    </row>
    <row r="3" spans="2:5" ht="12.75">
      <c r="B3" s="614" t="s">
        <v>545</v>
      </c>
      <c r="C3" s="614"/>
      <c r="D3" s="614"/>
      <c r="E3" s="614"/>
    </row>
    <row r="4" spans="2:5" ht="12.75">
      <c r="B4" s="492" t="s">
        <v>367</v>
      </c>
      <c r="C4" s="491"/>
      <c r="D4" s="491"/>
      <c r="E4" s="491"/>
    </row>
    <row r="5" spans="2:4" ht="13.5" thickBot="1">
      <c r="B5" s="492"/>
      <c r="C5" s="615"/>
      <c r="D5" s="615"/>
    </row>
    <row r="6" spans="1:4" ht="42" customHeight="1" thickBot="1">
      <c r="A6" s="493" t="s">
        <v>546</v>
      </c>
      <c r="B6" s="493" t="s">
        <v>547</v>
      </c>
      <c r="C6" s="494" t="s">
        <v>548</v>
      </c>
      <c r="D6" s="495" t="s">
        <v>549</v>
      </c>
    </row>
    <row r="7" spans="1:4" ht="40.5" customHeight="1" thickBot="1">
      <c r="A7" s="496" t="s">
        <v>3</v>
      </c>
      <c r="B7" s="497" t="s">
        <v>550</v>
      </c>
      <c r="C7" s="496" t="s">
        <v>551</v>
      </c>
      <c r="D7" s="496" t="s">
        <v>551</v>
      </c>
    </row>
    <row r="8" spans="1:4" ht="35.25" customHeight="1" thickBot="1">
      <c r="A8" s="496" t="s">
        <v>5</v>
      </c>
      <c r="B8" s="497" t="s">
        <v>552</v>
      </c>
      <c r="C8" s="496" t="s">
        <v>551</v>
      </c>
      <c r="D8" s="496" t="s">
        <v>551</v>
      </c>
    </row>
    <row r="9" spans="1:4" ht="32.25" customHeight="1" thickBot="1">
      <c r="A9" s="496" t="s">
        <v>96</v>
      </c>
      <c r="B9" s="497" t="s">
        <v>553</v>
      </c>
      <c r="C9" s="498">
        <v>2459660</v>
      </c>
      <c r="D9" s="498">
        <v>56000</v>
      </c>
    </row>
    <row r="10" spans="1:4" ht="33" customHeight="1" thickBot="1">
      <c r="A10" s="496" t="s">
        <v>19</v>
      </c>
      <c r="B10" s="497" t="s">
        <v>554</v>
      </c>
      <c r="C10" s="496" t="s">
        <v>555</v>
      </c>
      <c r="D10" s="496" t="s">
        <v>555</v>
      </c>
    </row>
    <row r="11" spans="1:4" ht="13.5" thickBot="1">
      <c r="A11" s="499"/>
      <c r="B11" s="500" t="s">
        <v>226</v>
      </c>
      <c r="C11" s="496">
        <v>0</v>
      </c>
      <c r="D11" s="496">
        <v>0</v>
      </c>
    </row>
    <row r="12" spans="1:4" ht="12.75">
      <c r="A12" s="501"/>
      <c r="B12" s="502"/>
      <c r="C12" s="501" t="s">
        <v>261</v>
      </c>
      <c r="D12" s="501"/>
    </row>
    <row r="13" spans="1:4" ht="12.75">
      <c r="A13" s="501"/>
      <c r="B13" s="502"/>
      <c r="C13" s="501"/>
      <c r="D13" s="501"/>
    </row>
    <row r="14" spans="1:4" ht="12.75">
      <c r="A14" s="501"/>
      <c r="B14" s="502"/>
      <c r="C14" s="501"/>
      <c r="D14" s="501"/>
    </row>
    <row r="15" spans="1:4" ht="12.75">
      <c r="A15" s="501"/>
      <c r="B15" s="502"/>
      <c r="C15" s="501"/>
      <c r="D15" s="501"/>
    </row>
    <row r="16" spans="1:4" ht="12.75">
      <c r="A16" s="501"/>
      <c r="B16" s="502"/>
      <c r="C16" s="501"/>
      <c r="D16" s="501"/>
    </row>
    <row r="17" spans="1:4" ht="12.75">
      <c r="A17" s="501"/>
      <c r="B17" s="502"/>
      <c r="C17" s="501"/>
      <c r="D17" s="501"/>
    </row>
    <row r="21" spans="2:3" ht="12.75">
      <c r="B21" s="616"/>
      <c r="C21" s="616"/>
    </row>
    <row r="22" spans="2:3" ht="12.75">
      <c r="B22" s="616"/>
      <c r="C22" s="616"/>
    </row>
    <row r="24" ht="28.5" customHeight="1"/>
  </sheetData>
  <sheetProtection/>
  <mergeCells count="4">
    <mergeCell ref="F1:G1"/>
    <mergeCell ref="B3:E3"/>
    <mergeCell ref="C5:D5"/>
    <mergeCell ref="B21:C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68" customWidth="1"/>
    <col min="2" max="2" width="52.7109375" style="67" bestFit="1" customWidth="1"/>
    <col min="3" max="3" width="11.7109375" style="67" customWidth="1"/>
    <col min="4" max="4" width="15.00390625" style="67" customWidth="1"/>
    <col min="5" max="5" width="11.7109375" style="67" customWidth="1"/>
    <col min="6" max="6" width="3.57421875" style="67" customWidth="1"/>
    <col min="7" max="7" width="52.140625" style="67" customWidth="1"/>
    <col min="8" max="8" width="18.8515625" style="67" customWidth="1"/>
    <col min="9" max="9" width="18.00390625" style="67" customWidth="1"/>
    <col min="10" max="10" width="12.7109375" style="67" bestFit="1" customWidth="1"/>
    <col min="11" max="16384" width="9.140625" style="67" customWidth="1"/>
  </cols>
  <sheetData>
    <row r="1" spans="1:10" ht="12.75">
      <c r="A1" s="67"/>
      <c r="G1" s="505"/>
      <c r="H1" s="505"/>
      <c r="I1" s="505"/>
      <c r="J1" s="505"/>
    </row>
    <row r="2" spans="1:10" ht="12.75">
      <c r="A2" s="67"/>
      <c r="G2" s="68"/>
      <c r="H2" s="514" t="s">
        <v>150</v>
      </c>
      <c r="I2" s="514"/>
      <c r="J2" s="514"/>
    </row>
    <row r="3" spans="1:10" ht="12.75">
      <c r="A3" s="515" t="s">
        <v>132</v>
      </c>
      <c r="B3" s="515"/>
      <c r="C3" s="515"/>
      <c r="D3" s="515"/>
      <c r="E3" s="515"/>
      <c r="F3" s="515"/>
      <c r="G3" s="515"/>
      <c r="H3" s="515"/>
      <c r="I3" s="515"/>
      <c r="J3" s="515"/>
    </row>
    <row r="4" spans="1:10" ht="12.75">
      <c r="A4" s="515" t="s">
        <v>151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8" ht="12.75">
      <c r="A5" s="69"/>
      <c r="B5" s="69"/>
      <c r="C5" s="69"/>
      <c r="D5" s="69"/>
      <c r="E5" s="69"/>
      <c r="F5" s="69"/>
      <c r="G5" s="69"/>
      <c r="H5" s="69"/>
    </row>
    <row r="6" ht="12.75">
      <c r="J6" s="68" t="s">
        <v>152</v>
      </c>
    </row>
    <row r="7" spans="1:10" s="70" customFormat="1" ht="24.75" customHeight="1">
      <c r="A7" s="513" t="s">
        <v>153</v>
      </c>
      <c r="B7" s="513"/>
      <c r="C7" s="513"/>
      <c r="D7" s="513"/>
      <c r="E7" s="513"/>
      <c r="F7" s="513" t="s">
        <v>154</v>
      </c>
      <c r="G7" s="513"/>
      <c r="H7" s="513"/>
      <c r="I7" s="513"/>
      <c r="J7" s="513"/>
    </row>
    <row r="8" spans="1:10" s="75" customFormat="1" ht="24.75" customHeight="1">
      <c r="A8" s="71"/>
      <c r="B8" s="72" t="s">
        <v>155</v>
      </c>
      <c r="C8" s="73" t="s">
        <v>117</v>
      </c>
      <c r="D8" s="73" t="s">
        <v>156</v>
      </c>
      <c r="E8" s="73" t="s">
        <v>157</v>
      </c>
      <c r="F8" s="74"/>
      <c r="G8" s="72" t="s">
        <v>158</v>
      </c>
      <c r="H8" s="73" t="s">
        <v>117</v>
      </c>
      <c r="I8" s="73" t="s">
        <v>156</v>
      </c>
      <c r="J8" s="73" t="s">
        <v>157</v>
      </c>
    </row>
    <row r="9" spans="1:10" s="75" customFormat="1" ht="15" customHeight="1">
      <c r="A9" s="71">
        <v>1</v>
      </c>
      <c r="B9" s="76" t="s">
        <v>159</v>
      </c>
      <c r="C9" s="77">
        <v>74017161</v>
      </c>
      <c r="D9" s="77">
        <v>70850323</v>
      </c>
      <c r="E9" s="77">
        <v>67081907</v>
      </c>
      <c r="F9" s="71">
        <v>1</v>
      </c>
      <c r="G9" s="76" t="s">
        <v>160</v>
      </c>
      <c r="H9" s="77">
        <v>15550000</v>
      </c>
      <c r="I9" s="77">
        <v>16421563</v>
      </c>
      <c r="J9" s="77">
        <v>16273878</v>
      </c>
    </row>
    <row r="10" spans="1:10" s="75" customFormat="1" ht="15" customHeight="1">
      <c r="A10" s="71">
        <v>2</v>
      </c>
      <c r="B10" s="76" t="s">
        <v>161</v>
      </c>
      <c r="C10" s="77">
        <v>13303000</v>
      </c>
      <c r="D10" s="77">
        <v>14842558</v>
      </c>
      <c r="E10" s="77">
        <v>14594159</v>
      </c>
      <c r="F10" s="71">
        <v>2</v>
      </c>
      <c r="G10" s="76" t="s">
        <v>162</v>
      </c>
      <c r="H10" s="77">
        <v>3995000</v>
      </c>
      <c r="I10" s="77">
        <v>3762736</v>
      </c>
      <c r="J10" s="77">
        <v>3702723</v>
      </c>
    </row>
    <row r="11" spans="1:10" s="75" customFormat="1" ht="15" customHeight="1">
      <c r="A11" s="71">
        <v>3</v>
      </c>
      <c r="B11" s="78" t="s">
        <v>163</v>
      </c>
      <c r="C11" s="77">
        <v>4200000</v>
      </c>
      <c r="D11" s="77">
        <v>10217527</v>
      </c>
      <c r="E11" s="77">
        <v>9510802</v>
      </c>
      <c r="F11" s="71">
        <v>3</v>
      </c>
      <c r="G11" s="76" t="s">
        <v>164</v>
      </c>
      <c r="H11" s="79">
        <v>38763000</v>
      </c>
      <c r="I11" s="79">
        <v>40372173</v>
      </c>
      <c r="J11" s="79">
        <v>38057689</v>
      </c>
    </row>
    <row r="12" spans="1:10" s="75" customFormat="1" ht="15" customHeight="1">
      <c r="A12" s="71">
        <v>4</v>
      </c>
      <c r="B12" s="78"/>
      <c r="C12" s="79"/>
      <c r="D12" s="77"/>
      <c r="E12" s="77"/>
      <c r="F12" s="71">
        <v>4</v>
      </c>
      <c r="G12" s="76" t="s">
        <v>88</v>
      </c>
      <c r="H12" s="79">
        <v>0</v>
      </c>
      <c r="I12" s="79">
        <v>0</v>
      </c>
      <c r="J12" s="79">
        <v>0</v>
      </c>
    </row>
    <row r="13" spans="1:10" s="75" customFormat="1" ht="15" customHeight="1">
      <c r="A13" s="71">
        <v>5</v>
      </c>
      <c r="B13" s="80"/>
      <c r="C13" s="81"/>
      <c r="D13" s="77"/>
      <c r="E13" s="77"/>
      <c r="F13" s="71">
        <v>5</v>
      </c>
      <c r="G13" s="76" t="s">
        <v>165</v>
      </c>
      <c r="H13" s="79">
        <v>4000000</v>
      </c>
      <c r="I13" s="79">
        <v>7825718</v>
      </c>
      <c r="J13" s="79">
        <v>7825718</v>
      </c>
    </row>
    <row r="14" spans="1:10" s="75" customFormat="1" ht="15" customHeight="1">
      <c r="A14" s="71">
        <v>6</v>
      </c>
      <c r="B14" s="76"/>
      <c r="C14" s="79"/>
      <c r="D14" s="79"/>
      <c r="E14" s="79"/>
      <c r="F14" s="71">
        <v>6</v>
      </c>
      <c r="G14" s="76" t="s">
        <v>92</v>
      </c>
      <c r="H14" s="77">
        <v>3000000</v>
      </c>
      <c r="I14" s="79">
        <v>8982480</v>
      </c>
      <c r="J14" s="79">
        <v>8652480</v>
      </c>
    </row>
    <row r="15" spans="1:10" s="75" customFormat="1" ht="15" customHeight="1">
      <c r="A15" s="71">
        <v>7</v>
      </c>
      <c r="B15" s="82"/>
      <c r="C15" s="81"/>
      <c r="D15" s="79"/>
      <c r="E15" s="79"/>
      <c r="F15" s="71">
        <v>7</v>
      </c>
      <c r="G15" s="76" t="s">
        <v>166</v>
      </c>
      <c r="H15" s="77">
        <v>0</v>
      </c>
      <c r="I15" s="79">
        <v>0</v>
      </c>
      <c r="J15" s="79">
        <v>0</v>
      </c>
    </row>
    <row r="16" spans="1:10" s="75" customFormat="1" ht="15" customHeight="1">
      <c r="A16" s="71">
        <v>8</v>
      </c>
      <c r="B16" s="80" t="s">
        <v>167</v>
      </c>
      <c r="C16" s="83">
        <f>C9+C11+C12</f>
        <v>78217161</v>
      </c>
      <c r="D16" s="83">
        <f>D9+D11+D12</f>
        <v>81067850</v>
      </c>
      <c r="E16" s="83">
        <f>E9+E11+E12</f>
        <v>76592709</v>
      </c>
      <c r="F16" s="71">
        <v>8</v>
      </c>
      <c r="G16" s="80" t="s">
        <v>168</v>
      </c>
      <c r="H16" s="83">
        <f>SUM(H9:H15)</f>
        <v>65308000</v>
      </c>
      <c r="I16" s="83">
        <f>SUM(I9:I15)</f>
        <v>77364670</v>
      </c>
      <c r="J16" s="83">
        <f>SUM(J9:J15)</f>
        <v>74512488</v>
      </c>
    </row>
    <row r="17" spans="1:10" s="75" customFormat="1" ht="15" customHeight="1">
      <c r="A17" s="71">
        <v>9</v>
      </c>
      <c r="B17" s="76" t="s">
        <v>71</v>
      </c>
      <c r="C17" s="81">
        <v>16496000</v>
      </c>
      <c r="D17" s="79">
        <v>18761525</v>
      </c>
      <c r="E17" s="79">
        <v>16679415</v>
      </c>
      <c r="F17" s="71">
        <v>9</v>
      </c>
      <c r="G17" s="82" t="s">
        <v>169</v>
      </c>
      <c r="H17" s="82">
        <v>0</v>
      </c>
      <c r="I17" s="79">
        <v>0</v>
      </c>
      <c r="J17" s="79">
        <v>0</v>
      </c>
    </row>
    <row r="18" spans="1:10" s="75" customFormat="1" ht="15" customHeight="1">
      <c r="A18" s="71">
        <v>10</v>
      </c>
      <c r="B18" s="82" t="s">
        <v>129</v>
      </c>
      <c r="C18" s="81">
        <v>0</v>
      </c>
      <c r="D18" s="79">
        <v>2082110</v>
      </c>
      <c r="E18" s="79">
        <v>2082110</v>
      </c>
      <c r="F18" s="71">
        <v>10</v>
      </c>
      <c r="G18" s="82" t="s">
        <v>170</v>
      </c>
      <c r="H18" s="82">
        <v>0</v>
      </c>
      <c r="I18" s="79">
        <v>2003098</v>
      </c>
      <c r="J18" s="79">
        <v>2003098</v>
      </c>
    </row>
    <row r="19" spans="1:10" s="75" customFormat="1" ht="15" customHeight="1">
      <c r="A19" s="71">
        <v>11</v>
      </c>
      <c r="B19" s="82" t="s">
        <v>171</v>
      </c>
      <c r="C19" s="81"/>
      <c r="D19" s="79"/>
      <c r="E19" s="79"/>
      <c r="F19" s="71">
        <v>11</v>
      </c>
      <c r="G19" s="84" t="s">
        <v>172</v>
      </c>
      <c r="H19" s="82">
        <v>40050000</v>
      </c>
      <c r="I19" s="79">
        <v>32281969</v>
      </c>
      <c r="J19" s="79">
        <v>29484619</v>
      </c>
    </row>
    <row r="20" spans="1:10" s="75" customFormat="1" ht="15" customHeight="1">
      <c r="A20" s="71">
        <v>12</v>
      </c>
      <c r="B20" s="85" t="s">
        <v>173</v>
      </c>
      <c r="C20" s="86">
        <f>C17</f>
        <v>16496000</v>
      </c>
      <c r="D20" s="86">
        <f>SUM(D17:D18)</f>
        <v>20843635</v>
      </c>
      <c r="E20" s="86">
        <f>SUM(E17:E18)</f>
        <v>18761525</v>
      </c>
      <c r="F20" s="71">
        <v>12</v>
      </c>
      <c r="G20" s="85" t="s">
        <v>174</v>
      </c>
      <c r="H20" s="79"/>
      <c r="I20" s="77"/>
      <c r="J20" s="77"/>
    </row>
    <row r="21" spans="1:10" s="75" customFormat="1" ht="15" customHeight="1">
      <c r="A21" s="71">
        <v>13</v>
      </c>
      <c r="B21" s="87" t="s">
        <v>175</v>
      </c>
      <c r="C21" s="88"/>
      <c r="D21" s="88"/>
      <c r="E21" s="88"/>
      <c r="F21" s="71">
        <v>13</v>
      </c>
      <c r="G21" s="87" t="s">
        <v>176</v>
      </c>
      <c r="H21" s="88">
        <f>SUM(H16:H20)</f>
        <v>105358000</v>
      </c>
      <c r="I21" s="88">
        <f>SUM(I16:I20)</f>
        <v>111649737</v>
      </c>
      <c r="J21" s="88">
        <f>SUM(J16:J20)</f>
        <v>106000205</v>
      </c>
    </row>
    <row r="22" spans="1:10" s="75" customFormat="1" ht="15" customHeight="1">
      <c r="A22" s="71">
        <v>14</v>
      </c>
      <c r="B22" s="82" t="s">
        <v>177</v>
      </c>
      <c r="C22" s="82"/>
      <c r="D22" s="82"/>
      <c r="E22" s="82"/>
      <c r="F22" s="71">
        <v>14</v>
      </c>
      <c r="G22" s="82" t="s">
        <v>178</v>
      </c>
      <c r="H22" s="82">
        <v>0</v>
      </c>
      <c r="I22" s="79">
        <v>0</v>
      </c>
      <c r="J22" s="79">
        <v>0</v>
      </c>
    </row>
    <row r="23" spans="1:10" s="75" customFormat="1" ht="15" customHeight="1">
      <c r="A23" s="71">
        <v>15</v>
      </c>
      <c r="B23" s="89" t="s">
        <v>179</v>
      </c>
      <c r="C23" s="83">
        <f>C16+C20</f>
        <v>94713161</v>
      </c>
      <c r="D23" s="83">
        <f>D16+D20</f>
        <v>101911485</v>
      </c>
      <c r="E23" s="83">
        <f>E16+E20</f>
        <v>95354234</v>
      </c>
      <c r="F23" s="71">
        <v>15</v>
      </c>
      <c r="G23" s="89" t="s">
        <v>180</v>
      </c>
      <c r="H23" s="83">
        <f>SUM(H21:H22)</f>
        <v>105358000</v>
      </c>
      <c r="I23" s="86">
        <f>SUM(I21:I22)</f>
        <v>111649737</v>
      </c>
      <c r="J23" s="86">
        <f>SUM(J21:J22)</f>
        <v>106000205</v>
      </c>
    </row>
    <row r="24" spans="1:10" s="75" customFormat="1" ht="15" customHeight="1">
      <c r="A24" s="71">
        <v>16</v>
      </c>
      <c r="B24" s="82" t="s">
        <v>181</v>
      </c>
      <c r="C24" s="81">
        <f>C23-H23</f>
        <v>-10644839</v>
      </c>
      <c r="D24" s="81">
        <f>D23-I23</f>
        <v>-9738252</v>
      </c>
      <c r="E24" s="81">
        <f>E23-J23</f>
        <v>-10645971</v>
      </c>
      <c r="F24" s="71">
        <v>16</v>
      </c>
      <c r="G24" s="82" t="s">
        <v>182</v>
      </c>
      <c r="H24" s="82"/>
      <c r="I24" s="81"/>
      <c r="J24" s="81"/>
    </row>
    <row r="25" spans="1:11" s="75" customFormat="1" ht="9.75" customHeight="1">
      <c r="A25" s="90"/>
      <c r="B25" s="91"/>
      <c r="C25" s="92"/>
      <c r="D25" s="92"/>
      <c r="E25" s="92"/>
      <c r="F25" s="93"/>
      <c r="G25" s="91"/>
      <c r="H25" s="92"/>
      <c r="I25" s="92"/>
      <c r="J25" s="94"/>
      <c r="K25" s="95"/>
    </row>
    <row r="26" spans="1:10" s="70" customFormat="1" ht="24.75" customHeight="1">
      <c r="A26" s="513" t="s">
        <v>183</v>
      </c>
      <c r="B26" s="513"/>
      <c r="C26" s="513"/>
      <c r="D26" s="513"/>
      <c r="E26" s="513"/>
      <c r="F26" s="513" t="s">
        <v>184</v>
      </c>
      <c r="G26" s="513"/>
      <c r="H26" s="513"/>
      <c r="I26" s="513"/>
      <c r="J26" s="513"/>
    </row>
    <row r="27" spans="1:10" s="75" customFormat="1" ht="24.75" customHeight="1">
      <c r="A27" s="71"/>
      <c r="B27" s="72" t="s">
        <v>155</v>
      </c>
      <c r="C27" s="73" t="s">
        <v>117</v>
      </c>
      <c r="D27" s="73" t="s">
        <v>185</v>
      </c>
      <c r="E27" s="73" t="s">
        <v>157</v>
      </c>
      <c r="F27" s="74"/>
      <c r="G27" s="72" t="s">
        <v>158</v>
      </c>
      <c r="H27" s="73" t="s">
        <v>117</v>
      </c>
      <c r="I27" s="73" t="s">
        <v>185</v>
      </c>
      <c r="J27" s="73" t="s">
        <v>157</v>
      </c>
    </row>
    <row r="28" spans="1:10" s="75" customFormat="1" ht="15" customHeight="1">
      <c r="A28" s="71">
        <v>1</v>
      </c>
      <c r="B28" s="76" t="s">
        <v>186</v>
      </c>
      <c r="C28" s="79">
        <v>0</v>
      </c>
      <c r="D28" s="79"/>
      <c r="E28" s="79"/>
      <c r="F28" s="71">
        <v>1</v>
      </c>
      <c r="G28" s="76" t="s">
        <v>98</v>
      </c>
      <c r="H28" s="79">
        <v>0</v>
      </c>
      <c r="I28" s="79">
        <v>1323179</v>
      </c>
      <c r="J28" s="79">
        <v>1323179</v>
      </c>
    </row>
    <row r="29" spans="1:10" s="75" customFormat="1" ht="15" customHeight="1">
      <c r="A29" s="71">
        <v>2</v>
      </c>
      <c r="B29" s="76" t="s">
        <v>187</v>
      </c>
      <c r="C29" s="77">
        <v>0</v>
      </c>
      <c r="D29" s="77"/>
      <c r="E29" s="77"/>
      <c r="F29" s="71">
        <v>2</v>
      </c>
      <c r="G29" s="96" t="s">
        <v>99</v>
      </c>
      <c r="H29" s="77">
        <v>2658000</v>
      </c>
      <c r="I29" s="77">
        <v>2099017</v>
      </c>
      <c r="J29" s="77">
        <v>2099017</v>
      </c>
    </row>
    <row r="30" spans="1:10" s="75" customFormat="1" ht="15" customHeight="1">
      <c r="A30" s="71">
        <v>3</v>
      </c>
      <c r="B30" s="76" t="s">
        <v>188</v>
      </c>
      <c r="C30" s="77"/>
      <c r="D30" s="77"/>
      <c r="E30" s="77"/>
      <c r="F30" s="71">
        <v>3</v>
      </c>
      <c r="G30" s="96" t="s">
        <v>189</v>
      </c>
      <c r="H30" s="77"/>
      <c r="I30" s="77"/>
      <c r="J30" s="77"/>
    </row>
    <row r="31" spans="1:10" s="75" customFormat="1" ht="15" customHeight="1">
      <c r="A31" s="71">
        <v>4</v>
      </c>
      <c r="B31" s="78" t="s">
        <v>190</v>
      </c>
      <c r="C31" s="77"/>
      <c r="D31" s="77"/>
      <c r="E31" s="77"/>
      <c r="F31" s="71">
        <v>4</v>
      </c>
      <c r="G31" s="96" t="s">
        <v>101</v>
      </c>
      <c r="H31" s="77"/>
      <c r="I31" s="77"/>
      <c r="J31" s="77"/>
    </row>
    <row r="32" spans="1:10" s="75" customFormat="1" ht="15" customHeight="1">
      <c r="A32" s="71">
        <v>5</v>
      </c>
      <c r="B32" s="76" t="s">
        <v>191</v>
      </c>
      <c r="C32" s="81">
        <v>0</v>
      </c>
      <c r="D32" s="77">
        <v>400000</v>
      </c>
      <c r="E32" s="77">
        <v>400000</v>
      </c>
      <c r="F32" s="71">
        <v>5</v>
      </c>
      <c r="G32" s="78" t="s">
        <v>102</v>
      </c>
      <c r="H32" s="77"/>
      <c r="I32" s="77"/>
      <c r="J32" s="77"/>
    </row>
    <row r="33" spans="1:10" s="75" customFormat="1" ht="15" customHeight="1">
      <c r="A33" s="71">
        <v>6</v>
      </c>
      <c r="B33" s="76" t="s">
        <v>192</v>
      </c>
      <c r="C33" s="79">
        <v>0</v>
      </c>
      <c r="D33" s="77"/>
      <c r="E33" s="77"/>
      <c r="F33" s="71">
        <v>6</v>
      </c>
      <c r="G33" s="76"/>
      <c r="H33" s="77"/>
      <c r="I33" s="77"/>
      <c r="J33" s="77"/>
    </row>
    <row r="34" spans="1:10" s="75" customFormat="1" ht="22.5" customHeight="1">
      <c r="A34" s="71">
        <v>7</v>
      </c>
      <c r="B34" s="76"/>
      <c r="C34" s="77"/>
      <c r="D34" s="77"/>
      <c r="E34" s="77"/>
      <c r="F34" s="71">
        <v>7</v>
      </c>
      <c r="G34" s="82"/>
      <c r="H34" s="82"/>
      <c r="I34" s="79"/>
      <c r="J34" s="79"/>
    </row>
    <row r="35" spans="1:10" s="75" customFormat="1" ht="15" customHeight="1">
      <c r="A35" s="71">
        <v>8</v>
      </c>
      <c r="B35" s="80" t="s">
        <v>193</v>
      </c>
      <c r="C35" s="88">
        <f>SUM(C28:C34)</f>
        <v>0</v>
      </c>
      <c r="D35" s="88">
        <f>SUM(D28:D34)</f>
        <v>400000</v>
      </c>
      <c r="E35" s="88">
        <f>SUM(E28:E34)</f>
        <v>400000</v>
      </c>
      <c r="F35" s="71">
        <v>8</v>
      </c>
      <c r="G35" s="80" t="s">
        <v>194</v>
      </c>
      <c r="H35" s="86">
        <f>SUM(H28:H34)</f>
        <v>2658000</v>
      </c>
      <c r="I35" s="86">
        <f>SUM(I28:I34)</f>
        <v>3422196</v>
      </c>
      <c r="J35" s="86">
        <f>SUM(J28:J34)</f>
        <v>3422196</v>
      </c>
    </row>
    <row r="36" spans="1:10" s="75" customFormat="1" ht="15" customHeight="1">
      <c r="A36" s="71">
        <v>9</v>
      </c>
      <c r="B36" s="76" t="s">
        <v>71</v>
      </c>
      <c r="C36" s="77"/>
      <c r="D36" s="77"/>
      <c r="E36" s="77"/>
      <c r="F36" s="71">
        <v>9</v>
      </c>
      <c r="G36" s="82" t="s">
        <v>169</v>
      </c>
      <c r="H36" s="79">
        <v>0</v>
      </c>
      <c r="I36" s="79">
        <v>0</v>
      </c>
      <c r="J36" s="79">
        <v>0</v>
      </c>
    </row>
    <row r="37" spans="1:10" s="75" customFormat="1" ht="15" customHeight="1">
      <c r="A37" s="71">
        <v>10</v>
      </c>
      <c r="B37" s="82" t="s">
        <v>195</v>
      </c>
      <c r="C37" s="77"/>
      <c r="D37" s="77"/>
      <c r="E37" s="77"/>
      <c r="F37" s="71">
        <v>10</v>
      </c>
      <c r="G37" s="82" t="s">
        <v>196</v>
      </c>
      <c r="H37" s="79">
        <v>0</v>
      </c>
      <c r="I37" s="79">
        <v>0</v>
      </c>
      <c r="J37" s="79">
        <v>0</v>
      </c>
    </row>
    <row r="38" spans="1:10" s="75" customFormat="1" ht="15" customHeight="1">
      <c r="A38" s="71">
        <v>11</v>
      </c>
      <c r="B38" s="82" t="s">
        <v>171</v>
      </c>
      <c r="C38" s="77"/>
      <c r="D38" s="77"/>
      <c r="E38" s="77"/>
      <c r="F38" s="71">
        <v>11</v>
      </c>
      <c r="G38" s="85"/>
      <c r="H38" s="79"/>
      <c r="I38" s="79"/>
      <c r="J38" s="79"/>
    </row>
    <row r="39" spans="1:10" s="75" customFormat="1" ht="15" customHeight="1">
      <c r="A39" s="71">
        <v>12</v>
      </c>
      <c r="B39" s="85" t="s">
        <v>197</v>
      </c>
      <c r="C39" s="82"/>
      <c r="D39" s="77"/>
      <c r="E39" s="77"/>
      <c r="F39" s="71">
        <v>12</v>
      </c>
      <c r="G39" s="85" t="s">
        <v>198</v>
      </c>
      <c r="H39" s="88">
        <f>SUM(H37:H38)</f>
        <v>0</v>
      </c>
      <c r="I39" s="88">
        <f>SUM(I37:I38)</f>
        <v>0</v>
      </c>
      <c r="J39" s="88">
        <f>SUM(J37:J38)</f>
        <v>0</v>
      </c>
    </row>
    <row r="40" spans="1:10" s="75" customFormat="1" ht="15" customHeight="1">
      <c r="A40" s="71">
        <v>13</v>
      </c>
      <c r="B40" s="87" t="s">
        <v>175</v>
      </c>
      <c r="C40" s="83">
        <f>SUM(C35:C39)</f>
        <v>0</v>
      </c>
      <c r="D40" s="88">
        <f>SUM(D35:D39)</f>
        <v>400000</v>
      </c>
      <c r="E40" s="88">
        <f>SUM(E35:E39)</f>
        <v>400000</v>
      </c>
      <c r="F40" s="71">
        <v>13</v>
      </c>
      <c r="G40" s="87" t="s">
        <v>176</v>
      </c>
      <c r="H40" s="83">
        <f>H35+H39</f>
        <v>2658000</v>
      </c>
      <c r="I40" s="83">
        <f>I35+I39</f>
        <v>3422196</v>
      </c>
      <c r="J40" s="83">
        <f>J35+J39</f>
        <v>3422196</v>
      </c>
    </row>
    <row r="41" spans="1:10" s="75" customFormat="1" ht="15" customHeight="1">
      <c r="A41" s="71">
        <v>14</v>
      </c>
      <c r="B41" s="82" t="s">
        <v>177</v>
      </c>
      <c r="C41" s="77">
        <v>0</v>
      </c>
      <c r="D41" s="77">
        <v>0</v>
      </c>
      <c r="E41" s="77">
        <v>0</v>
      </c>
      <c r="F41" s="71">
        <v>14</v>
      </c>
      <c r="G41" s="82" t="s">
        <v>178</v>
      </c>
      <c r="H41" s="77"/>
      <c r="I41" s="82"/>
      <c r="J41" s="82"/>
    </row>
    <row r="42" spans="1:11" s="75" customFormat="1" ht="15" customHeight="1">
      <c r="A42" s="71">
        <v>15</v>
      </c>
      <c r="B42" s="89" t="s">
        <v>179</v>
      </c>
      <c r="C42" s="88">
        <f>SUM(C40:C41)</f>
        <v>0</v>
      </c>
      <c r="D42" s="88">
        <f>SUM(D40:D41)</f>
        <v>400000</v>
      </c>
      <c r="E42" s="88">
        <f>SUM(E40:E41)</f>
        <v>400000</v>
      </c>
      <c r="F42" s="71">
        <v>15</v>
      </c>
      <c r="G42" s="89" t="s">
        <v>180</v>
      </c>
      <c r="H42" s="88">
        <f>SUM(H40:H41)</f>
        <v>2658000</v>
      </c>
      <c r="I42" s="88">
        <f>SUM(I40:I41)</f>
        <v>3422196</v>
      </c>
      <c r="J42" s="88">
        <f>SUM(J40:J41)</f>
        <v>3422196</v>
      </c>
      <c r="K42" s="95"/>
    </row>
    <row r="43" spans="1:11" s="75" customFormat="1" ht="15" customHeight="1">
      <c r="A43" s="71">
        <v>16</v>
      </c>
      <c r="B43" s="82" t="s">
        <v>181</v>
      </c>
      <c r="C43" s="88"/>
      <c r="D43" s="88"/>
      <c r="E43" s="88"/>
      <c r="F43" s="71">
        <v>16</v>
      </c>
      <c r="G43" s="82" t="s">
        <v>182</v>
      </c>
      <c r="H43" s="88">
        <f>C42-H42</f>
        <v>-2658000</v>
      </c>
      <c r="I43" s="88">
        <f>D42-I42</f>
        <v>-3022196</v>
      </c>
      <c r="J43" s="88">
        <f>E42-J42</f>
        <v>-3022196</v>
      </c>
      <c r="K43" s="95"/>
    </row>
    <row r="44" spans="1:10" s="75" customFormat="1" ht="15" customHeight="1">
      <c r="A44" s="97"/>
      <c r="B44" s="98"/>
      <c r="C44" s="99"/>
      <c r="D44" s="99"/>
      <c r="E44" s="99"/>
      <c r="F44" s="100"/>
      <c r="G44" s="98"/>
      <c r="H44" s="99"/>
      <c r="I44" s="99"/>
      <c r="J44" s="99"/>
    </row>
    <row r="45" spans="1:11" s="75" customFormat="1" ht="15" customHeight="1">
      <c r="A45" s="71"/>
      <c r="B45" s="72" t="s">
        <v>199</v>
      </c>
      <c r="C45" s="88">
        <f>C23+C42</f>
        <v>94713161</v>
      </c>
      <c r="D45" s="88">
        <f>D23+D42</f>
        <v>102311485</v>
      </c>
      <c r="E45" s="88">
        <f>E23+E42</f>
        <v>95754234</v>
      </c>
      <c r="F45" s="72"/>
      <c r="G45" s="72" t="s">
        <v>200</v>
      </c>
      <c r="H45" s="88">
        <f>H23+H42</f>
        <v>108016000</v>
      </c>
      <c r="I45" s="88">
        <f>I23+I42</f>
        <v>115071933</v>
      </c>
      <c r="J45" s="88">
        <f>J23+J42</f>
        <v>109422401</v>
      </c>
      <c r="K45" s="95"/>
    </row>
    <row r="46" s="95" customFormat="1" ht="12.75">
      <c r="A46" s="101"/>
    </row>
    <row r="47" s="75" customFormat="1" ht="12.75">
      <c r="A47" s="97"/>
    </row>
    <row r="48" s="75" customFormat="1" ht="12.75">
      <c r="A48" s="97"/>
    </row>
    <row r="49" s="75" customFormat="1" ht="12.75">
      <c r="A49" s="97"/>
    </row>
    <row r="50" s="75" customFormat="1" ht="12.75">
      <c r="A50" s="97"/>
    </row>
    <row r="51" s="75" customFormat="1" ht="12.75">
      <c r="A51" s="97"/>
    </row>
    <row r="52" s="75" customFormat="1" ht="12.75">
      <c r="A52" s="97"/>
    </row>
    <row r="53" s="75" customFormat="1" ht="12.75">
      <c r="A53" s="97"/>
    </row>
    <row r="54" s="75" customFormat="1" ht="12.75">
      <c r="A54" s="97"/>
    </row>
    <row r="55" s="75" customFormat="1" ht="12.75">
      <c r="A55" s="97"/>
    </row>
    <row r="56" s="75" customFormat="1" ht="12.75">
      <c r="A56" s="97"/>
    </row>
    <row r="57" s="75" customFormat="1" ht="12.75">
      <c r="A57" s="97"/>
    </row>
    <row r="58" s="75" customFormat="1" ht="12.75">
      <c r="A58" s="97"/>
    </row>
    <row r="59" s="75" customFormat="1" ht="12.75">
      <c r="A59" s="97"/>
    </row>
    <row r="60" s="75" customFormat="1" ht="12.75">
      <c r="A60" s="97"/>
    </row>
    <row r="61" s="75" customFormat="1" ht="12.75">
      <c r="A61" s="97"/>
    </row>
    <row r="62" s="75" customFormat="1" ht="12.75">
      <c r="A62" s="97"/>
    </row>
    <row r="63" s="75" customFormat="1" ht="12.75">
      <c r="A63" s="97"/>
    </row>
  </sheetData>
  <sheetProtection/>
  <mergeCells count="8">
    <mergeCell ref="A26:E26"/>
    <mergeCell ref="F26:J26"/>
    <mergeCell ref="G1:J1"/>
    <mergeCell ref="H2:J2"/>
    <mergeCell ref="A3:J3"/>
    <mergeCell ref="A4:J4"/>
    <mergeCell ref="A7:E7"/>
    <mergeCell ref="F7:J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105" customWidth="1"/>
    <col min="2" max="2" width="6.421875" style="105" customWidth="1"/>
    <col min="3" max="4" width="9.140625" style="105" customWidth="1"/>
    <col min="5" max="5" width="29.7109375" style="105" customWidth="1"/>
    <col min="6" max="6" width="9.8515625" style="177" bestFit="1" customWidth="1"/>
    <col min="7" max="7" width="5.28125" style="105" customWidth="1"/>
    <col min="8" max="9" width="9.140625" style="105" customWidth="1"/>
    <col min="10" max="10" width="33.140625" style="105" customWidth="1"/>
    <col min="11" max="11" width="9.421875" style="177" bestFit="1" customWidth="1"/>
    <col min="12" max="13" width="9.140625" style="105" customWidth="1"/>
    <col min="14" max="14" width="12.57421875" style="105" customWidth="1"/>
    <col min="15" max="16384" width="9.140625" style="105" customWidth="1"/>
  </cols>
  <sheetData>
    <row r="1" spans="1:13" ht="12.75">
      <c r="A1" s="102"/>
      <c r="B1" s="103"/>
      <c r="C1" s="103"/>
      <c r="D1" s="103"/>
      <c r="E1" s="103"/>
      <c r="F1" s="103"/>
      <c r="G1" s="103"/>
      <c r="H1" s="103"/>
      <c r="I1" s="103"/>
      <c r="J1" s="516" t="s">
        <v>201</v>
      </c>
      <c r="K1" s="517"/>
      <c r="L1" s="104"/>
      <c r="M1" s="104"/>
    </row>
    <row r="2" spans="1:13" ht="12.75">
      <c r="A2" s="106"/>
      <c r="B2" s="518" t="s">
        <v>202</v>
      </c>
      <c r="C2" s="518"/>
      <c r="D2" s="518"/>
      <c r="E2" s="518"/>
      <c r="F2" s="518"/>
      <c r="G2" s="518"/>
      <c r="H2" s="518"/>
      <c r="I2" s="518"/>
      <c r="J2" s="518"/>
      <c r="K2" s="519"/>
      <c r="L2" s="104"/>
      <c r="M2" s="104"/>
    </row>
    <row r="3" spans="1:13" ht="12.75">
      <c r="A3" s="106"/>
      <c r="B3" s="520" t="s">
        <v>203</v>
      </c>
      <c r="C3" s="520"/>
      <c r="D3" s="520"/>
      <c r="E3" s="520"/>
      <c r="F3" s="520"/>
      <c r="G3" s="520"/>
      <c r="H3" s="520"/>
      <c r="I3" s="520"/>
      <c r="J3" s="520"/>
      <c r="K3" s="521"/>
      <c r="L3" s="104"/>
      <c r="M3" s="104"/>
    </row>
    <row r="4" spans="1:13" ht="12.75">
      <c r="A4" s="106"/>
      <c r="B4" s="520"/>
      <c r="C4" s="520"/>
      <c r="D4" s="520"/>
      <c r="E4" s="520"/>
      <c r="F4" s="520"/>
      <c r="G4" s="520"/>
      <c r="H4" s="520"/>
      <c r="I4" s="520"/>
      <c r="J4" s="520"/>
      <c r="K4" s="521"/>
      <c r="L4" s="104"/>
      <c r="M4" s="104"/>
    </row>
    <row r="5" spans="1:13" ht="12.75">
      <c r="A5" s="106"/>
      <c r="B5" s="107"/>
      <c r="C5" s="108"/>
      <c r="D5" s="108"/>
      <c r="E5" s="109"/>
      <c r="F5" s="110" t="s">
        <v>152</v>
      </c>
      <c r="G5" s="107"/>
      <c r="K5" s="110" t="s">
        <v>152</v>
      </c>
      <c r="L5" s="104"/>
      <c r="M5" s="104"/>
    </row>
    <row r="6" spans="1:13" ht="12.75">
      <c r="A6" s="522" t="s">
        <v>204</v>
      </c>
      <c r="B6" s="523"/>
      <c r="C6" s="523"/>
      <c r="D6" s="523"/>
      <c r="E6" s="524"/>
      <c r="F6" s="112" t="s">
        <v>205</v>
      </c>
      <c r="G6" s="525" t="s">
        <v>204</v>
      </c>
      <c r="H6" s="523"/>
      <c r="I6" s="523"/>
      <c r="J6" s="524"/>
      <c r="K6" s="113" t="s">
        <v>205</v>
      </c>
      <c r="L6" s="104"/>
      <c r="M6" s="104"/>
    </row>
    <row r="7" spans="1:13" ht="12.75">
      <c r="A7" s="114"/>
      <c r="B7" s="526" t="s">
        <v>206</v>
      </c>
      <c r="C7" s="527"/>
      <c r="D7" s="527"/>
      <c r="E7" s="528"/>
      <c r="F7" s="117" t="s">
        <v>207</v>
      </c>
      <c r="G7" s="526" t="s">
        <v>206</v>
      </c>
      <c r="H7" s="527"/>
      <c r="I7" s="527"/>
      <c r="J7" s="528"/>
      <c r="K7" s="118" t="s">
        <v>207</v>
      </c>
      <c r="L7" s="104"/>
      <c r="M7" s="104"/>
    </row>
    <row r="8" spans="1:13" ht="19.5" customHeight="1">
      <c r="A8" s="119"/>
      <c r="B8" s="120" t="s">
        <v>208</v>
      </c>
      <c r="C8" s="121"/>
      <c r="D8" s="121"/>
      <c r="E8" s="121"/>
      <c r="F8" s="122"/>
      <c r="G8" s="120" t="s">
        <v>209</v>
      </c>
      <c r="H8" s="121"/>
      <c r="I8" s="121"/>
      <c r="J8" s="121"/>
      <c r="K8" s="123"/>
      <c r="L8" s="104"/>
      <c r="M8" s="104"/>
    </row>
    <row r="9" spans="1:13" ht="12.75">
      <c r="A9" s="124">
        <v>1</v>
      </c>
      <c r="B9" s="125" t="s">
        <v>210</v>
      </c>
      <c r="C9" s="126"/>
      <c r="D9" s="126"/>
      <c r="E9" s="126"/>
      <c r="F9" s="127"/>
      <c r="G9" s="128">
        <v>1</v>
      </c>
      <c r="H9" s="529" t="s">
        <v>211</v>
      </c>
      <c r="I9" s="530"/>
      <c r="J9" s="530"/>
      <c r="K9" s="530"/>
      <c r="L9" s="104"/>
      <c r="M9" s="104"/>
    </row>
    <row r="10" spans="1:13" ht="12.75">
      <c r="A10" s="129"/>
      <c r="B10" s="130" t="s">
        <v>212</v>
      </c>
      <c r="C10" s="131"/>
      <c r="D10" s="132"/>
      <c r="E10" s="132"/>
      <c r="F10" s="133"/>
      <c r="H10" s="130" t="s">
        <v>213</v>
      </c>
      <c r="I10" s="132"/>
      <c r="J10" s="132"/>
      <c r="K10" s="134"/>
      <c r="L10" s="104"/>
      <c r="M10" s="104"/>
    </row>
    <row r="11" spans="1:13" ht="12.75">
      <c r="A11" s="129"/>
      <c r="B11" s="135"/>
      <c r="C11" s="132" t="s">
        <v>160</v>
      </c>
      <c r="D11" s="136"/>
      <c r="E11" s="132"/>
      <c r="F11" s="133">
        <v>5707704</v>
      </c>
      <c r="G11" s="130"/>
      <c r="H11" s="137" t="s">
        <v>214</v>
      </c>
      <c r="I11" s="132"/>
      <c r="J11" s="132"/>
      <c r="K11" s="134">
        <v>18470368</v>
      </c>
      <c r="L11" s="104"/>
      <c r="M11" s="104"/>
    </row>
    <row r="12" spans="1:13" ht="12.75">
      <c r="A12" s="129"/>
      <c r="B12" s="135"/>
      <c r="C12" s="132" t="s">
        <v>215</v>
      </c>
      <c r="D12" s="136"/>
      <c r="E12" s="132"/>
      <c r="F12" s="133">
        <v>125717</v>
      </c>
      <c r="G12" s="130"/>
      <c r="H12" s="137" t="s">
        <v>216</v>
      </c>
      <c r="I12" s="132"/>
      <c r="J12" s="132"/>
      <c r="K12" s="134">
        <v>22800500</v>
      </c>
      <c r="L12" s="104"/>
      <c r="M12" s="104"/>
    </row>
    <row r="13" spans="1:13" ht="12.75">
      <c r="A13" s="129"/>
      <c r="B13" s="135"/>
      <c r="C13" s="132" t="s">
        <v>217</v>
      </c>
      <c r="D13" s="136"/>
      <c r="E13" s="132"/>
      <c r="F13" s="133">
        <v>1012879</v>
      </c>
      <c r="G13" s="130"/>
      <c r="H13" s="137" t="s">
        <v>218</v>
      </c>
      <c r="I13" s="132"/>
      <c r="J13" s="132"/>
      <c r="K13" s="134">
        <v>14687656</v>
      </c>
      <c r="L13" s="104"/>
      <c r="M13" s="104"/>
    </row>
    <row r="14" spans="1:13" ht="12.75">
      <c r="A14" s="129"/>
      <c r="B14" s="135"/>
      <c r="C14" s="137" t="s">
        <v>219</v>
      </c>
      <c r="D14" s="138"/>
      <c r="E14" s="138"/>
      <c r="F14" s="133">
        <v>0</v>
      </c>
      <c r="G14" s="139"/>
      <c r="H14" s="531" t="s">
        <v>220</v>
      </c>
      <c r="I14" s="532"/>
      <c r="J14" s="533"/>
      <c r="K14" s="134">
        <v>1200420</v>
      </c>
      <c r="L14" s="104"/>
      <c r="M14" s="104"/>
    </row>
    <row r="15" spans="1:13" ht="12.75">
      <c r="A15" s="124"/>
      <c r="B15" s="141"/>
      <c r="C15" s="534" t="s">
        <v>221</v>
      </c>
      <c r="D15" s="534"/>
      <c r="E15" s="534"/>
      <c r="F15" s="133">
        <v>0</v>
      </c>
      <c r="G15" s="139"/>
      <c r="H15" s="531" t="s">
        <v>222</v>
      </c>
      <c r="I15" s="535"/>
      <c r="J15" s="536"/>
      <c r="K15" s="134">
        <v>209550</v>
      </c>
      <c r="L15" s="104"/>
      <c r="M15" s="104"/>
    </row>
    <row r="16" spans="1:13" ht="12.75">
      <c r="A16" s="145"/>
      <c r="B16" s="141"/>
      <c r="C16" s="140" t="s">
        <v>92</v>
      </c>
      <c r="D16" s="143"/>
      <c r="E16" s="143"/>
      <c r="F16" s="146">
        <v>0</v>
      </c>
      <c r="G16" s="139"/>
      <c r="H16" s="147" t="s">
        <v>223</v>
      </c>
      <c r="I16" s="148"/>
      <c r="J16" s="149"/>
      <c r="K16" s="150"/>
      <c r="L16" s="104"/>
      <c r="M16" s="104"/>
    </row>
    <row r="17" spans="1:13" ht="13.5" thickBot="1">
      <c r="A17" s="129"/>
      <c r="B17" s="141"/>
      <c r="C17" s="142" t="s">
        <v>224</v>
      </c>
      <c r="D17" s="142"/>
      <c r="E17" s="142"/>
      <c r="F17" s="146">
        <v>0</v>
      </c>
      <c r="G17" s="151"/>
      <c r="H17" s="525" t="s">
        <v>129</v>
      </c>
      <c r="I17" s="523"/>
      <c r="J17" s="523"/>
      <c r="K17" s="133"/>
      <c r="L17" s="104"/>
      <c r="M17" s="104"/>
    </row>
    <row r="18" spans="1:13" ht="12.75">
      <c r="A18" s="152"/>
      <c r="B18" s="151"/>
      <c r="C18" s="153" t="s">
        <v>225</v>
      </c>
      <c r="D18" s="153"/>
      <c r="E18" s="154"/>
      <c r="F18" s="155">
        <v>369831</v>
      </c>
      <c r="G18" s="156"/>
      <c r="H18" s="157"/>
      <c r="I18" s="111"/>
      <c r="J18" s="111"/>
      <c r="K18" s="158"/>
      <c r="L18" s="104"/>
      <c r="M18" s="104"/>
    </row>
    <row r="19" spans="1:13" ht="12.75">
      <c r="A19" s="159"/>
      <c r="B19" s="135"/>
      <c r="C19" s="160" t="s">
        <v>226</v>
      </c>
      <c r="D19" s="160"/>
      <c r="E19" s="160"/>
      <c r="F19" s="161">
        <f>SUM(F11:F18)</f>
        <v>7216131</v>
      </c>
      <c r="H19" s="162" t="s">
        <v>227</v>
      </c>
      <c r="I19" s="163"/>
      <c r="J19" s="163"/>
      <c r="K19" s="164"/>
      <c r="L19" s="104"/>
      <c r="M19" s="104"/>
    </row>
    <row r="20" spans="1:13" ht="12.75">
      <c r="A20" s="114">
        <v>2</v>
      </c>
      <c r="B20" s="537" t="s">
        <v>228</v>
      </c>
      <c r="C20" s="538"/>
      <c r="D20" s="538"/>
      <c r="E20" s="538"/>
      <c r="F20" s="127"/>
      <c r="G20" s="165"/>
      <c r="H20" s="138" t="s">
        <v>229</v>
      </c>
      <c r="I20" s="163"/>
      <c r="J20" s="163"/>
      <c r="K20" s="164"/>
      <c r="L20" s="104"/>
      <c r="M20" s="104"/>
    </row>
    <row r="21" spans="1:13" ht="12.75">
      <c r="A21" s="145"/>
      <c r="B21" s="130" t="s">
        <v>212</v>
      </c>
      <c r="C21" s="131"/>
      <c r="D21" s="132"/>
      <c r="E21" s="132"/>
      <c r="F21" s="127"/>
      <c r="G21" s="165"/>
      <c r="H21" s="157"/>
      <c r="I21" s="163"/>
      <c r="J21" s="163"/>
      <c r="K21" s="164"/>
      <c r="L21" s="104"/>
      <c r="M21" s="104"/>
    </row>
    <row r="22" spans="1:13" ht="12.75">
      <c r="A22" s="145"/>
      <c r="B22" s="135"/>
      <c r="C22" s="132" t="s">
        <v>160</v>
      </c>
      <c r="D22" s="136"/>
      <c r="E22" s="132"/>
      <c r="F22" s="127">
        <v>0</v>
      </c>
      <c r="H22" s="166" t="s">
        <v>230</v>
      </c>
      <c r="I22" s="143"/>
      <c r="J22" s="144"/>
      <c r="K22" s="134"/>
      <c r="L22" s="104"/>
      <c r="M22" s="104"/>
    </row>
    <row r="23" spans="1:13" ht="12.75">
      <c r="A23" s="145"/>
      <c r="B23" s="135"/>
      <c r="C23" s="132" t="s">
        <v>231</v>
      </c>
      <c r="D23" s="136"/>
      <c r="E23" s="132"/>
      <c r="F23" s="127">
        <v>0</v>
      </c>
      <c r="G23" s="139"/>
      <c r="H23" s="167" t="s">
        <v>232</v>
      </c>
      <c r="I23" s="142"/>
      <c r="J23" s="142"/>
      <c r="K23" s="134">
        <v>16679415</v>
      </c>
      <c r="L23" s="104"/>
      <c r="M23" s="104"/>
    </row>
    <row r="24" spans="1:13" ht="12.75">
      <c r="A24" s="145"/>
      <c r="B24" s="135"/>
      <c r="C24" s="132" t="s">
        <v>217</v>
      </c>
      <c r="D24" s="136"/>
      <c r="E24" s="132"/>
      <c r="F24" s="127">
        <v>0</v>
      </c>
      <c r="G24" s="139"/>
      <c r="H24" s="140" t="s">
        <v>233</v>
      </c>
      <c r="I24" s="143"/>
      <c r="J24" s="144"/>
      <c r="K24" s="134">
        <v>2082110</v>
      </c>
      <c r="L24" s="104"/>
      <c r="M24" s="104"/>
    </row>
    <row r="25" spans="1:13" ht="12.75">
      <c r="A25" s="145"/>
      <c r="B25" s="135"/>
      <c r="C25" s="137" t="s">
        <v>219</v>
      </c>
      <c r="D25" s="138"/>
      <c r="E25" s="138"/>
      <c r="F25" s="127">
        <v>0</v>
      </c>
      <c r="G25" s="139"/>
      <c r="H25" s="140" t="s">
        <v>234</v>
      </c>
      <c r="I25" s="143"/>
      <c r="J25" s="144"/>
      <c r="K25" s="134"/>
      <c r="L25" s="104"/>
      <c r="M25" s="104"/>
    </row>
    <row r="26" spans="1:13" ht="12.75">
      <c r="A26" s="145"/>
      <c r="B26" s="141"/>
      <c r="C26" s="534"/>
      <c r="D26" s="534"/>
      <c r="E26" s="534"/>
      <c r="F26" s="127"/>
      <c r="G26" s="168"/>
      <c r="H26" s="169"/>
      <c r="I26" s="170" t="s">
        <v>235</v>
      </c>
      <c r="K26" s="150"/>
      <c r="L26" s="104"/>
      <c r="M26" s="104"/>
    </row>
    <row r="27" spans="1:13" ht="12.75">
      <c r="A27" s="145"/>
      <c r="B27" s="141"/>
      <c r="C27" s="171"/>
      <c r="D27" s="143"/>
      <c r="E27" s="143"/>
      <c r="F27" s="127"/>
      <c r="G27" s="130"/>
      <c r="H27" s="137" t="s">
        <v>129</v>
      </c>
      <c r="I27" s="163"/>
      <c r="J27" s="163"/>
      <c r="K27" s="134"/>
      <c r="L27" s="104"/>
      <c r="M27" s="104"/>
    </row>
    <row r="28" spans="1:13" ht="12.75">
      <c r="A28" s="129"/>
      <c r="B28" s="165" t="s">
        <v>236</v>
      </c>
      <c r="C28" s="131"/>
      <c r="D28" s="131"/>
      <c r="E28" s="131"/>
      <c r="F28" s="133"/>
      <c r="G28" s="172"/>
      <c r="H28" s="172"/>
      <c r="I28" s="163"/>
      <c r="J28" s="163"/>
      <c r="K28" s="134"/>
      <c r="L28" s="104"/>
      <c r="M28" s="104"/>
    </row>
    <row r="29" spans="1:13" ht="12.75">
      <c r="A29" s="124"/>
      <c r="B29" s="135"/>
      <c r="C29" s="137" t="s">
        <v>237</v>
      </c>
      <c r="D29" s="138"/>
      <c r="E29" s="173"/>
      <c r="F29" s="133">
        <v>0</v>
      </c>
      <c r="G29" s="169">
        <v>2</v>
      </c>
      <c r="H29" s="125" t="s">
        <v>210</v>
      </c>
      <c r="I29" s="126"/>
      <c r="J29" s="126"/>
      <c r="K29" s="126"/>
      <c r="L29" s="104"/>
      <c r="M29" s="104"/>
    </row>
    <row r="30" spans="1:13" ht="12.75">
      <c r="A30" s="124"/>
      <c r="B30" s="151"/>
      <c r="C30" s="137" t="s">
        <v>238</v>
      </c>
      <c r="D30" s="138"/>
      <c r="E30" s="173"/>
      <c r="F30" s="133">
        <v>0</v>
      </c>
      <c r="G30" s="174"/>
      <c r="H30" s="137" t="s">
        <v>239</v>
      </c>
      <c r="I30" s="163"/>
      <c r="J30" s="163"/>
      <c r="K30" s="134">
        <v>5158073</v>
      </c>
      <c r="L30" s="104"/>
      <c r="M30" s="104"/>
    </row>
    <row r="31" spans="1:13" ht="12.75">
      <c r="A31" s="175"/>
      <c r="B31" s="176"/>
      <c r="C31" s="140" t="s">
        <v>240</v>
      </c>
      <c r="D31" s="143"/>
      <c r="E31" s="144"/>
      <c r="F31" s="133">
        <v>2099017</v>
      </c>
      <c r="G31" s="174"/>
      <c r="L31" s="104"/>
      <c r="M31" s="104"/>
    </row>
    <row r="32" spans="1:13" ht="12.75">
      <c r="A32" s="175"/>
      <c r="B32" s="176"/>
      <c r="C32" s="531" t="s">
        <v>238</v>
      </c>
      <c r="D32" s="535"/>
      <c r="E32" s="536"/>
      <c r="F32" s="133">
        <v>0</v>
      </c>
      <c r="G32" s="128">
        <v>3</v>
      </c>
      <c r="H32" s="539" t="s">
        <v>241</v>
      </c>
      <c r="I32" s="539"/>
      <c r="J32" s="539"/>
      <c r="K32" s="539"/>
      <c r="L32" s="104"/>
      <c r="M32" s="104"/>
    </row>
    <row r="33" spans="1:13" ht="12.75">
      <c r="A33" s="124"/>
      <c r="B33" s="151"/>
      <c r="C33" s="179" t="s">
        <v>242</v>
      </c>
      <c r="D33" s="111"/>
      <c r="E33" s="180"/>
      <c r="F33" s="146">
        <v>0</v>
      </c>
      <c r="H33" s="130" t="s">
        <v>213</v>
      </c>
      <c r="I33" s="132"/>
      <c r="J33" s="132"/>
      <c r="K33" s="134"/>
      <c r="L33" s="104"/>
      <c r="M33" s="104"/>
    </row>
    <row r="34" spans="1:13" ht="12.75">
      <c r="A34" s="124"/>
      <c r="B34" s="151"/>
      <c r="C34" s="181" t="s">
        <v>243</v>
      </c>
      <c r="D34" s="182"/>
      <c r="E34" s="182"/>
      <c r="F34" s="161">
        <f>SUM(F29:F33)</f>
        <v>2099017</v>
      </c>
      <c r="G34" s="183"/>
      <c r="H34" s="540" t="s">
        <v>137</v>
      </c>
      <c r="I34" s="540"/>
      <c r="J34" s="541"/>
      <c r="K34" s="134">
        <v>1084236</v>
      </c>
      <c r="L34" s="104"/>
      <c r="M34" s="104"/>
    </row>
    <row r="35" spans="1:13" ht="12.75">
      <c r="A35" s="124">
        <v>3</v>
      </c>
      <c r="B35" s="529" t="s">
        <v>244</v>
      </c>
      <c r="C35" s="530"/>
      <c r="D35" s="530"/>
      <c r="E35" s="530"/>
      <c r="F35" s="185"/>
      <c r="G35" s="183"/>
      <c r="H35" s="137" t="s">
        <v>245</v>
      </c>
      <c r="I35" s="132"/>
      <c r="J35" s="132"/>
      <c r="K35" s="134">
        <v>445139</v>
      </c>
      <c r="L35" s="104"/>
      <c r="M35" s="104"/>
    </row>
    <row r="36" spans="1:13" ht="12.75">
      <c r="A36" s="129"/>
      <c r="B36" s="186" t="s">
        <v>212</v>
      </c>
      <c r="C36" s="187"/>
      <c r="D36" s="188"/>
      <c r="E36" s="188"/>
      <c r="F36" s="133"/>
      <c r="G36" s="183"/>
      <c r="H36" s="531" t="s">
        <v>246</v>
      </c>
      <c r="I36" s="532"/>
      <c r="J36" s="533"/>
      <c r="K36" s="134">
        <v>177562</v>
      </c>
      <c r="L36" s="104"/>
      <c r="M36" s="104"/>
    </row>
    <row r="37" spans="1:13" ht="12.75">
      <c r="A37" s="129"/>
      <c r="B37" s="135"/>
      <c r="C37" s="542" t="s">
        <v>160</v>
      </c>
      <c r="D37" s="543"/>
      <c r="E37" s="544"/>
      <c r="F37" s="190">
        <v>7343611</v>
      </c>
      <c r="G37" s="183"/>
      <c r="H37" s="140" t="s">
        <v>247</v>
      </c>
      <c r="I37" s="143"/>
      <c r="J37" s="144"/>
      <c r="K37" s="134">
        <v>594015</v>
      </c>
      <c r="L37" s="104"/>
      <c r="M37" s="104"/>
    </row>
    <row r="38" spans="1:13" ht="12.75">
      <c r="A38" s="129"/>
      <c r="B38" s="135"/>
      <c r="C38" s="191" t="s">
        <v>248</v>
      </c>
      <c r="D38" s="191"/>
      <c r="E38" s="191"/>
      <c r="F38" s="190">
        <v>1966313</v>
      </c>
      <c r="G38" s="183"/>
      <c r="H38" s="545" t="s">
        <v>243</v>
      </c>
      <c r="I38" s="546"/>
      <c r="J38" s="547"/>
      <c r="K38" s="192">
        <f>SUM(K34:K37)</f>
        <v>2300952</v>
      </c>
      <c r="L38" s="104"/>
      <c r="M38" s="104"/>
    </row>
    <row r="39" spans="1:13" ht="12.75">
      <c r="A39" s="129"/>
      <c r="B39" s="193"/>
      <c r="C39" s="115" t="s">
        <v>219</v>
      </c>
      <c r="D39" s="116"/>
      <c r="E39" s="116"/>
      <c r="F39" s="146">
        <v>15896233</v>
      </c>
      <c r="G39" s="183"/>
      <c r="H39" s="194"/>
      <c r="I39" s="173"/>
      <c r="J39" s="195"/>
      <c r="K39" s="134"/>
      <c r="L39" s="104"/>
      <c r="M39" s="104"/>
    </row>
    <row r="40" spans="1:13" ht="12.75">
      <c r="A40" s="124"/>
      <c r="B40" s="141"/>
      <c r="C40" s="534" t="s">
        <v>225</v>
      </c>
      <c r="D40" s="534"/>
      <c r="E40" s="534"/>
      <c r="F40" s="146">
        <v>770000</v>
      </c>
      <c r="G40" s="183"/>
      <c r="H40" s="194"/>
      <c r="I40" s="173"/>
      <c r="J40" s="195"/>
      <c r="K40" s="134"/>
      <c r="L40" s="104"/>
      <c r="M40" s="104"/>
    </row>
    <row r="41" spans="1:13" s="177" customFormat="1" ht="12.75">
      <c r="A41" s="124"/>
      <c r="B41" s="135"/>
      <c r="C41" s="160" t="s">
        <v>243</v>
      </c>
      <c r="D41" s="160"/>
      <c r="E41" s="196"/>
      <c r="F41" s="161">
        <f>SUM(F37:F40)</f>
        <v>25976157</v>
      </c>
      <c r="G41" s="183"/>
      <c r="H41" s="137"/>
      <c r="I41" s="173"/>
      <c r="J41" s="195"/>
      <c r="K41" s="134"/>
      <c r="L41" s="197"/>
      <c r="M41" s="197"/>
    </row>
    <row r="42" spans="1:13" s="177" customFormat="1" ht="12.75">
      <c r="A42" s="124">
        <v>4</v>
      </c>
      <c r="B42" s="548" t="s">
        <v>249</v>
      </c>
      <c r="C42" s="539"/>
      <c r="D42" s="539"/>
      <c r="E42" s="549"/>
      <c r="F42" s="127"/>
      <c r="G42" s="183"/>
      <c r="H42" s="137"/>
      <c r="I42" s="173"/>
      <c r="J42" s="195"/>
      <c r="K42" s="134"/>
      <c r="L42" s="197"/>
      <c r="M42" s="197"/>
    </row>
    <row r="43" spans="1:13" s="177" customFormat="1" ht="12.75">
      <c r="A43" s="124"/>
      <c r="B43" s="550" t="s">
        <v>212</v>
      </c>
      <c r="C43" s="551"/>
      <c r="D43" s="551"/>
      <c r="E43" s="552"/>
      <c r="F43" s="133"/>
      <c r="G43" s="183"/>
      <c r="H43" s="105"/>
      <c r="J43" s="195"/>
      <c r="K43" s="134"/>
      <c r="L43" s="197"/>
      <c r="M43" s="197"/>
    </row>
    <row r="44" spans="1:13" s="177" customFormat="1" ht="12.75">
      <c r="A44" s="124"/>
      <c r="B44" s="135"/>
      <c r="C44" s="132" t="s">
        <v>160</v>
      </c>
      <c r="D44" s="136"/>
      <c r="E44" s="132"/>
      <c r="F44" s="133">
        <v>1041281</v>
      </c>
      <c r="H44" s="162" t="s">
        <v>227</v>
      </c>
      <c r="I44" s="199"/>
      <c r="J44" s="200"/>
      <c r="K44" s="134"/>
      <c r="L44" s="197"/>
      <c r="M44" s="197"/>
    </row>
    <row r="45" spans="1:13" s="177" customFormat="1" ht="12.75">
      <c r="A45" s="124"/>
      <c r="B45" s="135"/>
      <c r="C45" s="132" t="s">
        <v>231</v>
      </c>
      <c r="D45" s="136"/>
      <c r="E45" s="132"/>
      <c r="F45" s="133">
        <v>0</v>
      </c>
      <c r="G45" s="201"/>
      <c r="H45" s="202" t="s">
        <v>250</v>
      </c>
      <c r="I45" s="203"/>
      <c r="J45" s="204"/>
      <c r="K45" s="134"/>
      <c r="L45" s="197"/>
      <c r="M45" s="197"/>
    </row>
    <row r="46" spans="1:13" s="177" customFormat="1" ht="12.75">
      <c r="A46" s="124"/>
      <c r="B46" s="135"/>
      <c r="C46" s="132" t="s">
        <v>217</v>
      </c>
      <c r="D46" s="136"/>
      <c r="E46" s="132"/>
      <c r="F46" s="133">
        <v>0</v>
      </c>
      <c r="G46" s="176"/>
      <c r="H46" s="147" t="s">
        <v>251</v>
      </c>
      <c r="I46" s="148"/>
      <c r="J46" s="149"/>
      <c r="K46" s="205"/>
      <c r="L46" s="197"/>
      <c r="M46" s="197"/>
    </row>
    <row r="47" spans="1:13" ht="12.75">
      <c r="A47" s="124"/>
      <c r="B47" s="135"/>
      <c r="C47" s="137" t="s">
        <v>219</v>
      </c>
      <c r="D47" s="138"/>
      <c r="E47" s="138"/>
      <c r="F47" s="133">
        <v>2123901</v>
      </c>
      <c r="G47" s="176"/>
      <c r="H47" s="147" t="s">
        <v>252</v>
      </c>
      <c r="I47" s="148"/>
      <c r="J47" s="149"/>
      <c r="K47" s="134"/>
      <c r="L47" s="104"/>
      <c r="M47" s="104"/>
    </row>
    <row r="48" spans="1:13" ht="12.75">
      <c r="A48" s="124"/>
      <c r="B48" s="141"/>
      <c r="C48" s="534" t="s">
        <v>225</v>
      </c>
      <c r="D48" s="534"/>
      <c r="E48" s="534"/>
      <c r="F48" s="146">
        <v>491821</v>
      </c>
      <c r="G48" s="139"/>
      <c r="H48" s="531" t="s">
        <v>253</v>
      </c>
      <c r="I48" s="535"/>
      <c r="J48" s="536"/>
      <c r="K48" s="134"/>
      <c r="L48" s="104"/>
      <c r="M48" s="104"/>
    </row>
    <row r="49" spans="1:13" ht="12.75">
      <c r="A49" s="124"/>
      <c r="B49" s="135"/>
      <c r="C49" s="160" t="s">
        <v>243</v>
      </c>
      <c r="D49" s="160"/>
      <c r="E49" s="196"/>
      <c r="F49" s="161">
        <f>SUM(F44:F48)</f>
        <v>3657003</v>
      </c>
      <c r="G49" s="206"/>
      <c r="K49" s="122"/>
      <c r="L49" s="104"/>
      <c r="M49" s="104"/>
    </row>
    <row r="50" spans="1:13" ht="12.75">
      <c r="A50" s="124"/>
      <c r="B50" s="135"/>
      <c r="C50" s="207"/>
      <c r="D50" s="207"/>
      <c r="E50" s="207"/>
      <c r="F50" s="208"/>
      <c r="G50" s="209" t="s">
        <v>254</v>
      </c>
      <c r="H50" s="209"/>
      <c r="I50" s="209"/>
      <c r="J50" s="209"/>
      <c r="K50" s="164"/>
      <c r="L50" s="104"/>
      <c r="M50" s="104"/>
    </row>
    <row r="51" spans="1:13" ht="12.75">
      <c r="A51" s="124">
        <v>5</v>
      </c>
      <c r="B51" s="548" t="s">
        <v>241</v>
      </c>
      <c r="C51" s="539"/>
      <c r="D51" s="539"/>
      <c r="E51" s="539"/>
      <c r="F51" s="133"/>
      <c r="H51" s="130" t="s">
        <v>213</v>
      </c>
      <c r="I51" s="132"/>
      <c r="J51" s="132"/>
      <c r="K51" s="134">
        <v>0</v>
      </c>
      <c r="L51" s="104"/>
      <c r="M51" s="104"/>
    </row>
    <row r="52" spans="1:13" ht="12.75">
      <c r="A52" s="124"/>
      <c r="B52" s="130" t="s">
        <v>212</v>
      </c>
      <c r="C52" s="131"/>
      <c r="D52" s="132"/>
      <c r="E52" s="132"/>
      <c r="F52" s="127"/>
      <c r="G52" s="151"/>
      <c r="H52" s="210" t="s">
        <v>239</v>
      </c>
      <c r="I52" s="184"/>
      <c r="J52" s="211"/>
      <c r="K52" s="212">
        <v>0</v>
      </c>
      <c r="L52" s="104"/>
      <c r="M52" s="104"/>
    </row>
    <row r="53" spans="1:13" ht="12.75">
      <c r="A53" s="124"/>
      <c r="B53" s="135"/>
      <c r="C53" s="132" t="s">
        <v>160</v>
      </c>
      <c r="D53" s="136"/>
      <c r="E53" s="132"/>
      <c r="F53" s="133">
        <v>1352504</v>
      </c>
      <c r="G53" s="151"/>
      <c r="H53" s="189"/>
      <c r="I53" s="213"/>
      <c r="J53" s="214"/>
      <c r="K53" s="215"/>
      <c r="L53" s="104"/>
      <c r="M53" s="104"/>
    </row>
    <row r="54" spans="1:13" ht="12.75">
      <c r="A54" s="124"/>
      <c r="B54" s="135"/>
      <c r="C54" s="137" t="s">
        <v>255</v>
      </c>
      <c r="D54" s="138"/>
      <c r="E54" s="138"/>
      <c r="F54" s="133">
        <v>0</v>
      </c>
      <c r="G54" s="151"/>
      <c r="I54" s="213"/>
      <c r="J54" s="214"/>
      <c r="K54" s="215"/>
      <c r="L54" s="104"/>
      <c r="M54" s="104"/>
    </row>
    <row r="55" spans="1:13" ht="12.75">
      <c r="A55" s="124"/>
      <c r="B55" s="135"/>
      <c r="C55" s="132" t="s">
        <v>256</v>
      </c>
      <c r="D55" s="136"/>
      <c r="E55" s="132"/>
      <c r="F55" s="133">
        <v>0</v>
      </c>
      <c r="G55" s="178" t="s">
        <v>257</v>
      </c>
      <c r="H55" s="178"/>
      <c r="I55" s="178"/>
      <c r="J55" s="198"/>
      <c r="K55" s="150"/>
      <c r="L55" s="104"/>
      <c r="M55" s="104"/>
    </row>
    <row r="56" spans="1:13" ht="13.5" thickBot="1">
      <c r="A56" s="124"/>
      <c r="B56" s="135"/>
      <c r="C56" s="132" t="s">
        <v>231</v>
      </c>
      <c r="D56" s="136"/>
      <c r="E56" s="132"/>
      <c r="F56" s="133">
        <v>0</v>
      </c>
      <c r="H56" s="130" t="s">
        <v>213</v>
      </c>
      <c r="I56" s="132"/>
      <c r="J56" s="132"/>
      <c r="K56" s="216"/>
      <c r="L56" s="104"/>
      <c r="M56" s="104"/>
    </row>
    <row r="57" spans="1:13" ht="12.75">
      <c r="A57" s="124"/>
      <c r="B57" s="135"/>
      <c r="C57" s="132" t="s">
        <v>215</v>
      </c>
      <c r="D57" s="136"/>
      <c r="E57" s="132"/>
      <c r="F57" s="133">
        <v>0</v>
      </c>
      <c r="G57" s="176"/>
      <c r="H57" s="217" t="s">
        <v>258</v>
      </c>
      <c r="I57" s="218"/>
      <c r="J57" s="217"/>
      <c r="K57" s="219">
        <v>2913100</v>
      </c>
      <c r="L57" s="104"/>
      <c r="M57" s="104"/>
    </row>
    <row r="58" spans="1:13" ht="12.75">
      <c r="A58" s="124"/>
      <c r="B58" s="135"/>
      <c r="C58" s="132" t="s">
        <v>217</v>
      </c>
      <c r="D58" s="136"/>
      <c r="E58" s="132"/>
      <c r="F58" s="220">
        <v>364991</v>
      </c>
      <c r="G58" s="165"/>
      <c r="H58" s="172"/>
      <c r="I58" s="163"/>
      <c r="J58" s="163"/>
      <c r="K58" s="205"/>
      <c r="M58" s="104"/>
    </row>
    <row r="59" spans="1:13" ht="12.75">
      <c r="A59" s="124"/>
      <c r="B59" s="135"/>
      <c r="C59" s="137" t="s">
        <v>219</v>
      </c>
      <c r="D59" s="138"/>
      <c r="E59" s="138"/>
      <c r="F59" s="220">
        <v>7488818</v>
      </c>
      <c r="G59" s="221"/>
      <c r="I59" s="132"/>
      <c r="J59" s="132"/>
      <c r="K59" s="222"/>
      <c r="M59" s="104"/>
    </row>
    <row r="60" spans="1:13" ht="12.75">
      <c r="A60" s="124"/>
      <c r="B60" s="135"/>
      <c r="C60" s="132" t="s">
        <v>259</v>
      </c>
      <c r="D60" s="136"/>
      <c r="E60" s="132"/>
      <c r="F60" s="133">
        <v>0</v>
      </c>
      <c r="G60" s="178" t="s">
        <v>260</v>
      </c>
      <c r="H60" s="178"/>
      <c r="I60" s="178"/>
      <c r="J60" s="198"/>
      <c r="K60" s="222"/>
      <c r="M60" s="104"/>
    </row>
    <row r="61" spans="1:13" ht="12.75">
      <c r="A61" s="124"/>
      <c r="B61" s="135" t="s">
        <v>261</v>
      </c>
      <c r="C61" s="132" t="s">
        <v>262</v>
      </c>
      <c r="D61" s="136" t="s">
        <v>263</v>
      </c>
      <c r="E61" s="132"/>
      <c r="F61" s="133">
        <v>0</v>
      </c>
      <c r="H61" s="130" t="s">
        <v>213</v>
      </c>
      <c r="I61" s="132"/>
      <c r="J61" s="132"/>
      <c r="K61" s="222"/>
      <c r="M61" s="104"/>
    </row>
    <row r="62" spans="1:13" ht="12.75">
      <c r="A62" s="124"/>
      <c r="B62" s="135"/>
      <c r="C62" s="553" t="s">
        <v>225</v>
      </c>
      <c r="D62" s="540"/>
      <c r="E62" s="541"/>
      <c r="F62" s="223" t="s">
        <v>264</v>
      </c>
      <c r="G62" s="176"/>
      <c r="H62" s="142" t="s">
        <v>258</v>
      </c>
      <c r="I62" s="224"/>
      <c r="J62" s="142"/>
      <c r="K62" s="222"/>
      <c r="M62" s="104"/>
    </row>
    <row r="63" spans="1:13" ht="12.75">
      <c r="A63" s="124"/>
      <c r="B63" s="141"/>
      <c r="C63" s="554" t="s">
        <v>243</v>
      </c>
      <c r="D63" s="554"/>
      <c r="E63" s="554"/>
      <c r="F63" s="225">
        <v>9612614</v>
      </c>
      <c r="G63" s="151"/>
      <c r="H63" s="153"/>
      <c r="I63" s="226"/>
      <c r="J63" s="227"/>
      <c r="K63" s="228"/>
      <c r="M63" s="104"/>
    </row>
    <row r="64" spans="1:13" ht="12.75">
      <c r="A64" s="229" t="s">
        <v>265</v>
      </c>
      <c r="B64" s="165"/>
      <c r="C64" s="174"/>
      <c r="D64" s="230"/>
      <c r="E64" s="144"/>
      <c r="F64" s="133"/>
      <c r="G64" s="231"/>
      <c r="I64" s="231"/>
      <c r="J64" s="231"/>
      <c r="K64" s="232"/>
      <c r="M64" s="104"/>
    </row>
    <row r="65" spans="1:13" ht="12.75">
      <c r="A65" s="175"/>
      <c r="B65" s="176"/>
      <c r="C65" s="140" t="s">
        <v>237</v>
      </c>
      <c r="D65" s="143"/>
      <c r="E65" s="144"/>
      <c r="F65" s="133"/>
      <c r="G65" s="178" t="s">
        <v>266</v>
      </c>
      <c r="H65" s="178"/>
      <c r="I65" s="178"/>
      <c r="J65" s="178"/>
      <c r="K65" s="134"/>
      <c r="M65" s="104"/>
    </row>
    <row r="66" spans="1:11" ht="12.75">
      <c r="A66" s="175"/>
      <c r="B66" s="176"/>
      <c r="C66" s="140" t="s">
        <v>238</v>
      </c>
      <c r="D66" s="143"/>
      <c r="E66" s="144"/>
      <c r="F66" s="133"/>
      <c r="H66" s="130" t="s">
        <v>213</v>
      </c>
      <c r="I66" s="132"/>
      <c r="J66" s="132"/>
      <c r="K66" s="134"/>
    </row>
    <row r="67" spans="1:11" ht="12.75">
      <c r="A67" s="175"/>
      <c r="B67" s="176"/>
      <c r="C67" s="140" t="s">
        <v>240</v>
      </c>
      <c r="D67" s="143"/>
      <c r="E67" s="144"/>
      <c r="F67" s="133"/>
      <c r="G67" s="176"/>
      <c r="H67" s="142" t="s">
        <v>258</v>
      </c>
      <c r="I67" s="224"/>
      <c r="J67" s="142"/>
      <c r="K67" s="134"/>
    </row>
    <row r="68" spans="1:11" ht="12.75">
      <c r="A68" s="175"/>
      <c r="B68" s="176"/>
      <c r="C68" s="531" t="s">
        <v>238</v>
      </c>
      <c r="D68" s="535"/>
      <c r="E68" s="536"/>
      <c r="F68" s="133"/>
      <c r="G68" s="176"/>
      <c r="I68" s="233"/>
      <c r="J68" s="144"/>
      <c r="K68" s="134"/>
    </row>
    <row r="69" spans="1:11" ht="12.75">
      <c r="A69" s="175"/>
      <c r="B69" s="176"/>
      <c r="C69" s="140" t="s">
        <v>101</v>
      </c>
      <c r="D69" s="143"/>
      <c r="E69" s="144"/>
      <c r="F69" s="133"/>
      <c r="G69" s="178" t="s">
        <v>267</v>
      </c>
      <c r="H69" s="178"/>
      <c r="I69" s="178"/>
      <c r="J69" s="178"/>
      <c r="K69" s="134"/>
    </row>
    <row r="70" spans="1:11" ht="12.75">
      <c r="A70" s="175"/>
      <c r="B70" s="139"/>
      <c r="C70" s="147" t="s">
        <v>268</v>
      </c>
      <c r="D70" s="143"/>
      <c r="E70" s="144"/>
      <c r="F70" s="133"/>
      <c r="H70" s="130" t="s">
        <v>213</v>
      </c>
      <c r="I70" s="132"/>
      <c r="J70" s="132"/>
      <c r="K70" s="134"/>
    </row>
    <row r="71" spans="1:11" ht="12.75">
      <c r="A71" s="175"/>
      <c r="B71" s="139"/>
      <c r="C71" s="147" t="s">
        <v>269</v>
      </c>
      <c r="D71" s="143"/>
      <c r="E71" s="144"/>
      <c r="F71" s="133"/>
      <c r="G71" s="176"/>
      <c r="H71" s="142" t="s">
        <v>258</v>
      </c>
      <c r="I71" s="224"/>
      <c r="J71" s="142"/>
      <c r="K71" s="150"/>
    </row>
    <row r="72" spans="1:11" ht="12.75">
      <c r="A72" s="175"/>
      <c r="B72" s="139"/>
      <c r="C72" s="147" t="s">
        <v>270</v>
      </c>
      <c r="D72" s="143"/>
      <c r="E72" s="144"/>
      <c r="F72" s="133"/>
      <c r="G72" s="135"/>
      <c r="H72" s="171"/>
      <c r="I72" s="171"/>
      <c r="J72" s="171"/>
      <c r="K72" s="133"/>
    </row>
    <row r="73" spans="1:11" ht="12.75">
      <c r="A73" s="175"/>
      <c r="B73" s="139"/>
      <c r="C73" s="147" t="s">
        <v>271</v>
      </c>
      <c r="D73" s="143"/>
      <c r="E73" s="144"/>
      <c r="F73" s="133"/>
      <c r="G73" s="157"/>
      <c r="I73" s="157"/>
      <c r="J73" s="157"/>
      <c r="K73" s="164"/>
    </row>
    <row r="74" spans="1:11" ht="12.75">
      <c r="A74" s="175"/>
      <c r="B74" s="139"/>
      <c r="C74" s="147" t="s">
        <v>272</v>
      </c>
      <c r="D74" s="143"/>
      <c r="E74" s="144"/>
      <c r="F74" s="133"/>
      <c r="G74" s="178" t="s">
        <v>273</v>
      </c>
      <c r="H74" s="178"/>
      <c r="I74" s="178"/>
      <c r="J74" s="178"/>
      <c r="K74" s="134"/>
    </row>
    <row r="75" spans="1:11" ht="12.75">
      <c r="A75" s="175"/>
      <c r="B75" s="139"/>
      <c r="C75" s="147" t="s">
        <v>274</v>
      </c>
      <c r="D75" s="143"/>
      <c r="E75" s="144"/>
      <c r="F75" s="133"/>
      <c r="H75" s="130" t="s">
        <v>213</v>
      </c>
      <c r="I75" s="132"/>
      <c r="J75" s="132"/>
      <c r="K75" s="134"/>
    </row>
    <row r="76" spans="1:11" ht="12.75">
      <c r="A76" s="124"/>
      <c r="B76" s="135"/>
      <c r="C76" s="137" t="s">
        <v>237</v>
      </c>
      <c r="D76" s="138"/>
      <c r="E76" s="132"/>
      <c r="F76" s="220"/>
      <c r="G76" s="176"/>
      <c r="H76" s="142" t="s">
        <v>137</v>
      </c>
      <c r="I76" s="224"/>
      <c r="J76" s="142"/>
      <c r="K76" s="134">
        <v>1866725</v>
      </c>
    </row>
    <row r="77" spans="1:11" ht="12.75">
      <c r="A77" s="124"/>
      <c r="B77" s="135"/>
      <c r="C77" s="171" t="s">
        <v>242</v>
      </c>
      <c r="D77" s="138"/>
      <c r="E77" s="132"/>
      <c r="F77" s="234"/>
      <c r="G77" s="130"/>
      <c r="H77" s="555" t="s">
        <v>138</v>
      </c>
      <c r="I77" s="555"/>
      <c r="J77" s="555"/>
      <c r="K77" s="134">
        <v>3634946</v>
      </c>
    </row>
    <row r="78" spans="1:11" ht="12.75">
      <c r="A78" s="235"/>
      <c r="B78" s="135"/>
      <c r="C78" s="189"/>
      <c r="D78" s="132"/>
      <c r="E78" s="132"/>
      <c r="F78" s="220"/>
      <c r="G78" s="236"/>
      <c r="H78" s="556" t="s">
        <v>275</v>
      </c>
      <c r="I78" s="557"/>
      <c r="J78" s="558"/>
      <c r="K78" s="134">
        <v>662655</v>
      </c>
    </row>
    <row r="79" spans="1:12" ht="12.75">
      <c r="A79" s="235"/>
      <c r="B79" s="135"/>
      <c r="C79" s="132" t="s">
        <v>276</v>
      </c>
      <c r="D79" s="132"/>
      <c r="E79" s="132"/>
      <c r="F79" s="220"/>
      <c r="H79" s="559" t="s">
        <v>146</v>
      </c>
      <c r="I79" s="560"/>
      <c r="J79" s="561"/>
      <c r="K79" s="134">
        <v>400000</v>
      </c>
      <c r="L79" s="104"/>
    </row>
    <row r="80" spans="1:12" ht="12.75">
      <c r="A80" s="235"/>
      <c r="B80" s="135"/>
      <c r="C80" s="237" t="s">
        <v>243</v>
      </c>
      <c r="D80" s="237"/>
      <c r="E80" s="237"/>
      <c r="F80" s="238"/>
      <c r="G80" s="176"/>
      <c r="H80" s="237" t="s">
        <v>243</v>
      </c>
      <c r="I80" s="224"/>
      <c r="J80" s="142"/>
      <c r="K80" s="192">
        <f>SUM(K76:K79)</f>
        <v>6564326</v>
      </c>
      <c r="L80" s="104"/>
    </row>
    <row r="81" spans="1:12" ht="13.5" thickBot="1">
      <c r="A81" s="124">
        <v>6</v>
      </c>
      <c r="B81" s="548" t="s">
        <v>277</v>
      </c>
      <c r="C81" s="539"/>
      <c r="D81" s="539"/>
      <c r="E81" s="539"/>
      <c r="F81" s="239"/>
      <c r="L81" s="104"/>
    </row>
    <row r="82" spans="1:11" ht="12.75">
      <c r="A82" s="124"/>
      <c r="B82" s="135"/>
      <c r="C82" s="132" t="s">
        <v>160</v>
      </c>
      <c r="D82" s="132"/>
      <c r="E82" s="132"/>
      <c r="F82" s="158">
        <v>4283186</v>
      </c>
      <c r="G82" s="240" t="s">
        <v>278</v>
      </c>
      <c r="H82" s="157"/>
      <c r="I82" s="157"/>
      <c r="J82" s="157"/>
      <c r="K82" s="241"/>
    </row>
    <row r="83" spans="1:11" ht="12.75">
      <c r="A83" s="124"/>
      <c r="B83" s="135"/>
      <c r="C83" s="132" t="s">
        <v>231</v>
      </c>
      <c r="D83" s="132"/>
      <c r="E83" s="132"/>
      <c r="F83" s="133">
        <v>0</v>
      </c>
      <c r="G83" s="242" t="s">
        <v>227</v>
      </c>
      <c r="H83" s="243"/>
      <c r="I83" s="199"/>
      <c r="J83" s="200"/>
      <c r="K83" s="244"/>
    </row>
    <row r="84" spans="1:6" ht="12.75">
      <c r="A84" s="124"/>
      <c r="B84" s="135"/>
      <c r="C84" s="132" t="s">
        <v>255</v>
      </c>
      <c r="D84" s="132"/>
      <c r="E84" s="132"/>
      <c r="F84" s="133">
        <v>0</v>
      </c>
    </row>
    <row r="85" spans="1:11" ht="14.25">
      <c r="A85" s="124"/>
      <c r="B85" s="135"/>
      <c r="C85" s="132" t="s">
        <v>217</v>
      </c>
      <c r="D85" s="132"/>
      <c r="E85" s="132"/>
      <c r="F85" s="133">
        <v>1075561</v>
      </c>
      <c r="G85" s="245" t="s">
        <v>279</v>
      </c>
      <c r="H85" s="246"/>
      <c r="I85" s="246"/>
      <c r="J85" s="246"/>
      <c r="K85" s="247"/>
    </row>
    <row r="86" spans="1:11" ht="12.75">
      <c r="A86" s="124"/>
      <c r="B86" s="221"/>
      <c r="C86" s="137" t="s">
        <v>219</v>
      </c>
      <c r="D86" s="132"/>
      <c r="E86" s="132"/>
      <c r="F86" s="133">
        <v>5162648</v>
      </c>
      <c r="G86" s="242" t="s">
        <v>280</v>
      </c>
      <c r="H86" s="202"/>
      <c r="I86" s="203"/>
      <c r="J86" s="204"/>
      <c r="K86" s="244"/>
    </row>
    <row r="87" spans="1:13" ht="15" thickBot="1">
      <c r="A87" s="124"/>
      <c r="B87" s="135"/>
      <c r="C87" s="545" t="s">
        <v>243</v>
      </c>
      <c r="D87" s="546"/>
      <c r="E87" s="547"/>
      <c r="F87" s="161">
        <f>SUM(F82:F86)</f>
        <v>10521395</v>
      </c>
      <c r="G87" s="245"/>
      <c r="H87" s="246"/>
      <c r="I87" s="246"/>
      <c r="J87" s="246"/>
      <c r="K87" s="247"/>
      <c r="M87" s="104"/>
    </row>
    <row r="88" spans="1:13" ht="13.5" thickBot="1">
      <c r="A88" s="124">
        <v>7</v>
      </c>
      <c r="B88" s="548" t="s">
        <v>257</v>
      </c>
      <c r="C88" s="539"/>
      <c r="D88" s="539"/>
      <c r="E88" s="539"/>
      <c r="F88" s="248"/>
      <c r="G88" s="249" t="s">
        <v>281</v>
      </c>
      <c r="H88" s="250"/>
      <c r="I88" s="250"/>
      <c r="J88" s="250"/>
      <c r="K88" s="251"/>
      <c r="M88" s="104"/>
    </row>
    <row r="89" spans="1:13" ht="13.5" thickBot="1">
      <c r="A89" s="124"/>
      <c r="B89" s="130" t="s">
        <v>212</v>
      </c>
      <c r="C89" s="172"/>
      <c r="D89" s="252"/>
      <c r="E89" s="252"/>
      <c r="F89" s="133"/>
      <c r="M89" s="104"/>
    </row>
    <row r="90" spans="1:13" ht="12.75">
      <c r="A90" s="124"/>
      <c r="B90" s="135"/>
      <c r="C90" s="559" t="s">
        <v>160</v>
      </c>
      <c r="D90" s="560"/>
      <c r="E90" s="560"/>
      <c r="F90" s="133">
        <v>1912309</v>
      </c>
      <c r="G90" s="253" t="s">
        <v>282</v>
      </c>
      <c r="H90" s="254"/>
      <c r="I90" s="254"/>
      <c r="J90" s="254"/>
      <c r="K90" s="255"/>
      <c r="L90" s="104"/>
      <c r="M90" s="104"/>
    </row>
    <row r="91" spans="1:13" ht="12.75">
      <c r="A91" s="124"/>
      <c r="B91" s="135"/>
      <c r="C91" s="137" t="s">
        <v>231</v>
      </c>
      <c r="D91" s="138"/>
      <c r="E91" s="138"/>
      <c r="F91" s="133">
        <v>0</v>
      </c>
      <c r="G91" s="256" t="s">
        <v>283</v>
      </c>
      <c r="H91" s="256"/>
      <c r="I91" s="256"/>
      <c r="J91" s="256"/>
      <c r="K91" s="232"/>
      <c r="L91" s="104"/>
      <c r="M91" s="104"/>
    </row>
    <row r="92" spans="1:13" ht="12.75">
      <c r="A92" s="124"/>
      <c r="B92" s="135"/>
      <c r="C92" s="137" t="s">
        <v>284</v>
      </c>
      <c r="D92" s="138"/>
      <c r="E92" s="138"/>
      <c r="F92" s="133">
        <v>0</v>
      </c>
      <c r="G92" s="168"/>
      <c r="H92" s="132"/>
      <c r="I92" s="132"/>
      <c r="J92" s="132"/>
      <c r="K92" s="134"/>
      <c r="L92" s="104"/>
      <c r="M92" s="104"/>
    </row>
    <row r="93" spans="1:13" ht="12.75">
      <c r="A93" s="124"/>
      <c r="B93" s="135"/>
      <c r="C93" s="167" t="s">
        <v>217</v>
      </c>
      <c r="D93" s="257"/>
      <c r="E93" s="194"/>
      <c r="F93" s="133">
        <v>766935</v>
      </c>
      <c r="G93" s="135"/>
      <c r="H93" s="132"/>
      <c r="I93" s="132"/>
      <c r="J93" s="132"/>
      <c r="K93" s="150"/>
      <c r="L93" s="104"/>
      <c r="M93" s="104"/>
    </row>
    <row r="94" spans="1:13" ht="13.5" thickBot="1">
      <c r="A94" s="124"/>
      <c r="B94" s="135"/>
      <c r="C94" s="137" t="s">
        <v>219</v>
      </c>
      <c r="D94" s="138"/>
      <c r="E94" s="138"/>
      <c r="F94" s="133">
        <v>659904</v>
      </c>
      <c r="G94" s="135"/>
      <c r="H94" s="132"/>
      <c r="I94" s="132"/>
      <c r="J94" s="132"/>
      <c r="K94" s="150"/>
      <c r="L94" s="104"/>
      <c r="M94" s="104"/>
    </row>
    <row r="95" spans="1:13" ht="13.5" thickBot="1">
      <c r="A95" s="124"/>
      <c r="B95" s="135"/>
      <c r="C95" s="545" t="s">
        <v>243</v>
      </c>
      <c r="D95" s="546"/>
      <c r="E95" s="547"/>
      <c r="F95" s="161">
        <f>SUM(F90:F94)</f>
        <v>3339148</v>
      </c>
      <c r="G95" s="135"/>
      <c r="H95" s="137"/>
      <c r="I95" s="138"/>
      <c r="J95" s="138"/>
      <c r="K95" s="258"/>
      <c r="L95" s="104"/>
      <c r="M95" s="104"/>
    </row>
    <row r="96" spans="1:13" ht="12.75">
      <c r="A96" s="124">
        <v>8</v>
      </c>
      <c r="B96" s="548" t="s">
        <v>285</v>
      </c>
      <c r="C96" s="539"/>
      <c r="D96" s="539"/>
      <c r="E96" s="539"/>
      <c r="F96" s="248"/>
      <c r="G96" s="259" t="s">
        <v>286</v>
      </c>
      <c r="H96" s="260"/>
      <c r="I96" s="260"/>
      <c r="J96" s="260"/>
      <c r="K96" s="261"/>
      <c r="L96" s="104"/>
      <c r="M96" s="104"/>
    </row>
    <row r="97" spans="1:13" ht="12.75">
      <c r="A97" s="124"/>
      <c r="B97" s="130" t="s">
        <v>212</v>
      </c>
      <c r="C97" s="172"/>
      <c r="D97" s="252"/>
      <c r="E97" s="252"/>
      <c r="F97" s="133"/>
      <c r="G97" s="262" t="s">
        <v>287</v>
      </c>
      <c r="H97" s="262"/>
      <c r="I97" s="262"/>
      <c r="J97" s="262"/>
      <c r="K97" s="263"/>
      <c r="L97" s="104"/>
      <c r="M97" s="104"/>
    </row>
    <row r="98" spans="1:13" ht="12.75">
      <c r="A98" s="124"/>
      <c r="B98" s="135"/>
      <c r="C98" s="137" t="s">
        <v>160</v>
      </c>
      <c r="D98" s="138"/>
      <c r="E98" s="138"/>
      <c r="F98" s="133">
        <v>0</v>
      </c>
      <c r="G98" s="176"/>
      <c r="H98" s="224" t="s">
        <v>258</v>
      </c>
      <c r="I98" s="224"/>
      <c r="J98" s="142"/>
      <c r="K98" s="134"/>
      <c r="L98" s="104"/>
      <c r="M98" s="104"/>
    </row>
    <row r="99" spans="1:13" ht="12.75">
      <c r="A99" s="124"/>
      <c r="B99" s="135"/>
      <c r="C99" s="167" t="s">
        <v>217</v>
      </c>
      <c r="D99" s="257"/>
      <c r="E99" s="194"/>
      <c r="F99" s="133">
        <v>0</v>
      </c>
      <c r="G99" s="139"/>
      <c r="H99" s="140" t="s">
        <v>288</v>
      </c>
      <c r="I99" s="143"/>
      <c r="J99" s="144"/>
      <c r="K99" s="134">
        <v>0</v>
      </c>
      <c r="L99" s="104"/>
      <c r="M99" s="104"/>
    </row>
    <row r="100" spans="1:13" ht="12.75">
      <c r="A100" s="124"/>
      <c r="B100" s="135"/>
      <c r="C100" s="137" t="s">
        <v>219</v>
      </c>
      <c r="D100" s="138"/>
      <c r="E100" s="138"/>
      <c r="F100" s="133">
        <v>2523993</v>
      </c>
      <c r="G100" s="139"/>
      <c r="H100" s="140" t="s">
        <v>289</v>
      </c>
      <c r="I100" s="143"/>
      <c r="J100" s="144"/>
      <c r="K100" s="134"/>
      <c r="L100" s="104"/>
      <c r="M100" s="104"/>
    </row>
    <row r="101" spans="1:13" ht="12.75">
      <c r="A101" s="124"/>
      <c r="B101" s="135"/>
      <c r="C101" s="554" t="s">
        <v>243</v>
      </c>
      <c r="D101" s="554"/>
      <c r="E101" s="545"/>
      <c r="F101" s="161">
        <f>SUM(F98:F100)</f>
        <v>2523993</v>
      </c>
      <c r="G101" s="139"/>
      <c r="H101" s="140" t="s">
        <v>290</v>
      </c>
      <c r="I101" s="143"/>
      <c r="J101" s="144"/>
      <c r="K101" s="134"/>
      <c r="L101" s="104"/>
      <c r="M101" s="104"/>
    </row>
    <row r="102" spans="1:13" ht="12.75">
      <c r="A102" s="124">
        <v>9</v>
      </c>
      <c r="B102" s="264" t="s">
        <v>291</v>
      </c>
      <c r="C102" s="265" t="s">
        <v>292</v>
      </c>
      <c r="D102" s="266"/>
      <c r="E102" s="266"/>
      <c r="F102" s="133"/>
      <c r="G102" s="139"/>
      <c r="H102" s="140" t="s">
        <v>293</v>
      </c>
      <c r="I102" s="143"/>
      <c r="J102" s="144"/>
      <c r="K102" s="134"/>
      <c r="L102" s="104"/>
      <c r="M102" s="104"/>
    </row>
    <row r="103" spans="1:13" ht="12.75">
      <c r="A103" s="124"/>
      <c r="B103" s="141"/>
      <c r="C103" s="531" t="s">
        <v>294</v>
      </c>
      <c r="D103" s="535"/>
      <c r="E103" s="535"/>
      <c r="F103" s="133"/>
      <c r="G103" s="139"/>
      <c r="H103" s="140" t="s">
        <v>295</v>
      </c>
      <c r="I103" s="143"/>
      <c r="J103" s="144"/>
      <c r="K103" s="134"/>
      <c r="L103" s="104"/>
      <c r="M103" s="104"/>
    </row>
    <row r="104" spans="1:13" ht="12.75">
      <c r="A104" s="124"/>
      <c r="B104" s="221"/>
      <c r="C104" s="140"/>
      <c r="D104" s="143"/>
      <c r="E104" s="143"/>
      <c r="F104" s="133"/>
      <c r="G104" s="139"/>
      <c r="H104" s="147" t="s">
        <v>296</v>
      </c>
      <c r="I104" s="148"/>
      <c r="J104" s="149"/>
      <c r="K104" s="267"/>
      <c r="L104" s="104"/>
      <c r="M104" s="104"/>
    </row>
    <row r="105" spans="1:13" ht="12.75">
      <c r="A105" s="124">
        <v>10</v>
      </c>
      <c r="B105" s="548" t="s">
        <v>297</v>
      </c>
      <c r="C105" s="539"/>
      <c r="D105" s="539"/>
      <c r="E105" s="539"/>
      <c r="F105" s="248"/>
      <c r="G105" s="139"/>
      <c r="H105" s="147" t="s">
        <v>298</v>
      </c>
      <c r="I105" s="148"/>
      <c r="J105" s="149"/>
      <c r="K105" s="134"/>
      <c r="L105" s="104"/>
      <c r="M105" s="104"/>
    </row>
    <row r="106" spans="1:13" ht="12.75">
      <c r="A106" s="124"/>
      <c r="B106" s="130" t="s">
        <v>212</v>
      </c>
      <c r="C106" s="131"/>
      <c r="D106" s="132"/>
      <c r="E106" s="132"/>
      <c r="F106" s="133"/>
      <c r="G106" s="139"/>
      <c r="H106" s="147" t="s">
        <v>299</v>
      </c>
      <c r="I106" s="148"/>
      <c r="J106" s="149"/>
      <c r="K106" s="134"/>
      <c r="L106" s="104"/>
      <c r="M106" s="104"/>
    </row>
    <row r="107" spans="1:13" ht="12.75">
      <c r="A107" s="124"/>
      <c r="B107" s="135"/>
      <c r="C107" s="559" t="s">
        <v>160</v>
      </c>
      <c r="D107" s="560"/>
      <c r="E107" s="561"/>
      <c r="F107" s="133">
        <v>338004</v>
      </c>
      <c r="G107" s="268"/>
      <c r="H107" s="269" t="s">
        <v>161</v>
      </c>
      <c r="I107" s="270"/>
      <c r="J107" s="270"/>
      <c r="K107" s="134"/>
      <c r="L107" s="197"/>
      <c r="M107" s="104"/>
    </row>
    <row r="108" spans="1:13" ht="12.75">
      <c r="A108" s="124"/>
      <c r="B108" s="135"/>
      <c r="C108" s="167" t="s">
        <v>217</v>
      </c>
      <c r="D108" s="138"/>
      <c r="E108" s="138"/>
      <c r="F108" s="133">
        <v>97202</v>
      </c>
      <c r="G108" s="268"/>
      <c r="H108" s="269"/>
      <c r="I108" s="270"/>
      <c r="J108" s="270"/>
      <c r="K108" s="134"/>
      <c r="L108" s="197"/>
      <c r="M108" s="104"/>
    </row>
    <row r="109" spans="1:13" ht="12.75">
      <c r="A109" s="124"/>
      <c r="B109" s="135"/>
      <c r="C109" s="559" t="s">
        <v>300</v>
      </c>
      <c r="D109" s="560"/>
      <c r="E109" s="561"/>
      <c r="F109" s="133">
        <v>542356</v>
      </c>
      <c r="G109" s="139"/>
      <c r="H109" s="140" t="s">
        <v>301</v>
      </c>
      <c r="I109" s="143"/>
      <c r="J109" s="144"/>
      <c r="K109" s="134"/>
      <c r="L109" s="104"/>
      <c r="M109" s="104"/>
    </row>
    <row r="110" spans="1:13" ht="12.75">
      <c r="A110" s="124"/>
      <c r="B110" s="135"/>
      <c r="C110" s="545" t="s">
        <v>302</v>
      </c>
      <c r="D110" s="546"/>
      <c r="E110" s="547"/>
      <c r="F110" s="271">
        <f>SUM(F107:F109)</f>
        <v>977562</v>
      </c>
      <c r="G110" s="139"/>
      <c r="H110" s="147" t="s">
        <v>303</v>
      </c>
      <c r="I110" s="148"/>
      <c r="J110" s="149"/>
      <c r="K110" s="134"/>
      <c r="L110" s="104"/>
      <c r="M110" s="104"/>
    </row>
    <row r="111" spans="1:13" ht="12.75">
      <c r="A111" s="124">
        <v>11</v>
      </c>
      <c r="B111" s="548" t="s">
        <v>266</v>
      </c>
      <c r="C111" s="539"/>
      <c r="D111" s="539"/>
      <c r="E111" s="539"/>
      <c r="F111" s="248"/>
      <c r="G111" s="139"/>
      <c r="H111" s="140" t="s">
        <v>304</v>
      </c>
      <c r="I111" s="143"/>
      <c r="J111" s="144"/>
      <c r="K111" s="134"/>
      <c r="L111" s="104"/>
      <c r="M111" s="104"/>
    </row>
    <row r="112" spans="1:13" ht="12.75">
      <c r="A112" s="129"/>
      <c r="B112" s="130" t="s">
        <v>212</v>
      </c>
      <c r="C112" s="131"/>
      <c r="D112" s="132"/>
      <c r="E112" s="132"/>
      <c r="F112" s="133"/>
      <c r="G112" s="139"/>
      <c r="H112" s="147" t="s">
        <v>305</v>
      </c>
      <c r="I112" s="148"/>
      <c r="J112" s="149"/>
      <c r="K112" s="134"/>
      <c r="L112" s="104"/>
      <c r="M112" s="104"/>
    </row>
    <row r="113" spans="1:13" ht="12.75">
      <c r="A113" s="129"/>
      <c r="B113" s="135"/>
      <c r="C113" s="559" t="s">
        <v>160</v>
      </c>
      <c r="D113" s="560"/>
      <c r="E113" s="560"/>
      <c r="F113" s="133">
        <v>0</v>
      </c>
      <c r="G113" s="139"/>
      <c r="H113" s="272" t="s">
        <v>306</v>
      </c>
      <c r="I113" s="233"/>
      <c r="J113" s="273"/>
      <c r="K113" s="134"/>
      <c r="L113" s="104"/>
      <c r="M113" s="104"/>
    </row>
    <row r="114" spans="1:13" ht="14.25" customHeight="1">
      <c r="A114" s="129"/>
      <c r="B114" s="135"/>
      <c r="C114" s="559" t="s">
        <v>255</v>
      </c>
      <c r="D114" s="560"/>
      <c r="E114" s="560"/>
      <c r="F114" s="133">
        <v>0</v>
      </c>
      <c r="G114" s="135"/>
      <c r="H114" s="274" t="s">
        <v>307</v>
      </c>
      <c r="I114" s="275"/>
      <c r="J114" s="276"/>
      <c r="K114" s="123"/>
      <c r="L114" s="104"/>
      <c r="M114" s="104"/>
    </row>
    <row r="115" spans="1:13" ht="15.75" customHeight="1">
      <c r="A115" s="129"/>
      <c r="B115" s="135"/>
      <c r="C115" s="167" t="s">
        <v>217</v>
      </c>
      <c r="D115" s="138"/>
      <c r="E115" s="138"/>
      <c r="F115" s="133">
        <v>0</v>
      </c>
      <c r="G115" s="141"/>
      <c r="H115" s="274" t="s">
        <v>308</v>
      </c>
      <c r="I115" s="275"/>
      <c r="J115" s="276"/>
      <c r="K115" s="134"/>
      <c r="L115" s="104"/>
      <c r="M115" s="104"/>
    </row>
    <row r="116" spans="1:13" ht="14.25" customHeight="1">
      <c r="A116" s="124"/>
      <c r="B116" s="135"/>
      <c r="C116" s="137" t="s">
        <v>219</v>
      </c>
      <c r="D116" s="138"/>
      <c r="E116" s="138"/>
      <c r="F116" s="133">
        <v>718114</v>
      </c>
      <c r="G116" s="141"/>
      <c r="H116" s="274" t="s">
        <v>309</v>
      </c>
      <c r="I116" s="275"/>
      <c r="J116" s="276"/>
      <c r="K116" s="134"/>
      <c r="L116" s="104"/>
      <c r="M116" s="104"/>
    </row>
    <row r="117" spans="1:13" ht="13.5" customHeight="1">
      <c r="A117" s="124"/>
      <c r="B117" s="141"/>
      <c r="C117" s="534" t="s">
        <v>221</v>
      </c>
      <c r="D117" s="534"/>
      <c r="E117" s="531"/>
      <c r="F117" s="133">
        <v>0</v>
      </c>
      <c r="G117" s="141"/>
      <c r="H117" s="274" t="s">
        <v>310</v>
      </c>
      <c r="I117" s="275"/>
      <c r="J117" s="276"/>
      <c r="K117" s="134"/>
      <c r="L117" s="104"/>
      <c r="M117" s="104"/>
    </row>
    <row r="118" spans="1:13" s="177" customFormat="1" ht="15" customHeight="1">
      <c r="A118" s="124"/>
      <c r="B118" s="221"/>
      <c r="C118" s="545" t="s">
        <v>302</v>
      </c>
      <c r="D118" s="546"/>
      <c r="E118" s="547"/>
      <c r="F118" s="161">
        <f>SUM(F113:F117)</f>
        <v>718114</v>
      </c>
      <c r="G118" s="141"/>
      <c r="H118" s="274" t="s">
        <v>311</v>
      </c>
      <c r="I118" s="275"/>
      <c r="J118" s="276"/>
      <c r="K118" s="134"/>
      <c r="L118" s="104"/>
      <c r="M118" s="197"/>
    </row>
    <row r="119" spans="1:13" s="177" customFormat="1" ht="12.75">
      <c r="A119" s="124">
        <v>12</v>
      </c>
      <c r="B119" s="548" t="s">
        <v>312</v>
      </c>
      <c r="C119" s="539"/>
      <c r="D119" s="539"/>
      <c r="E119" s="539"/>
      <c r="F119" s="248"/>
      <c r="G119" s="277"/>
      <c r="H119" s="278" t="s">
        <v>313</v>
      </c>
      <c r="I119" s="279"/>
      <c r="J119" s="280"/>
      <c r="K119" s="134"/>
      <c r="L119" s="104"/>
      <c r="M119" s="197"/>
    </row>
    <row r="120" spans="1:13" s="177" customFormat="1" ht="12.75">
      <c r="A120" s="124"/>
      <c r="B120" s="135"/>
      <c r="C120" s="132" t="s">
        <v>314</v>
      </c>
      <c r="D120" s="131"/>
      <c r="E120" s="132"/>
      <c r="F120" s="133"/>
      <c r="G120" s="281"/>
      <c r="H120" s="137" t="s">
        <v>315</v>
      </c>
      <c r="I120" s="207"/>
      <c r="J120" s="282"/>
      <c r="K120" s="134"/>
      <c r="L120" s="104"/>
      <c r="M120" s="197"/>
    </row>
    <row r="121" spans="1:13" s="177" customFormat="1" ht="12.75">
      <c r="A121" s="124"/>
      <c r="B121" s="283" t="s">
        <v>316</v>
      </c>
      <c r="C121" s="284"/>
      <c r="D121" s="284"/>
      <c r="E121" s="284"/>
      <c r="F121" s="133"/>
      <c r="G121" s="281"/>
      <c r="H121" s="137" t="s">
        <v>317</v>
      </c>
      <c r="I121" s="207"/>
      <c r="J121" s="282"/>
      <c r="K121" s="134"/>
      <c r="L121" s="104"/>
      <c r="M121" s="197"/>
    </row>
    <row r="122" spans="1:13" s="177" customFormat="1" ht="12.75">
      <c r="A122" s="124"/>
      <c r="B122" s="562" t="s">
        <v>318</v>
      </c>
      <c r="C122" s="563"/>
      <c r="D122" s="563"/>
      <c r="E122" s="563"/>
      <c r="F122" s="161">
        <v>41178</v>
      </c>
      <c r="G122" s="139"/>
      <c r="H122" s="147" t="s">
        <v>319</v>
      </c>
      <c r="I122" s="148"/>
      <c r="J122" s="149"/>
      <c r="K122" s="134"/>
      <c r="L122" s="104"/>
      <c r="M122" s="197"/>
    </row>
    <row r="123" spans="1:13" ht="12.75">
      <c r="A123" s="124">
        <v>13</v>
      </c>
      <c r="B123" s="283" t="s">
        <v>320</v>
      </c>
      <c r="C123" s="284"/>
      <c r="D123" s="284"/>
      <c r="E123" s="284"/>
      <c r="F123" s="133"/>
      <c r="G123" s="139"/>
      <c r="H123" s="147" t="s">
        <v>321</v>
      </c>
      <c r="I123" s="148"/>
      <c r="J123" s="149"/>
      <c r="K123" s="134"/>
      <c r="L123" s="104"/>
      <c r="M123" s="104"/>
    </row>
    <row r="124" spans="1:13" ht="12.75">
      <c r="A124" s="124"/>
      <c r="B124" s="562" t="s">
        <v>318</v>
      </c>
      <c r="C124" s="563"/>
      <c r="D124" s="563"/>
      <c r="E124" s="563"/>
      <c r="F124" s="161">
        <v>94626</v>
      </c>
      <c r="G124" s="139"/>
      <c r="H124" s="147" t="s">
        <v>322</v>
      </c>
      <c r="I124" s="148"/>
      <c r="J124" s="149"/>
      <c r="K124" s="134"/>
      <c r="L124" s="104"/>
      <c r="M124" s="104"/>
    </row>
    <row r="125" spans="1:13" ht="12.75">
      <c r="A125" s="124"/>
      <c r="B125" s="141"/>
      <c r="C125" s="534"/>
      <c r="D125" s="534"/>
      <c r="E125" s="531"/>
      <c r="F125" s="133"/>
      <c r="G125" s="139"/>
      <c r="H125" s="147" t="s">
        <v>323</v>
      </c>
      <c r="I125" s="148"/>
      <c r="J125" s="149"/>
      <c r="K125" s="134"/>
      <c r="L125" s="104"/>
      <c r="M125" s="104"/>
    </row>
    <row r="126" spans="1:13" ht="12.75">
      <c r="A126" s="124">
        <v>14</v>
      </c>
      <c r="B126" s="548" t="s">
        <v>324</v>
      </c>
      <c r="C126" s="539"/>
      <c r="D126" s="539"/>
      <c r="E126" s="539"/>
      <c r="F126" s="248"/>
      <c r="G126" s="139"/>
      <c r="H126" s="147" t="s">
        <v>325</v>
      </c>
      <c r="I126" s="148"/>
      <c r="J126" s="149"/>
      <c r="K126" s="134"/>
      <c r="L126" s="104"/>
      <c r="M126" s="104"/>
    </row>
    <row r="127" spans="1:13" ht="12.75">
      <c r="A127" s="124"/>
      <c r="B127" s="130"/>
      <c r="C127" s="559" t="s">
        <v>326</v>
      </c>
      <c r="D127" s="560"/>
      <c r="E127" s="561"/>
      <c r="F127" s="133">
        <v>7982480</v>
      </c>
      <c r="G127" s="139"/>
      <c r="H127" s="257" t="s">
        <v>327</v>
      </c>
      <c r="I127" s="157"/>
      <c r="J127" s="157"/>
      <c r="K127" s="134"/>
      <c r="L127" s="104"/>
      <c r="M127" s="104"/>
    </row>
    <row r="128" spans="1:13" ht="12.75">
      <c r="A128" s="124"/>
      <c r="B128" s="135"/>
      <c r="C128" s="559" t="s">
        <v>328</v>
      </c>
      <c r="D128" s="560"/>
      <c r="E128" s="561"/>
      <c r="F128" s="133">
        <v>2003098</v>
      </c>
      <c r="G128" s="183"/>
      <c r="H128" s="257" t="s">
        <v>329</v>
      </c>
      <c r="I128" s="157"/>
      <c r="J128" s="157"/>
      <c r="K128" s="123"/>
      <c r="L128" s="104"/>
      <c r="M128" s="104"/>
    </row>
    <row r="129" spans="1:13" ht="12.75">
      <c r="A129" s="124"/>
      <c r="B129" s="141"/>
      <c r="C129" s="554" t="s">
        <v>243</v>
      </c>
      <c r="D129" s="554"/>
      <c r="E129" s="545"/>
      <c r="F129" s="161">
        <f>SUM(F127:F128)</f>
        <v>9985578</v>
      </c>
      <c r="G129" s="240" t="s">
        <v>278</v>
      </c>
      <c r="H129" s="157"/>
      <c r="I129" s="157"/>
      <c r="J129" s="157"/>
      <c r="K129" s="285"/>
      <c r="L129" s="104"/>
      <c r="M129" s="104"/>
    </row>
    <row r="130" spans="1:13" ht="12.75">
      <c r="A130" s="124">
        <v>15</v>
      </c>
      <c r="B130" s="548" t="s">
        <v>330</v>
      </c>
      <c r="C130" s="539"/>
      <c r="D130" s="539"/>
      <c r="E130" s="539"/>
      <c r="F130" s="248"/>
      <c r="G130" s="165" t="s">
        <v>331</v>
      </c>
      <c r="H130" s="243"/>
      <c r="I130" s="199"/>
      <c r="J130" s="200"/>
      <c r="K130" s="123"/>
      <c r="L130" s="104"/>
      <c r="M130" s="104"/>
    </row>
    <row r="131" spans="1:13" ht="12.75">
      <c r="A131" s="286"/>
      <c r="B131" s="135"/>
      <c r="C131" s="137" t="s">
        <v>332</v>
      </c>
      <c r="D131" s="252"/>
      <c r="E131" s="252"/>
      <c r="F131" s="133">
        <v>0</v>
      </c>
      <c r="G131" s="201"/>
      <c r="H131" s="202" t="s">
        <v>250</v>
      </c>
      <c r="I131" s="203"/>
      <c r="J131" s="204"/>
      <c r="K131" s="123"/>
      <c r="L131" s="104"/>
      <c r="M131" s="104"/>
    </row>
    <row r="132" spans="1:13" ht="12.75">
      <c r="A132" s="124"/>
      <c r="B132" s="135"/>
      <c r="C132" s="559" t="s">
        <v>333</v>
      </c>
      <c r="D132" s="560"/>
      <c r="E132" s="560"/>
      <c r="F132" s="133">
        <v>0</v>
      </c>
      <c r="G132" s="176"/>
      <c r="H132" s="147" t="s">
        <v>251</v>
      </c>
      <c r="I132" s="148"/>
      <c r="J132" s="149"/>
      <c r="K132" s="134"/>
      <c r="L132" s="104"/>
      <c r="M132" s="104"/>
    </row>
    <row r="133" spans="1:13" ht="12.75">
      <c r="A133" s="124"/>
      <c r="B133" s="135"/>
      <c r="C133" s="167" t="s">
        <v>334</v>
      </c>
      <c r="D133" s="257"/>
      <c r="E133" s="194"/>
      <c r="F133" s="133">
        <v>0</v>
      </c>
      <c r="G133" s="139"/>
      <c r="H133" s="140" t="s">
        <v>335</v>
      </c>
      <c r="I133" s="143"/>
      <c r="J133" s="144"/>
      <c r="K133" s="134"/>
      <c r="L133" s="104"/>
      <c r="M133" s="104"/>
    </row>
    <row r="134" spans="1:13" ht="12.75">
      <c r="A134" s="124"/>
      <c r="B134" s="135"/>
      <c r="C134" s="137" t="s">
        <v>336</v>
      </c>
      <c r="D134" s="138"/>
      <c r="E134" s="138"/>
      <c r="F134" s="133">
        <v>7350278</v>
      </c>
      <c r="G134" s="139"/>
      <c r="H134" s="147" t="s">
        <v>337</v>
      </c>
      <c r="I134" s="148"/>
      <c r="J134" s="144"/>
      <c r="K134" s="134"/>
      <c r="L134" s="104"/>
      <c r="M134" s="104"/>
    </row>
    <row r="135" spans="1:13" ht="12.75">
      <c r="A135" s="124"/>
      <c r="B135" s="141"/>
      <c r="C135" s="534" t="s">
        <v>338</v>
      </c>
      <c r="D135" s="534"/>
      <c r="E135" s="531"/>
      <c r="F135" s="133">
        <v>0</v>
      </c>
      <c r="G135" s="287"/>
      <c r="H135" s="270" t="s">
        <v>339</v>
      </c>
      <c r="I135" s="270"/>
      <c r="J135" s="270"/>
      <c r="K135" s="134"/>
      <c r="L135" s="104"/>
      <c r="M135" s="104"/>
    </row>
    <row r="136" spans="1:13" ht="12.75">
      <c r="A136" s="124"/>
      <c r="B136" s="135"/>
      <c r="C136" s="257" t="s">
        <v>340</v>
      </c>
      <c r="D136" s="257"/>
      <c r="E136" s="194"/>
      <c r="F136" s="133">
        <v>0</v>
      </c>
      <c r="G136" s="139"/>
      <c r="H136" s="140" t="s">
        <v>341</v>
      </c>
      <c r="I136" s="143"/>
      <c r="J136" s="144"/>
      <c r="K136" s="134"/>
      <c r="L136" s="104"/>
      <c r="M136" s="104"/>
    </row>
    <row r="137" spans="1:13" ht="12.75">
      <c r="A137" s="145"/>
      <c r="B137" s="141"/>
      <c r="C137" s="559" t="s">
        <v>300</v>
      </c>
      <c r="D137" s="560"/>
      <c r="E137" s="561"/>
      <c r="F137" s="133">
        <v>0</v>
      </c>
      <c r="G137" s="139"/>
      <c r="H137" s="140" t="s">
        <v>342</v>
      </c>
      <c r="I137" s="143"/>
      <c r="J137" s="144"/>
      <c r="K137" s="134"/>
      <c r="L137" s="104"/>
      <c r="M137" s="104"/>
    </row>
    <row r="138" spans="1:13" ht="12.75">
      <c r="A138" s="145"/>
      <c r="B138" s="139"/>
      <c r="C138" s="545" t="s">
        <v>243</v>
      </c>
      <c r="D138" s="546"/>
      <c r="E138" s="547"/>
      <c r="F138" s="161">
        <f>SUM(F131:F137)</f>
        <v>7350278</v>
      </c>
      <c r="G138" s="139"/>
      <c r="H138" s="140" t="s">
        <v>343</v>
      </c>
      <c r="I138" s="143"/>
      <c r="J138" s="144"/>
      <c r="K138" s="134"/>
      <c r="L138" s="104"/>
      <c r="M138" s="104"/>
    </row>
    <row r="139" spans="1:13" ht="12.75">
      <c r="A139" s="145">
        <v>16</v>
      </c>
      <c r="B139" s="564" t="s">
        <v>344</v>
      </c>
      <c r="C139" s="565"/>
      <c r="D139" s="565"/>
      <c r="E139" s="565"/>
      <c r="F139" s="133"/>
      <c r="G139" s="139"/>
      <c r="H139" s="140" t="s">
        <v>345</v>
      </c>
      <c r="I139" s="143"/>
      <c r="J139" s="144"/>
      <c r="K139" s="134"/>
      <c r="L139" s="104"/>
      <c r="M139" s="104"/>
    </row>
    <row r="140" spans="1:13" ht="12.75">
      <c r="A140" s="145"/>
      <c r="B140" s="288"/>
      <c r="C140" s="289"/>
      <c r="D140" s="289"/>
      <c r="E140" s="289"/>
      <c r="F140" s="248"/>
      <c r="G140" s="139"/>
      <c r="H140" s="140" t="s">
        <v>346</v>
      </c>
      <c r="I140" s="143"/>
      <c r="J140" s="144"/>
      <c r="K140" s="134"/>
      <c r="L140" s="104"/>
      <c r="M140" s="104"/>
    </row>
    <row r="141" spans="1:13" ht="12.75">
      <c r="A141" s="145"/>
      <c r="B141" s="288"/>
      <c r="C141" s="289"/>
      <c r="D141" s="289"/>
      <c r="E141" s="289"/>
      <c r="F141" s="248"/>
      <c r="G141" s="139"/>
      <c r="H141" s="290" t="s">
        <v>347</v>
      </c>
      <c r="I141" s="270"/>
      <c r="J141" s="270"/>
      <c r="K141" s="134"/>
      <c r="L141" s="104"/>
      <c r="M141" s="104"/>
    </row>
    <row r="142" spans="1:13" ht="12.75">
      <c r="A142" s="145">
        <v>17</v>
      </c>
      <c r="B142" s="548" t="s">
        <v>348</v>
      </c>
      <c r="C142" s="539"/>
      <c r="D142" s="539"/>
      <c r="E142" s="539"/>
      <c r="F142" s="248"/>
      <c r="G142" s="176"/>
      <c r="H142" s="147" t="s">
        <v>349</v>
      </c>
      <c r="I142" s="148"/>
      <c r="J142" s="144"/>
      <c r="K142" s="134"/>
      <c r="L142" s="104"/>
      <c r="M142" s="104"/>
    </row>
    <row r="143" spans="1:13" ht="12.75">
      <c r="A143" s="145"/>
      <c r="B143" s="556" t="s">
        <v>160</v>
      </c>
      <c r="C143" s="557"/>
      <c r="D143" s="557"/>
      <c r="E143" s="558"/>
      <c r="F143" s="133">
        <v>2374410</v>
      </c>
      <c r="G143" s="291"/>
      <c r="H143" s="292" t="s">
        <v>350</v>
      </c>
      <c r="I143" s="293"/>
      <c r="J143" s="294"/>
      <c r="K143" s="150"/>
      <c r="L143" s="104"/>
      <c r="M143" s="104"/>
    </row>
    <row r="144" spans="1:13" ht="12.75">
      <c r="A144" s="145"/>
      <c r="B144" s="556" t="s">
        <v>351</v>
      </c>
      <c r="C144" s="557"/>
      <c r="D144" s="557"/>
      <c r="E144" s="558"/>
      <c r="F144" s="220">
        <v>616680</v>
      </c>
      <c r="G144" s="166"/>
      <c r="H144" s="295"/>
      <c r="I144" s="295"/>
      <c r="J144" s="295"/>
      <c r="K144" s="296"/>
      <c r="L144" s="104"/>
      <c r="M144" s="104"/>
    </row>
    <row r="145" spans="1:13" ht="12.75" customHeight="1">
      <c r="A145" s="145"/>
      <c r="B145" s="556" t="s">
        <v>219</v>
      </c>
      <c r="C145" s="557"/>
      <c r="D145" s="557"/>
      <c r="E145" s="558"/>
      <c r="F145" s="220">
        <v>9532807</v>
      </c>
      <c r="G145" s="297"/>
      <c r="H145" s="297"/>
      <c r="I145" s="297"/>
      <c r="J145" s="297"/>
      <c r="K145" s="296"/>
      <c r="L145" s="104"/>
      <c r="M145" s="104"/>
    </row>
    <row r="146" spans="1:13" ht="12.75" customHeight="1">
      <c r="A146" s="145"/>
      <c r="B146" s="545" t="s">
        <v>243</v>
      </c>
      <c r="C146" s="546"/>
      <c r="D146" s="546"/>
      <c r="E146" s="547"/>
      <c r="F146" s="238">
        <f>SUM(F143:F145)</f>
        <v>12523897</v>
      </c>
      <c r="G146" s="297"/>
      <c r="H146" s="297"/>
      <c r="I146" s="297"/>
      <c r="J146" s="297"/>
      <c r="K146" s="296"/>
      <c r="L146" s="104"/>
      <c r="M146" s="104"/>
    </row>
    <row r="147" spans="1:13" ht="12.75" customHeight="1">
      <c r="A147" s="145">
        <v>18</v>
      </c>
      <c r="B147" s="548" t="s">
        <v>352</v>
      </c>
      <c r="C147" s="539"/>
      <c r="D147" s="539"/>
      <c r="E147" s="539"/>
      <c r="F147" s="298"/>
      <c r="G147" s="166"/>
      <c r="H147" s="295"/>
      <c r="I147" s="295"/>
      <c r="J147" s="295"/>
      <c r="K147" s="299"/>
      <c r="L147" s="104"/>
      <c r="M147" s="104"/>
    </row>
    <row r="148" spans="1:13" ht="12.75" customHeight="1">
      <c r="A148" s="124"/>
      <c r="B148" s="556" t="s">
        <v>160</v>
      </c>
      <c r="C148" s="557"/>
      <c r="D148" s="557"/>
      <c r="E148" s="558"/>
      <c r="F148" s="300">
        <v>101673</v>
      </c>
      <c r="G148" s="301"/>
      <c r="H148" s="302"/>
      <c r="I148" s="295"/>
      <c r="J148" s="295"/>
      <c r="K148" s="299"/>
      <c r="L148" s="104"/>
      <c r="M148" s="104"/>
    </row>
    <row r="149" spans="1:13" ht="12.75" customHeight="1">
      <c r="A149" s="159"/>
      <c r="B149" s="556" t="s">
        <v>219</v>
      </c>
      <c r="C149" s="557"/>
      <c r="D149" s="557"/>
      <c r="E149" s="558"/>
      <c r="F149" s="220">
        <v>11749</v>
      </c>
      <c r="G149" s="301"/>
      <c r="H149" s="295"/>
      <c r="I149" s="295"/>
      <c r="J149" s="295"/>
      <c r="K149" s="299"/>
      <c r="L149" s="104"/>
      <c r="M149" s="104"/>
    </row>
    <row r="150" spans="1:13" ht="14.25" customHeight="1">
      <c r="A150" s="159"/>
      <c r="B150" s="545" t="s">
        <v>243</v>
      </c>
      <c r="C150" s="546"/>
      <c r="D150" s="546"/>
      <c r="E150" s="547"/>
      <c r="F150" s="238">
        <f>SUM(F147:F149)</f>
        <v>113422</v>
      </c>
      <c r="G150" s="301"/>
      <c r="H150" s="295"/>
      <c r="I150" s="295"/>
      <c r="J150" s="295"/>
      <c r="K150" s="299"/>
      <c r="L150" s="104"/>
      <c r="M150" s="104"/>
    </row>
    <row r="151" spans="1:13" s="309" customFormat="1" ht="14.25" customHeight="1">
      <c r="A151" s="303"/>
      <c r="B151" s="304"/>
      <c r="C151" s="304"/>
      <c r="D151" s="304"/>
      <c r="E151" s="304"/>
      <c r="F151" s="298"/>
      <c r="G151" s="305"/>
      <c r="H151" s="306"/>
      <c r="I151" s="306"/>
      <c r="J151" s="306"/>
      <c r="K151" s="307"/>
      <c r="L151" s="308"/>
      <c r="M151" s="308"/>
    </row>
    <row r="152" spans="1:13" s="309" customFormat="1" ht="14.25" customHeight="1">
      <c r="A152" s="145">
        <v>19</v>
      </c>
      <c r="B152" s="548" t="s">
        <v>353</v>
      </c>
      <c r="C152" s="539"/>
      <c r="D152" s="539"/>
      <c r="E152" s="539"/>
      <c r="F152" s="298"/>
      <c r="G152" s="305"/>
      <c r="H152" s="306"/>
      <c r="I152" s="306"/>
      <c r="J152" s="306"/>
      <c r="K152" s="307"/>
      <c r="L152" s="308"/>
      <c r="M152" s="308"/>
    </row>
    <row r="153" spans="1:13" s="309" customFormat="1" ht="14.25" customHeight="1">
      <c r="A153" s="124"/>
      <c r="B153" s="556" t="s">
        <v>219</v>
      </c>
      <c r="C153" s="557"/>
      <c r="D153" s="557"/>
      <c r="E153" s="558"/>
      <c r="F153" s="300">
        <v>475440</v>
      </c>
      <c r="G153" s="305"/>
      <c r="H153" s="306"/>
      <c r="I153" s="306"/>
      <c r="J153" s="306"/>
      <c r="K153" s="307"/>
      <c r="L153" s="308"/>
      <c r="M153" s="308"/>
    </row>
    <row r="154" spans="1:13" s="309" customFormat="1" ht="14.25" customHeight="1">
      <c r="A154" s="159"/>
      <c r="B154" s="545" t="s">
        <v>243</v>
      </c>
      <c r="C154" s="546"/>
      <c r="D154" s="546"/>
      <c r="E154" s="547"/>
      <c r="F154" s="238">
        <f>SUM(F152:F153)</f>
        <v>475440</v>
      </c>
      <c r="G154" s="305"/>
      <c r="H154" s="306"/>
      <c r="I154" s="306"/>
      <c r="J154" s="306"/>
      <c r="K154" s="307"/>
      <c r="L154" s="308"/>
      <c r="M154" s="308"/>
    </row>
    <row r="155" spans="1:13" s="309" customFormat="1" ht="14.25" customHeight="1">
      <c r="A155" s="303"/>
      <c r="B155" s="304"/>
      <c r="C155" s="304"/>
      <c r="D155" s="304"/>
      <c r="E155" s="304"/>
      <c r="F155" s="298"/>
      <c r="G155" s="305"/>
      <c r="H155" s="306"/>
      <c r="I155" s="306"/>
      <c r="J155" s="306"/>
      <c r="K155" s="307"/>
      <c r="L155" s="308"/>
      <c r="M155" s="308"/>
    </row>
    <row r="156" spans="1:13" s="309" customFormat="1" ht="14.25" customHeight="1">
      <c r="A156" s="145">
        <v>20</v>
      </c>
      <c r="B156" s="548" t="s">
        <v>354</v>
      </c>
      <c r="C156" s="539"/>
      <c r="D156" s="539"/>
      <c r="E156" s="539"/>
      <c r="F156" s="298"/>
      <c r="G156" s="305"/>
      <c r="H156" s="306"/>
      <c r="I156" s="306"/>
      <c r="J156" s="306"/>
      <c r="K156" s="307"/>
      <c r="L156" s="308"/>
      <c r="M156" s="308"/>
    </row>
    <row r="157" spans="1:13" s="309" customFormat="1" ht="14.25" customHeight="1">
      <c r="A157" s="145"/>
      <c r="B157" s="310" t="s">
        <v>160</v>
      </c>
      <c r="C157" s="304"/>
      <c r="D157" s="304"/>
      <c r="E157" s="304"/>
      <c r="F157" s="298">
        <v>3098048</v>
      </c>
      <c r="G157" s="305"/>
      <c r="H157" s="306"/>
      <c r="I157" s="306"/>
      <c r="J157" s="306"/>
      <c r="K157" s="307"/>
      <c r="L157" s="308"/>
      <c r="M157" s="308"/>
    </row>
    <row r="158" spans="1:13" s="309" customFormat="1" ht="14.25" customHeight="1">
      <c r="A158" s="124"/>
      <c r="B158" s="556" t="s">
        <v>355</v>
      </c>
      <c r="C158" s="557"/>
      <c r="D158" s="557"/>
      <c r="E158" s="558"/>
      <c r="F158" s="300">
        <v>1263208</v>
      </c>
      <c r="G158" s="305"/>
      <c r="H158" s="306"/>
      <c r="I158" s="306"/>
      <c r="J158" s="306"/>
      <c r="K158" s="307"/>
      <c r="L158" s="308"/>
      <c r="M158" s="308"/>
    </row>
    <row r="159" spans="1:13" s="309" customFormat="1" ht="14.25" customHeight="1">
      <c r="A159" s="159"/>
      <c r="B159" s="545" t="s">
        <v>243</v>
      </c>
      <c r="C159" s="546"/>
      <c r="D159" s="546"/>
      <c r="E159" s="547"/>
      <c r="F159" s="238">
        <f>SUM(F156:F158)</f>
        <v>4361256</v>
      </c>
      <c r="G159" s="305"/>
      <c r="H159" s="306"/>
      <c r="I159" s="306"/>
      <c r="J159" s="306"/>
      <c r="K159" s="307"/>
      <c r="L159" s="308"/>
      <c r="M159" s="308"/>
    </row>
    <row r="160" spans="1:13" s="309" customFormat="1" ht="14.25" customHeight="1">
      <c r="A160" s="303"/>
      <c r="B160" s="304"/>
      <c r="C160" s="304"/>
      <c r="D160" s="304"/>
      <c r="E160" s="304"/>
      <c r="F160" s="298"/>
      <c r="G160" s="305"/>
      <c r="H160" s="306"/>
      <c r="I160" s="306"/>
      <c r="J160" s="306"/>
      <c r="K160" s="307"/>
      <c r="L160" s="308"/>
      <c r="M160" s="308"/>
    </row>
    <row r="161" spans="1:13" s="309" customFormat="1" ht="14.25" customHeight="1">
      <c r="A161" s="145">
        <v>21</v>
      </c>
      <c r="B161" s="548" t="s">
        <v>356</v>
      </c>
      <c r="C161" s="539"/>
      <c r="D161" s="539"/>
      <c r="E161" s="539"/>
      <c r="F161" s="298"/>
      <c r="G161" s="305"/>
      <c r="H161" s="306"/>
      <c r="I161" s="306"/>
      <c r="J161" s="306"/>
      <c r="K161" s="307"/>
      <c r="L161" s="308"/>
      <c r="M161" s="308"/>
    </row>
    <row r="162" spans="1:13" s="309" customFormat="1" ht="14.25" customHeight="1">
      <c r="A162" s="145"/>
      <c r="B162" s="288" t="s">
        <v>160</v>
      </c>
      <c r="C162" s="289"/>
      <c r="D162" s="289"/>
      <c r="E162" s="304"/>
      <c r="F162" s="300">
        <v>12084556</v>
      </c>
      <c r="G162" s="305"/>
      <c r="H162" s="306"/>
      <c r="I162" s="306"/>
      <c r="J162" s="306"/>
      <c r="K162" s="307"/>
      <c r="L162" s="308"/>
      <c r="M162" s="308"/>
    </row>
    <row r="163" spans="1:13" s="309" customFormat="1" ht="14.25" customHeight="1">
      <c r="A163" s="145"/>
      <c r="B163" s="288" t="s">
        <v>355</v>
      </c>
      <c r="C163" s="304"/>
      <c r="D163" s="304"/>
      <c r="E163" s="304"/>
      <c r="F163" s="300">
        <v>2937061</v>
      </c>
      <c r="G163" s="305"/>
      <c r="H163" s="306"/>
      <c r="I163" s="306"/>
      <c r="J163" s="306"/>
      <c r="K163" s="307"/>
      <c r="L163" s="308"/>
      <c r="M163" s="308"/>
    </row>
    <row r="164" spans="1:13" s="309" customFormat="1" ht="14.25" customHeight="1">
      <c r="A164" s="145"/>
      <c r="B164" s="288" t="s">
        <v>357</v>
      </c>
      <c r="C164" s="304"/>
      <c r="D164" s="304"/>
      <c r="E164" s="304"/>
      <c r="F164" s="300">
        <v>3531986</v>
      </c>
      <c r="G164" s="305"/>
      <c r="H164" s="306"/>
      <c r="I164" s="306"/>
      <c r="J164" s="306"/>
      <c r="K164" s="307"/>
      <c r="L164" s="308"/>
      <c r="M164" s="308"/>
    </row>
    <row r="165" spans="1:13" s="309" customFormat="1" ht="14.25" customHeight="1">
      <c r="A165" s="145"/>
      <c r="B165" s="288" t="s">
        <v>358</v>
      </c>
      <c r="C165" s="289"/>
      <c r="D165" s="289"/>
      <c r="E165" s="289"/>
      <c r="F165" s="300">
        <v>128997</v>
      </c>
      <c r="G165" s="305"/>
      <c r="H165" s="306"/>
      <c r="I165" s="306"/>
      <c r="J165" s="306"/>
      <c r="K165" s="307"/>
      <c r="L165" s="308"/>
      <c r="M165" s="308"/>
    </row>
    <row r="166" spans="1:13" s="309" customFormat="1" ht="14.25" customHeight="1">
      <c r="A166" s="159"/>
      <c r="B166" s="545" t="s">
        <v>243</v>
      </c>
      <c r="C166" s="546"/>
      <c r="D166" s="546"/>
      <c r="E166" s="547"/>
      <c r="F166" s="238">
        <f>SUM(F161:F165)</f>
        <v>18682600</v>
      </c>
      <c r="G166" s="305"/>
      <c r="H166" s="306"/>
      <c r="I166" s="306"/>
      <c r="J166" s="306"/>
      <c r="K166" s="307"/>
      <c r="L166" s="308"/>
      <c r="M166" s="308"/>
    </row>
    <row r="167" spans="1:13" s="309" customFormat="1" ht="14.25" customHeight="1">
      <c r="A167" s="303"/>
      <c r="B167" s="304"/>
      <c r="C167" s="304"/>
      <c r="D167" s="304"/>
      <c r="E167" s="304"/>
      <c r="F167" s="298"/>
      <c r="G167" s="305"/>
      <c r="H167" s="306"/>
      <c r="I167" s="306"/>
      <c r="J167" s="306"/>
      <c r="K167" s="307"/>
      <c r="L167" s="308"/>
      <c r="M167" s="308"/>
    </row>
    <row r="168" spans="1:13" s="309" customFormat="1" ht="14.25" customHeight="1">
      <c r="A168" s="303"/>
      <c r="B168" s="304"/>
      <c r="C168" s="304"/>
      <c r="D168" s="304"/>
      <c r="E168" s="304"/>
      <c r="F168" s="298"/>
      <c r="G168" s="305"/>
      <c r="H168" s="306"/>
      <c r="I168" s="306"/>
      <c r="J168" s="306"/>
      <c r="K168" s="307"/>
      <c r="L168" s="308"/>
      <c r="M168" s="308"/>
    </row>
    <row r="169" spans="1:13" ht="14.25">
      <c r="A169" s="311" t="s">
        <v>359</v>
      </c>
      <c r="B169" s="312"/>
      <c r="C169" s="312"/>
      <c r="D169" s="312"/>
      <c r="E169" s="312"/>
      <c r="F169" s="313"/>
      <c r="G169" s="314"/>
      <c r="H169" s="270"/>
      <c r="I169" s="270"/>
      <c r="J169" s="270"/>
      <c r="K169" s="299"/>
      <c r="L169" s="104"/>
      <c r="M169" s="104"/>
    </row>
    <row r="170" spans="1:13" ht="12.75">
      <c r="A170" s="130" t="s">
        <v>360</v>
      </c>
      <c r="F170" s="315"/>
      <c r="G170" s="316"/>
      <c r="H170" s="317"/>
      <c r="I170" s="302"/>
      <c r="J170" s="302"/>
      <c r="K170" s="299"/>
      <c r="L170" s="104"/>
      <c r="M170" s="104"/>
    </row>
    <row r="171" spans="1:13" ht="12.75">
      <c r="A171" s="229" t="s">
        <v>97</v>
      </c>
      <c r="B171" s="165"/>
      <c r="C171" s="174"/>
      <c r="D171" s="230"/>
      <c r="E171" s="143"/>
      <c r="F171" s="313"/>
      <c r="G171" s="301"/>
      <c r="H171" s="295"/>
      <c r="I171" s="295"/>
      <c r="J171" s="295"/>
      <c r="K171" s="299"/>
      <c r="L171" s="104"/>
      <c r="M171" s="104"/>
    </row>
    <row r="172" spans="1:13" ht="12.75">
      <c r="A172" s="318"/>
      <c r="B172" s="318"/>
      <c r="F172" s="319"/>
      <c r="G172" s="301"/>
      <c r="H172" s="302"/>
      <c r="I172" s="302"/>
      <c r="J172" s="302"/>
      <c r="K172" s="299"/>
      <c r="L172" s="104"/>
      <c r="M172" s="104"/>
    </row>
    <row r="173" spans="1:13" ht="12.75">
      <c r="A173" s="320" t="s">
        <v>361</v>
      </c>
      <c r="B173" s="166"/>
      <c r="C173" s="321"/>
      <c r="D173" s="322"/>
      <c r="E173" s="322"/>
      <c r="F173" s="313"/>
      <c r="G173" s="301"/>
      <c r="H173" s="302"/>
      <c r="I173" s="302"/>
      <c r="J173" s="302"/>
      <c r="K173" s="299"/>
      <c r="L173" s="104"/>
      <c r="M173" s="104"/>
    </row>
    <row r="174" spans="1:13" ht="12.75">
      <c r="A174" s="323"/>
      <c r="B174" s="324"/>
      <c r="C174" s="324"/>
      <c r="D174" s="324"/>
      <c r="E174" s="324"/>
      <c r="F174" s="220"/>
      <c r="G174" s="325"/>
      <c r="H174" s="326"/>
      <c r="I174" s="326"/>
      <c r="J174" s="326"/>
      <c r="K174" s="299"/>
      <c r="L174" s="104"/>
      <c r="M174" s="104"/>
    </row>
    <row r="175" spans="1:13" ht="14.25">
      <c r="A175" s="566" t="s">
        <v>362</v>
      </c>
      <c r="B175" s="567"/>
      <c r="C175" s="567"/>
      <c r="D175" s="567"/>
      <c r="E175" s="568"/>
      <c r="F175" s="313"/>
      <c r="G175" s="301"/>
      <c r="H175" s="327"/>
      <c r="I175" s="302"/>
      <c r="J175" s="302"/>
      <c r="K175" s="299"/>
      <c r="L175" s="104"/>
      <c r="M175" s="104"/>
    </row>
    <row r="176" spans="6:13" ht="3" customHeight="1">
      <c r="F176" s="319"/>
      <c r="G176" s="301"/>
      <c r="H176" s="302"/>
      <c r="I176" s="302"/>
      <c r="J176" s="302"/>
      <c r="K176" s="299"/>
      <c r="L176" s="104"/>
      <c r="M176" s="104"/>
    </row>
    <row r="177" spans="6:13" ht="12.75" customHeight="1" hidden="1">
      <c r="F177" s="319"/>
      <c r="G177" s="301"/>
      <c r="H177" s="302"/>
      <c r="I177" s="302"/>
      <c r="J177" s="302"/>
      <c r="K177" s="299"/>
      <c r="L177" s="104"/>
      <c r="M177" s="104"/>
    </row>
    <row r="178" spans="6:13" ht="12.75" customHeight="1" hidden="1">
      <c r="F178" s="319"/>
      <c r="G178" s="301"/>
      <c r="H178" s="327"/>
      <c r="I178" s="302"/>
      <c r="J178" s="302"/>
      <c r="K178" s="299"/>
      <c r="L178" s="104"/>
      <c r="M178" s="104"/>
    </row>
    <row r="179" spans="6:13" ht="12.75" customHeight="1" hidden="1">
      <c r="F179" s="319"/>
      <c r="G179" s="301"/>
      <c r="H179" s="328"/>
      <c r="I179" s="302"/>
      <c r="J179" s="302"/>
      <c r="K179" s="299"/>
      <c r="L179" s="104"/>
      <c r="M179" s="104"/>
    </row>
    <row r="180" spans="1:13" ht="13.5" thickBot="1">
      <c r="A180" s="329"/>
      <c r="B180" s="330"/>
      <c r="C180" s="295"/>
      <c r="D180" s="295"/>
      <c r="E180" s="295"/>
      <c r="F180" s="220"/>
      <c r="G180" s="301"/>
      <c r="H180" s="302"/>
      <c r="I180" s="302"/>
      <c r="J180" s="302"/>
      <c r="K180" s="299"/>
      <c r="L180" s="104"/>
      <c r="M180" s="104"/>
    </row>
    <row r="181" spans="1:13" ht="12.75">
      <c r="A181" s="331"/>
      <c r="B181" s="332" t="s">
        <v>363</v>
      </c>
      <c r="C181" s="333"/>
      <c r="D181" s="333"/>
      <c r="E181" s="334"/>
      <c r="F181" s="335"/>
      <c r="G181" s="325"/>
      <c r="H181" s="336"/>
      <c r="I181" s="336"/>
      <c r="J181" s="336"/>
      <c r="K181" s="299"/>
      <c r="L181" s="104"/>
      <c r="M181" s="104"/>
    </row>
    <row r="182" spans="1:13" ht="12.75">
      <c r="A182" s="124">
        <v>1</v>
      </c>
      <c r="B182" s="337" t="s">
        <v>364</v>
      </c>
      <c r="C182" s="256"/>
      <c r="D182" s="256"/>
      <c r="E182" s="256"/>
      <c r="F182" s="220"/>
      <c r="G182" s="301"/>
      <c r="H182" s="295"/>
      <c r="I182" s="295"/>
      <c r="J182" s="295"/>
      <c r="K182" s="299"/>
      <c r="L182" s="104"/>
      <c r="M182" s="104"/>
    </row>
    <row r="183" spans="1:13" ht="12.75">
      <c r="A183" s="286"/>
      <c r="B183" s="130" t="s">
        <v>360</v>
      </c>
      <c r="C183" s="173"/>
      <c r="D183" s="173"/>
      <c r="E183" s="173"/>
      <c r="F183" s="220"/>
      <c r="G183" s="301"/>
      <c r="H183" s="295"/>
      <c r="I183" s="295"/>
      <c r="J183" s="295"/>
      <c r="K183" s="299"/>
      <c r="L183" s="104"/>
      <c r="M183" s="104"/>
    </row>
    <row r="184" spans="1:13" ht="12.75">
      <c r="A184" s="286"/>
      <c r="B184" s="176" t="s">
        <v>32</v>
      </c>
      <c r="C184" s="167" t="s">
        <v>92</v>
      </c>
      <c r="D184" s="142"/>
      <c r="E184" s="140"/>
      <c r="F184" s="220">
        <v>670000</v>
      </c>
      <c r="G184" s="325"/>
      <c r="H184" s="314"/>
      <c r="I184" s="314"/>
      <c r="J184" s="314"/>
      <c r="K184" s="299"/>
      <c r="L184" s="104"/>
      <c r="M184" s="104"/>
    </row>
    <row r="185" spans="1:13" ht="12.75">
      <c r="A185" s="124"/>
      <c r="B185" s="545" t="s">
        <v>243</v>
      </c>
      <c r="C185" s="546"/>
      <c r="D185" s="546"/>
      <c r="E185" s="547"/>
      <c r="F185" s="238">
        <f>SUM(F182:F184)</f>
        <v>670000</v>
      </c>
      <c r="G185" s="338"/>
      <c r="H185" s="295"/>
      <c r="I185" s="295"/>
      <c r="J185" s="295"/>
      <c r="K185" s="299"/>
      <c r="L185" s="104"/>
      <c r="M185" s="104"/>
    </row>
    <row r="186" spans="1:13" ht="12.75">
      <c r="A186" s="124"/>
      <c r="B186" s="310"/>
      <c r="C186" s="304"/>
      <c r="D186" s="304"/>
      <c r="E186" s="304"/>
      <c r="F186" s="298"/>
      <c r="G186" s="338"/>
      <c r="H186" s="295"/>
      <c r="I186" s="295"/>
      <c r="J186" s="295"/>
      <c r="K186" s="299"/>
      <c r="L186" s="104"/>
      <c r="M186" s="104"/>
    </row>
    <row r="187" spans="1:13" ht="12.75">
      <c r="A187" s="124">
        <v>1</v>
      </c>
      <c r="B187" s="569" t="s">
        <v>365</v>
      </c>
      <c r="C187" s="570"/>
      <c r="D187" s="570"/>
      <c r="E187" s="571"/>
      <c r="F187" s="220"/>
      <c r="G187" s="338"/>
      <c r="H187" s="295"/>
      <c r="I187" s="295"/>
      <c r="J187" s="295"/>
      <c r="K187" s="299"/>
      <c r="L187" s="104"/>
      <c r="M187" s="104"/>
    </row>
    <row r="188" spans="1:13" ht="12.75">
      <c r="A188" s="286"/>
      <c r="B188" s="130" t="s">
        <v>360</v>
      </c>
      <c r="C188" s="173"/>
      <c r="D188" s="173"/>
      <c r="E188" s="173"/>
      <c r="F188" s="220"/>
      <c r="G188" s="338"/>
      <c r="H188" s="295"/>
      <c r="I188" s="295"/>
      <c r="J188" s="295"/>
      <c r="K188" s="299"/>
      <c r="L188" s="104"/>
      <c r="M188" s="104"/>
    </row>
    <row r="189" spans="1:13" ht="12.75">
      <c r="A189" s="286"/>
      <c r="B189" s="176" t="s">
        <v>32</v>
      </c>
      <c r="C189" s="531" t="s">
        <v>219</v>
      </c>
      <c r="D189" s="535"/>
      <c r="E189" s="536"/>
      <c r="F189" s="220">
        <v>1695558</v>
      </c>
      <c r="G189" s="338"/>
      <c r="H189" s="295"/>
      <c r="I189" s="295"/>
      <c r="J189" s="295"/>
      <c r="K189" s="299"/>
      <c r="L189" s="104"/>
      <c r="M189" s="104"/>
    </row>
    <row r="190" spans="1:13" ht="12.75">
      <c r="A190" s="124"/>
      <c r="B190" s="545" t="s">
        <v>243</v>
      </c>
      <c r="C190" s="546"/>
      <c r="D190" s="546"/>
      <c r="E190" s="547"/>
      <c r="F190" s="238">
        <f>SUM(F187:F189)</f>
        <v>1695558</v>
      </c>
      <c r="G190" s="338"/>
      <c r="H190" s="295"/>
      <c r="I190" s="295"/>
      <c r="J190" s="295"/>
      <c r="K190" s="299"/>
      <c r="L190" s="104"/>
      <c r="M190" s="104"/>
    </row>
    <row r="191" spans="1:13" s="309" customFormat="1" ht="12.75">
      <c r="A191" s="339"/>
      <c r="B191" s="310"/>
      <c r="C191" s="304"/>
      <c r="D191" s="304"/>
      <c r="E191" s="304"/>
      <c r="F191" s="298"/>
      <c r="G191" s="340"/>
      <c r="H191" s="306"/>
      <c r="I191" s="306"/>
      <c r="J191" s="306"/>
      <c r="K191" s="307"/>
      <c r="L191" s="308"/>
      <c r="M191" s="308"/>
    </row>
    <row r="192" spans="1:13" s="309" customFormat="1" ht="12.75">
      <c r="A192" s="341"/>
      <c r="B192" s="342"/>
      <c r="C192" s="343"/>
      <c r="D192" s="343"/>
      <c r="E192" s="343"/>
      <c r="F192" s="344"/>
      <c r="G192" s="340"/>
      <c r="H192" s="306"/>
      <c r="I192" s="306"/>
      <c r="J192" s="306"/>
      <c r="K192" s="307"/>
      <c r="L192" s="308"/>
      <c r="M192" s="308"/>
    </row>
    <row r="193" spans="1:13" ht="12.75">
      <c r="A193" s="345"/>
      <c r="B193" s="345"/>
      <c r="C193" s="345"/>
      <c r="D193" s="345"/>
      <c r="E193" s="345"/>
      <c r="F193" s="299"/>
      <c r="G193" s="166"/>
      <c r="H193" s="295"/>
      <c r="I193" s="295"/>
      <c r="J193" s="295"/>
      <c r="K193" s="296"/>
      <c r="L193" s="104"/>
      <c r="M193" s="104"/>
    </row>
    <row r="194" spans="1:13" ht="12.75">
      <c r="A194" s="326"/>
      <c r="B194" s="326"/>
      <c r="C194" s="326"/>
      <c r="D194" s="326"/>
      <c r="E194" s="326"/>
      <c r="F194" s="299"/>
      <c r="G194" s="314"/>
      <c r="H194" s="314"/>
      <c r="I194" s="314"/>
      <c r="J194" s="314"/>
      <c r="K194" s="346"/>
      <c r="L194" s="104"/>
      <c r="M194" s="104"/>
    </row>
    <row r="195" spans="1:13" ht="12.75">
      <c r="A195" s="329"/>
      <c r="B195" s="330"/>
      <c r="C195" s="295"/>
      <c r="D195" s="295"/>
      <c r="E195" s="295"/>
      <c r="F195" s="299"/>
      <c r="G195" s="270"/>
      <c r="H195" s="270"/>
      <c r="I195" s="270"/>
      <c r="J195" s="270"/>
      <c r="K195" s="347"/>
      <c r="L195" s="104"/>
      <c r="M195" s="104"/>
    </row>
    <row r="196" spans="1:13" ht="14.25">
      <c r="A196" s="329"/>
      <c r="B196" s="330"/>
      <c r="C196" s="302"/>
      <c r="D196" s="302"/>
      <c r="E196" s="302"/>
      <c r="F196" s="299"/>
      <c r="G196" s="348"/>
      <c r="H196" s="348"/>
      <c r="I196" s="348"/>
      <c r="J196" s="348"/>
      <c r="K196" s="349"/>
      <c r="L196" s="104"/>
      <c r="M196" s="104"/>
    </row>
    <row r="197" spans="1:13" ht="12.75">
      <c r="A197" s="329"/>
      <c r="B197" s="350"/>
      <c r="C197" s="351"/>
      <c r="D197" s="351"/>
      <c r="E197" s="351"/>
      <c r="F197" s="299"/>
      <c r="G197" s="326"/>
      <c r="H197" s="326"/>
      <c r="I197" s="326"/>
      <c r="J197" s="326"/>
      <c r="K197" s="352"/>
      <c r="L197" s="104"/>
      <c r="M197" s="104"/>
    </row>
    <row r="198" spans="1:13" ht="12.75">
      <c r="A198" s="329"/>
      <c r="B198" s="330"/>
      <c r="C198" s="295"/>
      <c r="D198" s="295"/>
      <c r="E198" s="295"/>
      <c r="F198" s="299"/>
      <c r="G198" s="330"/>
      <c r="H198" s="353"/>
      <c r="I198" s="353"/>
      <c r="J198" s="295"/>
      <c r="K198" s="299"/>
      <c r="L198" s="104"/>
      <c r="M198" s="104"/>
    </row>
    <row r="199" spans="1:13" ht="12.75">
      <c r="A199" s="329"/>
      <c r="B199" s="301"/>
      <c r="C199" s="295"/>
      <c r="D199" s="295"/>
      <c r="E199" s="295"/>
      <c r="F199" s="299"/>
      <c r="G199" s="301"/>
      <c r="H199" s="295"/>
      <c r="I199" s="295"/>
      <c r="J199" s="295"/>
      <c r="K199" s="299"/>
      <c r="L199" s="197"/>
      <c r="M199" s="104"/>
    </row>
    <row r="200" spans="1:13" ht="12.75">
      <c r="A200" s="329"/>
      <c r="B200" s="354"/>
      <c r="C200" s="302"/>
      <c r="D200" s="295"/>
      <c r="E200" s="295"/>
      <c r="F200" s="299"/>
      <c r="G200" s="301"/>
      <c r="H200" s="295"/>
      <c r="I200" s="295"/>
      <c r="J200" s="295"/>
      <c r="K200" s="299"/>
      <c r="L200" s="104"/>
      <c r="M200" s="104"/>
    </row>
    <row r="201" spans="1:13" ht="12.75">
      <c r="A201" s="329"/>
      <c r="B201" s="354"/>
      <c r="C201" s="302"/>
      <c r="D201" s="295"/>
      <c r="E201" s="295"/>
      <c r="F201" s="299"/>
      <c r="G201" s="301"/>
      <c r="H201" s="295"/>
      <c r="I201" s="295"/>
      <c r="J201" s="295"/>
      <c r="K201" s="299"/>
      <c r="L201" s="104"/>
      <c r="M201" s="104"/>
    </row>
    <row r="202" spans="1:13" ht="12.75">
      <c r="A202" s="329"/>
      <c r="B202" s="330"/>
      <c r="C202" s="302"/>
      <c r="D202" s="295"/>
      <c r="E202" s="295"/>
      <c r="F202" s="299"/>
      <c r="G202" s="301"/>
      <c r="H202" s="295"/>
      <c r="I202" s="295"/>
      <c r="J202" s="295"/>
      <c r="K202" s="299"/>
      <c r="L202" s="104"/>
      <c r="M202" s="104"/>
    </row>
    <row r="203" spans="1:13" ht="12.75">
      <c r="A203" s="329"/>
      <c r="B203" s="301"/>
      <c r="C203" s="302"/>
      <c r="D203" s="295"/>
      <c r="E203" s="295"/>
      <c r="F203" s="299"/>
      <c r="G203" s="301"/>
      <c r="H203" s="295"/>
      <c r="I203" s="295"/>
      <c r="J203" s="295"/>
      <c r="K203" s="299"/>
      <c r="L203" s="104"/>
      <c r="M203" s="104"/>
    </row>
    <row r="204" spans="1:13" ht="12.75">
      <c r="A204" s="329"/>
      <c r="B204" s="301"/>
      <c r="C204" s="295"/>
      <c r="D204" s="295"/>
      <c r="E204" s="295"/>
      <c r="F204" s="299"/>
      <c r="G204" s="301"/>
      <c r="H204" s="302"/>
      <c r="I204" s="302"/>
      <c r="J204" s="302"/>
      <c r="K204" s="299"/>
      <c r="L204" s="104"/>
      <c r="M204" s="104"/>
    </row>
    <row r="205" spans="1:13" ht="12.75">
      <c r="A205" s="329"/>
      <c r="B205" s="301"/>
      <c r="C205" s="295"/>
      <c r="D205" s="295"/>
      <c r="E205" s="295"/>
      <c r="F205" s="299"/>
      <c r="G205" s="301"/>
      <c r="H205" s="302"/>
      <c r="I205" s="302"/>
      <c r="J205" s="302"/>
      <c r="K205" s="299"/>
      <c r="L205" s="104"/>
      <c r="M205" s="104"/>
    </row>
    <row r="206" spans="1:13" ht="12.75">
      <c r="A206" s="329"/>
      <c r="B206" s="301"/>
      <c r="C206" s="295"/>
      <c r="D206" s="295"/>
      <c r="E206" s="295"/>
      <c r="F206" s="299"/>
      <c r="G206" s="301"/>
      <c r="H206" s="302"/>
      <c r="I206" s="302"/>
      <c r="J206" s="302"/>
      <c r="K206" s="299"/>
      <c r="L206" s="104"/>
      <c r="M206" s="104"/>
    </row>
    <row r="207" spans="1:13" ht="12.75">
      <c r="A207" s="329"/>
      <c r="B207" s="330"/>
      <c r="C207" s="295"/>
      <c r="D207" s="295"/>
      <c r="E207" s="295"/>
      <c r="F207" s="299"/>
      <c r="G207" s="355"/>
      <c r="H207" s="356"/>
      <c r="I207" s="270"/>
      <c r="J207" s="270"/>
      <c r="K207" s="299"/>
      <c r="L207" s="104"/>
      <c r="M207" s="357"/>
    </row>
    <row r="208" spans="1:13" ht="12.75">
      <c r="A208" s="329"/>
      <c r="B208" s="330"/>
      <c r="C208" s="295"/>
      <c r="D208" s="295"/>
      <c r="E208" s="295"/>
      <c r="F208" s="299"/>
      <c r="G208" s="301"/>
      <c r="H208" s="295"/>
      <c r="I208" s="295"/>
      <c r="J208" s="295"/>
      <c r="K208" s="299"/>
      <c r="L208" s="104"/>
      <c r="M208" s="104"/>
    </row>
    <row r="209" spans="1:13" ht="12.75">
      <c r="A209" s="329"/>
      <c r="B209" s="330"/>
      <c r="C209" s="166"/>
      <c r="D209" s="270"/>
      <c r="E209" s="270"/>
      <c r="F209" s="296"/>
      <c r="G209" s="301"/>
      <c r="H209" s="302"/>
      <c r="I209" s="302"/>
      <c r="J209" s="302"/>
      <c r="K209" s="299"/>
      <c r="L209" s="104"/>
      <c r="M209" s="104"/>
    </row>
    <row r="210" spans="1:13" ht="12.75">
      <c r="A210" s="358"/>
      <c r="B210" s="358"/>
      <c r="C210" s="358"/>
      <c r="D210" s="358"/>
      <c r="E210" s="295"/>
      <c r="F210" s="299"/>
      <c r="G210" s="301"/>
      <c r="H210" s="295"/>
      <c r="I210" s="295"/>
      <c r="J210" s="295"/>
      <c r="K210" s="299"/>
      <c r="L210" s="104"/>
      <c r="M210" s="104"/>
    </row>
    <row r="211" spans="1:13" ht="12.75">
      <c r="A211" s="329"/>
      <c r="B211" s="330"/>
      <c r="C211" s="295"/>
      <c r="D211" s="295"/>
      <c r="E211" s="295"/>
      <c r="F211" s="299"/>
      <c r="G211" s="301"/>
      <c r="H211" s="302"/>
      <c r="I211" s="302"/>
      <c r="J211" s="302"/>
      <c r="K211" s="299"/>
      <c r="L211" s="104"/>
      <c r="M211" s="104"/>
    </row>
    <row r="212" spans="1:13" ht="12.75">
      <c r="A212" s="329"/>
      <c r="B212" s="330"/>
      <c r="C212" s="295"/>
      <c r="D212" s="295"/>
      <c r="E212" s="295"/>
      <c r="F212" s="299"/>
      <c r="G212" s="301"/>
      <c r="H212" s="353"/>
      <c r="I212" s="353"/>
      <c r="J212" s="353"/>
      <c r="K212" s="299"/>
      <c r="L212" s="104"/>
      <c r="M212" s="104"/>
    </row>
    <row r="213" spans="1:13" s="177" customFormat="1" ht="15" customHeight="1">
      <c r="A213" s="329"/>
      <c r="B213" s="330"/>
      <c r="C213" s="295"/>
      <c r="D213" s="295"/>
      <c r="E213" s="295"/>
      <c r="F213" s="299"/>
      <c r="G213" s="350"/>
      <c r="H213" s="359"/>
      <c r="I213" s="359"/>
      <c r="J213" s="359"/>
      <c r="K213" s="299"/>
      <c r="L213" s="104"/>
      <c r="M213" s="197"/>
    </row>
    <row r="214" spans="1:13" ht="15.75" customHeight="1">
      <c r="A214" s="329"/>
      <c r="B214" s="330"/>
      <c r="C214" s="295"/>
      <c r="D214" s="295"/>
      <c r="E214" s="295"/>
      <c r="F214" s="299"/>
      <c r="G214" s="355"/>
      <c r="H214" s="351"/>
      <c r="I214" s="359"/>
      <c r="J214" s="359"/>
      <c r="K214" s="299"/>
      <c r="L214" s="104"/>
      <c r="M214" s="104"/>
    </row>
    <row r="215" spans="1:13" ht="15" customHeight="1">
      <c r="A215" s="329"/>
      <c r="B215" s="330"/>
      <c r="C215" s="295"/>
      <c r="D215" s="295"/>
      <c r="E215" s="295"/>
      <c r="F215" s="299"/>
      <c r="G215" s="355"/>
      <c r="H215" s="351"/>
      <c r="I215" s="359"/>
      <c r="J215" s="359"/>
      <c r="K215" s="299"/>
      <c r="L215" s="104"/>
      <c r="M215" s="104"/>
    </row>
    <row r="216" spans="1:13" ht="13.5" customHeight="1">
      <c r="A216" s="329"/>
      <c r="B216" s="301"/>
      <c r="C216" s="302"/>
      <c r="D216" s="295"/>
      <c r="E216" s="295"/>
      <c r="F216" s="299"/>
      <c r="G216" s="355"/>
      <c r="H216" s="351"/>
      <c r="I216" s="359"/>
      <c r="J216" s="359"/>
      <c r="K216" s="299"/>
      <c r="L216" s="104"/>
      <c r="M216" s="104"/>
    </row>
    <row r="217" spans="1:13" ht="15.75" customHeight="1">
      <c r="A217" s="329"/>
      <c r="B217" s="301"/>
      <c r="C217" s="302"/>
      <c r="D217" s="295"/>
      <c r="E217" s="295"/>
      <c r="F217" s="299"/>
      <c r="G217" s="355"/>
      <c r="H217" s="351"/>
      <c r="I217" s="359"/>
      <c r="J217" s="359"/>
      <c r="K217" s="299"/>
      <c r="L217" s="104"/>
      <c r="M217" s="104"/>
    </row>
    <row r="218" spans="1:13" ht="12.75">
      <c r="A218" s="329"/>
      <c r="B218" s="301"/>
      <c r="C218" s="302"/>
      <c r="D218" s="295"/>
      <c r="E218" s="295"/>
      <c r="F218" s="299"/>
      <c r="G218" s="277"/>
      <c r="H218" s="351"/>
      <c r="I218" s="352"/>
      <c r="J218" s="352"/>
      <c r="K218" s="299"/>
      <c r="L218" s="104"/>
      <c r="M218" s="104"/>
    </row>
    <row r="219" spans="1:13" ht="12.75">
      <c r="A219" s="329"/>
      <c r="B219" s="301"/>
      <c r="C219" s="302"/>
      <c r="D219" s="295"/>
      <c r="E219" s="295"/>
      <c r="F219" s="299"/>
      <c r="G219" s="355"/>
      <c r="H219" s="351"/>
      <c r="I219" s="352"/>
      <c r="J219" s="352"/>
      <c r="K219" s="299"/>
      <c r="L219" s="104"/>
      <c r="M219" s="104"/>
    </row>
    <row r="220" spans="1:13" ht="12.75">
      <c r="A220" s="329"/>
      <c r="B220" s="301"/>
      <c r="C220" s="302"/>
      <c r="D220" s="295"/>
      <c r="E220" s="295"/>
      <c r="F220" s="299"/>
      <c r="G220" s="355"/>
      <c r="H220" s="302"/>
      <c r="I220" s="302"/>
      <c r="J220" s="302"/>
      <c r="K220" s="299"/>
      <c r="L220" s="104"/>
      <c r="M220" s="104"/>
    </row>
    <row r="221" spans="1:13" ht="18" customHeight="1">
      <c r="A221" s="329"/>
      <c r="B221" s="330"/>
      <c r="C221" s="166"/>
      <c r="D221" s="295"/>
      <c r="E221" s="295"/>
      <c r="F221" s="296"/>
      <c r="G221" s="301"/>
      <c r="H221" s="302"/>
      <c r="I221" s="302"/>
      <c r="J221" s="302"/>
      <c r="K221" s="299"/>
      <c r="L221" s="104"/>
      <c r="M221" s="104"/>
    </row>
    <row r="222" spans="1:13" ht="14.25">
      <c r="A222" s="360"/>
      <c r="B222" s="360"/>
      <c r="C222" s="360"/>
      <c r="D222" s="360"/>
      <c r="E222" s="360"/>
      <c r="F222" s="296"/>
      <c r="G222" s="301"/>
      <c r="H222" s="302"/>
      <c r="I222" s="302"/>
      <c r="J222" s="302"/>
      <c r="K222" s="299"/>
      <c r="L222" s="104"/>
      <c r="M222" s="104"/>
    </row>
    <row r="223" spans="1:13" ht="12.75">
      <c r="A223" s="166"/>
      <c r="B223" s="166"/>
      <c r="C223" s="361"/>
      <c r="D223" s="362"/>
      <c r="E223" s="362"/>
      <c r="F223" s="299"/>
      <c r="G223" s="301"/>
      <c r="H223" s="302"/>
      <c r="I223" s="302"/>
      <c r="J223" s="302"/>
      <c r="K223" s="299"/>
      <c r="L223" s="197"/>
      <c r="M223" s="104"/>
    </row>
    <row r="224" spans="1:13" ht="12.75">
      <c r="A224" s="358"/>
      <c r="B224" s="363"/>
      <c r="C224" s="358"/>
      <c r="D224" s="363"/>
      <c r="E224" s="326"/>
      <c r="F224" s="299"/>
      <c r="G224" s="301"/>
      <c r="H224" s="302"/>
      <c r="I224" s="302"/>
      <c r="J224" s="302"/>
      <c r="K224" s="299"/>
      <c r="L224" s="197"/>
      <c r="M224" s="104"/>
    </row>
    <row r="225" spans="1:13" ht="12.75">
      <c r="A225" s="358"/>
      <c r="B225" s="330"/>
      <c r="C225" s="295"/>
      <c r="D225" s="295"/>
      <c r="E225" s="295"/>
      <c r="F225" s="299"/>
      <c r="G225" s="301"/>
      <c r="H225" s="302"/>
      <c r="I225" s="302"/>
      <c r="J225" s="302"/>
      <c r="K225" s="299"/>
      <c r="L225" s="197"/>
      <c r="M225" s="104"/>
    </row>
    <row r="226" spans="1:13" ht="12.75">
      <c r="A226" s="329"/>
      <c r="B226" s="330"/>
      <c r="C226" s="295"/>
      <c r="D226" s="295"/>
      <c r="E226" s="295"/>
      <c r="F226" s="299"/>
      <c r="G226" s="301"/>
      <c r="H226" s="352"/>
      <c r="I226" s="270"/>
      <c r="J226" s="270"/>
      <c r="K226" s="299"/>
      <c r="L226" s="197"/>
      <c r="M226" s="104"/>
    </row>
    <row r="227" spans="1:13" ht="12.75">
      <c r="A227" s="326"/>
      <c r="B227" s="326"/>
      <c r="C227" s="326"/>
      <c r="D227" s="326"/>
      <c r="E227" s="326"/>
      <c r="F227" s="299"/>
      <c r="G227" s="301"/>
      <c r="H227" s="352"/>
      <c r="I227" s="270"/>
      <c r="J227" s="270"/>
      <c r="K227" s="299"/>
      <c r="L227" s="104"/>
      <c r="M227" s="104"/>
    </row>
    <row r="228" spans="1:13" ht="12.75">
      <c r="A228" s="329"/>
      <c r="B228" s="330"/>
      <c r="C228" s="295"/>
      <c r="D228" s="295"/>
      <c r="E228" s="295"/>
      <c r="F228" s="299"/>
      <c r="G228" s="277"/>
      <c r="H228" s="270"/>
      <c r="I228" s="270"/>
      <c r="J228" s="270"/>
      <c r="K228" s="296"/>
      <c r="L228" s="104"/>
      <c r="M228" s="104"/>
    </row>
    <row r="229" spans="1:13" ht="12.75">
      <c r="A229" s="329"/>
      <c r="B229" s="301"/>
      <c r="C229" s="302"/>
      <c r="D229" s="302"/>
      <c r="E229" s="302"/>
      <c r="F229" s="299"/>
      <c r="G229" s="166"/>
      <c r="H229" s="364"/>
      <c r="I229" s="364"/>
      <c r="J229" s="364"/>
      <c r="K229" s="296"/>
      <c r="L229" s="104"/>
      <c r="M229" s="104"/>
    </row>
    <row r="230" spans="1:13" ht="12.75">
      <c r="A230" s="329"/>
      <c r="B230" s="301"/>
      <c r="C230" s="302"/>
      <c r="D230" s="302"/>
      <c r="E230" s="302"/>
      <c r="F230" s="299"/>
      <c r="G230" s="358"/>
      <c r="H230" s="326"/>
      <c r="I230" s="326"/>
      <c r="J230" s="326"/>
      <c r="K230" s="299"/>
      <c r="L230" s="104"/>
      <c r="M230" s="104"/>
    </row>
    <row r="231" spans="1:13" ht="12.75">
      <c r="A231" s="329"/>
      <c r="B231" s="330"/>
      <c r="C231" s="302"/>
      <c r="D231" s="302"/>
      <c r="E231" s="302"/>
      <c r="F231" s="299"/>
      <c r="G231" s="365"/>
      <c r="H231" s="302"/>
      <c r="I231" s="302"/>
      <c r="J231" s="302"/>
      <c r="K231" s="299"/>
      <c r="L231" s="104"/>
      <c r="M231" s="104"/>
    </row>
    <row r="232" spans="1:13" ht="12.75">
      <c r="A232" s="329"/>
      <c r="B232" s="301"/>
      <c r="C232" s="328"/>
      <c r="D232" s="302"/>
      <c r="E232" s="302"/>
      <c r="F232" s="299"/>
      <c r="G232" s="330"/>
      <c r="H232" s="302"/>
      <c r="I232" s="302"/>
      <c r="J232" s="302"/>
      <c r="K232" s="299"/>
      <c r="L232" s="104"/>
      <c r="M232" s="104"/>
    </row>
    <row r="233" spans="1:13" ht="12.75">
      <c r="A233" s="329"/>
      <c r="B233" s="301"/>
      <c r="C233" s="302"/>
      <c r="D233" s="302"/>
      <c r="E233" s="302"/>
      <c r="F233" s="299"/>
      <c r="G233" s="330"/>
      <c r="H233" s="295"/>
      <c r="I233" s="295"/>
      <c r="J233" s="295"/>
      <c r="K233" s="299"/>
      <c r="L233" s="197"/>
      <c r="M233" s="104"/>
    </row>
    <row r="234" spans="1:13" ht="12.75">
      <c r="A234" s="358"/>
      <c r="B234" s="329"/>
      <c r="C234" s="329"/>
      <c r="D234" s="329"/>
      <c r="E234" s="329"/>
      <c r="F234" s="299"/>
      <c r="G234" s="301"/>
      <c r="H234" s="302"/>
      <c r="I234" s="302"/>
      <c r="J234" s="295"/>
      <c r="K234" s="299"/>
      <c r="L234" s="197"/>
      <c r="M234" s="104"/>
    </row>
    <row r="235" spans="1:13" ht="12.75">
      <c r="A235" s="363"/>
      <c r="B235" s="329"/>
      <c r="C235" s="295"/>
      <c r="D235" s="295"/>
      <c r="E235" s="295"/>
      <c r="F235" s="299"/>
      <c r="G235" s="301"/>
      <c r="H235" s="270"/>
      <c r="I235" s="270"/>
      <c r="J235" s="270"/>
      <c r="K235" s="299"/>
      <c r="L235" s="104"/>
      <c r="M235" s="104"/>
    </row>
    <row r="236" spans="1:13" ht="12.75">
      <c r="A236" s="363"/>
      <c r="B236" s="329"/>
      <c r="C236" s="295"/>
      <c r="D236" s="295"/>
      <c r="E236" s="295"/>
      <c r="F236" s="299"/>
      <c r="G236" s="287"/>
      <c r="H236" s="295"/>
      <c r="I236" s="295"/>
      <c r="J236" s="295"/>
      <c r="K236" s="299"/>
      <c r="L236" s="104"/>
      <c r="M236" s="104"/>
    </row>
    <row r="237" spans="1:13" s="177" customFormat="1" ht="12.75">
      <c r="A237" s="326"/>
      <c r="B237" s="326"/>
      <c r="C237" s="326"/>
      <c r="D237" s="326"/>
      <c r="E237" s="326"/>
      <c r="F237" s="299"/>
      <c r="G237" s="301"/>
      <c r="H237" s="295"/>
      <c r="I237" s="295"/>
      <c r="J237" s="295"/>
      <c r="K237" s="299"/>
      <c r="L237" s="104"/>
      <c r="M237" s="197"/>
    </row>
    <row r="238" spans="1:13" s="177" customFormat="1" ht="12.75">
      <c r="A238" s="363"/>
      <c r="B238" s="329"/>
      <c r="C238" s="295"/>
      <c r="D238" s="295"/>
      <c r="E238" s="295"/>
      <c r="F238" s="299"/>
      <c r="G238" s="301"/>
      <c r="H238" s="295"/>
      <c r="I238" s="295"/>
      <c r="J238" s="295"/>
      <c r="K238" s="299"/>
      <c r="L238" s="104"/>
      <c r="M238" s="197"/>
    </row>
    <row r="239" spans="1:13" s="177" customFormat="1" ht="12.75">
      <c r="A239" s="363"/>
      <c r="B239" s="329"/>
      <c r="C239" s="295"/>
      <c r="D239" s="295"/>
      <c r="E239" s="295"/>
      <c r="F239" s="299"/>
      <c r="G239" s="301"/>
      <c r="H239" s="295"/>
      <c r="I239" s="295"/>
      <c r="J239" s="295"/>
      <c r="K239" s="299"/>
      <c r="L239" s="104"/>
      <c r="M239" s="197"/>
    </row>
    <row r="240" spans="1:13" s="177" customFormat="1" ht="12.75">
      <c r="A240" s="166"/>
      <c r="B240" s="270"/>
      <c r="C240" s="270"/>
      <c r="D240" s="270"/>
      <c r="E240" s="270"/>
      <c r="F240" s="296"/>
      <c r="G240" s="301"/>
      <c r="H240" s="295"/>
      <c r="I240" s="295"/>
      <c r="J240" s="295"/>
      <c r="K240" s="299"/>
      <c r="L240" s="104"/>
      <c r="M240" s="197"/>
    </row>
    <row r="241" spans="1:13" ht="12.75">
      <c r="A241" s="366"/>
      <c r="B241" s="326"/>
      <c r="C241" s="326"/>
      <c r="D241" s="326"/>
      <c r="E241" s="326"/>
      <c r="F241" s="299"/>
      <c r="G241" s="301"/>
      <c r="H241" s="351"/>
      <c r="I241" s="270"/>
      <c r="J241" s="270"/>
      <c r="K241" s="299"/>
      <c r="L241" s="104"/>
      <c r="M241" s="104"/>
    </row>
    <row r="242" spans="1:13" ht="12.75">
      <c r="A242" s="572"/>
      <c r="B242" s="572"/>
      <c r="C242" s="572"/>
      <c r="D242" s="572"/>
      <c r="E242" s="572"/>
      <c r="F242" s="346"/>
      <c r="G242" s="301"/>
      <c r="H242" s="302"/>
      <c r="I242" s="302"/>
      <c r="J242" s="295"/>
      <c r="K242" s="299"/>
      <c r="L242" s="104"/>
      <c r="M242" s="104"/>
    </row>
    <row r="243" spans="1:13" ht="12.75">
      <c r="A243" s="270"/>
      <c r="B243" s="270"/>
      <c r="C243" s="270"/>
      <c r="D243" s="270"/>
      <c r="E243" s="270"/>
      <c r="F243" s="347"/>
      <c r="G243" s="330"/>
      <c r="H243" s="295"/>
      <c r="I243" s="295"/>
      <c r="J243" s="295"/>
      <c r="K243" s="299"/>
      <c r="L243" s="104"/>
      <c r="M243" s="104"/>
    </row>
    <row r="244" spans="1:13" ht="12.75" customHeight="1">
      <c r="A244" s="574"/>
      <c r="B244" s="574"/>
      <c r="C244" s="574"/>
      <c r="D244" s="574"/>
      <c r="E244" s="574"/>
      <c r="F244" s="367"/>
      <c r="G244" s="301"/>
      <c r="H244" s="295"/>
      <c r="I244" s="295"/>
      <c r="J244" s="295"/>
      <c r="K244" s="299"/>
      <c r="L244" s="104"/>
      <c r="M244" s="104"/>
    </row>
    <row r="245" spans="1:13" ht="12.75" customHeight="1">
      <c r="A245" s="575"/>
      <c r="B245" s="575"/>
      <c r="C245" s="575"/>
      <c r="D245" s="575"/>
      <c r="E245" s="575"/>
      <c r="F245" s="299"/>
      <c r="G245" s="166"/>
      <c r="H245" s="297"/>
      <c r="I245" s="297"/>
      <c r="J245" s="297"/>
      <c r="K245" s="296"/>
      <c r="L245" s="104"/>
      <c r="M245" s="104"/>
    </row>
    <row r="246" spans="1:13" ht="12.75" customHeight="1">
      <c r="A246" s="329"/>
      <c r="B246" s="330"/>
      <c r="C246" s="576"/>
      <c r="D246" s="576"/>
      <c r="E246" s="576"/>
      <c r="F246" s="299"/>
      <c r="G246" s="297"/>
      <c r="H246" s="295"/>
      <c r="I246" s="295"/>
      <c r="J246" s="295"/>
      <c r="K246" s="296"/>
      <c r="L246" s="104"/>
      <c r="M246" s="104"/>
    </row>
    <row r="247" spans="1:13" s="177" customFormat="1" ht="12.75" customHeight="1">
      <c r="A247" s="329"/>
      <c r="B247" s="330"/>
      <c r="C247" s="302"/>
      <c r="D247" s="302"/>
      <c r="E247" s="302"/>
      <c r="F247" s="299"/>
      <c r="G247" s="166"/>
      <c r="H247" s="347"/>
      <c r="I247" s="347"/>
      <c r="J247" s="347"/>
      <c r="K247" s="368"/>
      <c r="L247" s="104"/>
      <c r="M247" s="197"/>
    </row>
    <row r="248" spans="1:13" s="177" customFormat="1" ht="12.75" customHeight="1">
      <c r="A248" s="329"/>
      <c r="B248" s="350"/>
      <c r="C248" s="351"/>
      <c r="D248" s="351"/>
      <c r="E248" s="351"/>
      <c r="F248" s="299"/>
      <c r="G248" s="301"/>
      <c r="H248" s="302"/>
      <c r="I248" s="295"/>
      <c r="J248" s="295"/>
      <c r="K248" s="299"/>
      <c r="L248" s="104"/>
      <c r="M248" s="197"/>
    </row>
    <row r="249" spans="1:13" ht="12.75">
      <c r="A249" s="329"/>
      <c r="B249" s="330"/>
      <c r="C249" s="576"/>
      <c r="D249" s="576"/>
      <c r="E249" s="576"/>
      <c r="F249" s="299"/>
      <c r="G249" s="301"/>
      <c r="H249" s="295"/>
      <c r="I249" s="295"/>
      <c r="J249" s="295"/>
      <c r="K249" s="299"/>
      <c r="L249" s="104"/>
      <c r="M249" s="104"/>
    </row>
    <row r="250" spans="1:13" ht="12.75">
      <c r="A250" s="329"/>
      <c r="B250" s="301"/>
      <c r="C250" s="295"/>
      <c r="D250" s="295"/>
      <c r="E250" s="295"/>
      <c r="F250" s="299"/>
      <c r="G250" s="301"/>
      <c r="H250" s="295"/>
      <c r="I250" s="295"/>
      <c r="J250" s="295"/>
      <c r="K250" s="299"/>
      <c r="L250" s="104"/>
      <c r="M250" s="104"/>
    </row>
    <row r="251" spans="1:13" ht="12.75">
      <c r="A251" s="329"/>
      <c r="B251" s="354"/>
      <c r="C251" s="302"/>
      <c r="D251" s="295"/>
      <c r="E251" s="295"/>
      <c r="F251" s="299"/>
      <c r="G251" s="314"/>
      <c r="H251" s="317"/>
      <c r="I251" s="302"/>
      <c r="J251" s="302"/>
      <c r="K251" s="299"/>
      <c r="L251" s="104"/>
      <c r="M251" s="104"/>
    </row>
    <row r="252" spans="1:13" ht="12.75">
      <c r="A252" s="329"/>
      <c r="B252" s="330"/>
      <c r="C252" s="302"/>
      <c r="D252" s="295"/>
      <c r="E252" s="295"/>
      <c r="F252" s="299"/>
      <c r="G252" s="316"/>
      <c r="H252" s="295"/>
      <c r="I252" s="295"/>
      <c r="J252" s="295"/>
      <c r="K252" s="299"/>
      <c r="L252" s="104"/>
      <c r="M252" s="104"/>
    </row>
    <row r="253" spans="1:13" ht="12.75">
      <c r="A253" s="329"/>
      <c r="B253" s="301"/>
      <c r="C253" s="302"/>
      <c r="D253" s="295"/>
      <c r="E253" s="295"/>
      <c r="F253" s="299"/>
      <c r="G253" s="301"/>
      <c r="H253" s="302"/>
      <c r="I253" s="302"/>
      <c r="J253" s="302"/>
      <c r="K253" s="299"/>
      <c r="L253" s="104"/>
      <c r="M253" s="104"/>
    </row>
    <row r="254" spans="1:13" ht="12.75">
      <c r="A254" s="329"/>
      <c r="B254" s="301"/>
      <c r="C254" s="576"/>
      <c r="D254" s="576"/>
      <c r="E254" s="576"/>
      <c r="F254" s="299"/>
      <c r="G254" s="301"/>
      <c r="H254" s="302"/>
      <c r="I254" s="302"/>
      <c r="J254" s="302"/>
      <c r="K254" s="299"/>
      <c r="L254" s="104"/>
      <c r="M254" s="104"/>
    </row>
    <row r="255" spans="1:13" ht="12.75">
      <c r="A255" s="329"/>
      <c r="B255" s="301"/>
      <c r="C255" s="295"/>
      <c r="D255" s="295"/>
      <c r="E255" s="295"/>
      <c r="F255" s="299"/>
      <c r="G255" s="301"/>
      <c r="H255" s="326"/>
      <c r="I255" s="326"/>
      <c r="J255" s="326"/>
      <c r="K255" s="299"/>
      <c r="L255" s="104"/>
      <c r="M255" s="104"/>
    </row>
    <row r="256" spans="1:13" ht="12.75">
      <c r="A256" s="329"/>
      <c r="B256" s="301"/>
      <c r="C256" s="295"/>
      <c r="D256" s="295"/>
      <c r="E256" s="295"/>
      <c r="F256" s="299"/>
      <c r="G256" s="325"/>
      <c r="H256" s="327"/>
      <c r="I256" s="302"/>
      <c r="J256" s="302"/>
      <c r="K256" s="299"/>
      <c r="L256" s="104"/>
      <c r="M256" s="104"/>
    </row>
    <row r="257" spans="1:13" ht="12.75">
      <c r="A257" s="329"/>
      <c r="B257" s="330"/>
      <c r="C257" s="576"/>
      <c r="D257" s="576"/>
      <c r="E257" s="576"/>
      <c r="F257" s="299"/>
      <c r="G257" s="301"/>
      <c r="H257" s="302"/>
      <c r="I257" s="302"/>
      <c r="J257" s="302"/>
      <c r="K257" s="299"/>
      <c r="L257" s="104"/>
      <c r="M257" s="104"/>
    </row>
    <row r="258" spans="1:13" ht="12.75">
      <c r="A258" s="329"/>
      <c r="B258" s="330"/>
      <c r="C258" s="576"/>
      <c r="D258" s="576"/>
      <c r="E258" s="576"/>
      <c r="F258" s="299"/>
      <c r="G258" s="301"/>
      <c r="H258" s="302"/>
      <c r="I258" s="302"/>
      <c r="J258" s="302"/>
      <c r="K258" s="299"/>
      <c r="L258" s="104"/>
      <c r="M258" s="104"/>
    </row>
    <row r="259" spans="1:13" ht="12.75">
      <c r="A259" s="329"/>
      <c r="B259" s="330"/>
      <c r="C259" s="166"/>
      <c r="D259" s="270"/>
      <c r="E259" s="270"/>
      <c r="F259" s="296"/>
      <c r="G259" s="301"/>
      <c r="H259" s="327"/>
      <c r="I259" s="302"/>
      <c r="J259" s="302"/>
      <c r="K259" s="299"/>
      <c r="L259" s="104"/>
      <c r="M259" s="104"/>
    </row>
    <row r="260" spans="1:13" ht="12.75">
      <c r="A260" s="358"/>
      <c r="B260" s="358"/>
      <c r="C260" s="358"/>
      <c r="D260" s="358"/>
      <c r="E260" s="295"/>
      <c r="F260" s="299"/>
      <c r="G260" s="301"/>
      <c r="H260" s="328"/>
      <c r="I260" s="302"/>
      <c r="J260" s="302"/>
      <c r="K260" s="299"/>
      <c r="L260" s="104"/>
      <c r="M260" s="104"/>
    </row>
    <row r="261" spans="1:13" ht="12.75">
      <c r="A261" s="329"/>
      <c r="B261" s="330"/>
      <c r="C261" s="295"/>
      <c r="D261" s="295"/>
      <c r="E261" s="295"/>
      <c r="F261" s="299"/>
      <c r="G261" s="301"/>
      <c r="H261" s="302"/>
      <c r="I261" s="302"/>
      <c r="J261" s="302"/>
      <c r="K261" s="299"/>
      <c r="L261" s="104"/>
      <c r="M261" s="104"/>
    </row>
    <row r="262" spans="1:13" ht="12.75">
      <c r="A262" s="329"/>
      <c r="B262" s="330"/>
      <c r="C262" s="295"/>
      <c r="D262" s="295"/>
      <c r="E262" s="295"/>
      <c r="F262" s="299"/>
      <c r="G262" s="301"/>
      <c r="H262" s="336"/>
      <c r="I262" s="336"/>
      <c r="J262" s="336"/>
      <c r="K262" s="299"/>
      <c r="L262" s="104"/>
      <c r="M262" s="104"/>
    </row>
    <row r="263" spans="1:13" ht="12.75">
      <c r="A263" s="329"/>
      <c r="B263" s="330"/>
      <c r="C263" s="295"/>
      <c r="D263" s="295"/>
      <c r="E263" s="295"/>
      <c r="F263" s="299"/>
      <c r="G263" s="325"/>
      <c r="H263" s="295"/>
      <c r="I263" s="295"/>
      <c r="J263" s="295"/>
      <c r="K263" s="299"/>
      <c r="L263" s="104"/>
      <c r="M263" s="104"/>
    </row>
    <row r="264" spans="1:13" ht="12.75">
      <c r="A264" s="329"/>
      <c r="B264" s="330"/>
      <c r="C264" s="576"/>
      <c r="D264" s="576"/>
      <c r="E264" s="576"/>
      <c r="F264" s="299"/>
      <c r="G264" s="301"/>
      <c r="H264" s="295"/>
      <c r="I264" s="295"/>
      <c r="J264" s="295"/>
      <c r="K264" s="299"/>
      <c r="L264" s="104"/>
      <c r="M264" s="104"/>
    </row>
    <row r="265" spans="1:13" ht="12.75">
      <c r="A265" s="329"/>
      <c r="B265" s="330"/>
      <c r="C265" s="295"/>
      <c r="D265" s="295"/>
      <c r="E265" s="295"/>
      <c r="F265" s="299"/>
      <c r="G265" s="301"/>
      <c r="H265" s="314"/>
      <c r="I265" s="314"/>
      <c r="J265" s="314"/>
      <c r="K265" s="299"/>
      <c r="L265" s="104"/>
      <c r="M265" s="104"/>
    </row>
    <row r="266" spans="1:13" ht="12.75">
      <c r="A266" s="329"/>
      <c r="B266" s="301"/>
      <c r="C266" s="302"/>
      <c r="D266" s="295"/>
      <c r="E266" s="295"/>
      <c r="F266" s="299"/>
      <c r="G266" s="325"/>
      <c r="H266" s="295"/>
      <c r="I266" s="295"/>
      <c r="J266" s="295"/>
      <c r="K266" s="299"/>
      <c r="L266" s="104"/>
      <c r="M266" s="104"/>
    </row>
    <row r="267" spans="1:13" ht="12.75">
      <c r="A267" s="329"/>
      <c r="B267" s="301"/>
      <c r="C267" s="302"/>
      <c r="D267" s="295"/>
      <c r="E267" s="295"/>
      <c r="F267" s="299"/>
      <c r="G267" s="338"/>
      <c r="H267" s="295"/>
      <c r="I267" s="295"/>
      <c r="J267" s="295"/>
      <c r="K267" s="299"/>
      <c r="L267" s="104"/>
      <c r="M267" s="104"/>
    </row>
    <row r="268" spans="1:13" ht="12.75">
      <c r="A268" s="329"/>
      <c r="B268" s="301"/>
      <c r="C268" s="302"/>
      <c r="D268" s="295"/>
      <c r="E268" s="295"/>
      <c r="F268" s="299"/>
      <c r="G268" s="338"/>
      <c r="H268" s="295"/>
      <c r="I268" s="295"/>
      <c r="J268" s="295"/>
      <c r="K268" s="299"/>
      <c r="L268" s="104"/>
      <c r="M268" s="104"/>
    </row>
    <row r="269" spans="1:13" ht="12.75">
      <c r="A269" s="329"/>
      <c r="B269" s="301"/>
      <c r="C269" s="302"/>
      <c r="D269" s="295"/>
      <c r="E269" s="295"/>
      <c r="F269" s="299"/>
      <c r="G269" s="572"/>
      <c r="H269" s="572"/>
      <c r="I269" s="572"/>
      <c r="J269" s="572"/>
      <c r="K269" s="572"/>
      <c r="L269" s="346"/>
      <c r="M269" s="104"/>
    </row>
    <row r="270" spans="1:13" ht="12.75">
      <c r="A270" s="329"/>
      <c r="B270" s="301"/>
      <c r="C270" s="302"/>
      <c r="D270" s="295"/>
      <c r="E270" s="295"/>
      <c r="F270" s="299"/>
      <c r="G270" s="572"/>
      <c r="H270" s="572"/>
      <c r="I270" s="572"/>
      <c r="J270" s="572"/>
      <c r="K270" s="572"/>
      <c r="L270" s="346"/>
      <c r="M270" s="104"/>
    </row>
    <row r="271" spans="1:13" ht="12.75">
      <c r="A271" s="329"/>
      <c r="B271" s="301"/>
      <c r="C271" s="302"/>
      <c r="D271" s="295"/>
      <c r="E271" s="295"/>
      <c r="F271" s="299"/>
      <c r="G271" s="166"/>
      <c r="H271" s="270"/>
      <c r="I271" s="270"/>
      <c r="J271" s="270"/>
      <c r="K271" s="368"/>
      <c r="L271" s="104"/>
      <c r="M271" s="104"/>
    </row>
    <row r="272" spans="1:13" ht="12.75">
      <c r="A272" s="329"/>
      <c r="B272" s="330"/>
      <c r="C272" s="166"/>
      <c r="D272" s="295"/>
      <c r="E272" s="295"/>
      <c r="F272" s="296"/>
      <c r="G272" s="166"/>
      <c r="H272" s="270"/>
      <c r="I272" s="270"/>
      <c r="J272" s="270"/>
      <c r="K272" s="369"/>
      <c r="L272" s="104"/>
      <c r="M272" s="104"/>
    </row>
    <row r="273" spans="1:13" ht="14.25">
      <c r="A273" s="573"/>
      <c r="B273" s="573"/>
      <c r="C273" s="573"/>
      <c r="D273" s="573"/>
      <c r="E273" s="573"/>
      <c r="F273" s="296"/>
      <c r="G273" s="314"/>
      <c r="H273" s="270"/>
      <c r="I273" s="270"/>
      <c r="J273" s="270"/>
      <c r="K273" s="369"/>
      <c r="L273" s="104"/>
      <c r="M273" s="104"/>
    </row>
    <row r="274" spans="1:13" ht="12.75">
      <c r="A274" s="166"/>
      <c r="B274" s="166"/>
      <c r="C274" s="361"/>
      <c r="D274" s="362"/>
      <c r="E274" s="362"/>
      <c r="F274" s="296"/>
      <c r="L274" s="104"/>
      <c r="M274" s="104"/>
    </row>
    <row r="275" spans="1:13" ht="12.75">
      <c r="A275" s="366"/>
      <c r="B275" s="326"/>
      <c r="C275" s="326"/>
      <c r="D275" s="326"/>
      <c r="E275" s="326"/>
      <c r="F275" s="299"/>
      <c r="L275" s="104"/>
      <c r="M275" s="104"/>
    </row>
    <row r="276" spans="1:13" ht="12.75">
      <c r="A276" s="358"/>
      <c r="B276" s="363"/>
      <c r="C276" s="358"/>
      <c r="D276" s="363"/>
      <c r="E276" s="326"/>
      <c r="F276" s="299"/>
      <c r="L276" s="104"/>
      <c r="M276" s="104"/>
    </row>
    <row r="277" spans="1:13" ht="12.75">
      <c r="A277" s="358"/>
      <c r="B277" s="330"/>
      <c r="C277" s="576"/>
      <c r="D277" s="576"/>
      <c r="E277" s="576"/>
      <c r="F277" s="299"/>
      <c r="L277" s="104"/>
      <c r="M277" s="104"/>
    </row>
    <row r="278" spans="1:13" ht="12.75">
      <c r="A278" s="329"/>
      <c r="B278" s="330"/>
      <c r="C278" s="295"/>
      <c r="D278" s="295"/>
      <c r="E278" s="295"/>
      <c r="F278" s="299"/>
      <c r="L278" s="104"/>
      <c r="M278" s="104"/>
    </row>
    <row r="279" spans="1:13" ht="12.75">
      <c r="A279" s="326"/>
      <c r="B279" s="326"/>
      <c r="C279" s="326"/>
      <c r="D279" s="326"/>
      <c r="E279" s="326"/>
      <c r="F279" s="299"/>
      <c r="L279" s="104"/>
      <c r="M279" s="104"/>
    </row>
    <row r="280" spans="1:13" ht="12.75">
      <c r="A280" s="329"/>
      <c r="B280" s="330"/>
      <c r="C280" s="295"/>
      <c r="D280" s="295"/>
      <c r="E280" s="295"/>
      <c r="F280" s="299"/>
      <c r="L280" s="104"/>
      <c r="M280" s="104"/>
    </row>
    <row r="281" spans="1:13" ht="12.75">
      <c r="A281" s="329"/>
      <c r="B281" s="330"/>
      <c r="C281" s="295"/>
      <c r="D281" s="295"/>
      <c r="E281" s="295"/>
      <c r="F281" s="299"/>
      <c r="L281" s="104"/>
      <c r="M281" s="104"/>
    </row>
    <row r="282" spans="1:13" ht="12.75">
      <c r="A282" s="329"/>
      <c r="B282" s="301"/>
      <c r="C282" s="302"/>
      <c r="D282" s="302"/>
      <c r="E282" s="302"/>
      <c r="F282" s="299"/>
      <c r="L282" s="104"/>
      <c r="M282" s="104"/>
    </row>
    <row r="283" spans="1:13" ht="12.75">
      <c r="A283" s="329"/>
      <c r="B283" s="301"/>
      <c r="C283" s="302"/>
      <c r="D283" s="302"/>
      <c r="E283" s="302"/>
      <c r="F283" s="299"/>
      <c r="L283" s="104"/>
      <c r="M283" s="104"/>
    </row>
    <row r="284" spans="1:13" ht="12.75">
      <c r="A284" s="329"/>
      <c r="B284" s="330"/>
      <c r="C284" s="302"/>
      <c r="D284" s="302"/>
      <c r="E284" s="302"/>
      <c r="F284" s="299"/>
      <c r="L284" s="104"/>
      <c r="M284" s="104"/>
    </row>
    <row r="285" spans="1:13" ht="12.75">
      <c r="A285" s="329"/>
      <c r="B285" s="301"/>
      <c r="C285" s="328"/>
      <c r="D285" s="302"/>
      <c r="E285" s="302"/>
      <c r="F285" s="299"/>
      <c r="L285" s="104"/>
      <c r="M285" s="104"/>
    </row>
    <row r="286" spans="1:13" ht="12.75">
      <c r="A286" s="329"/>
      <c r="B286" s="301"/>
      <c r="C286" s="302"/>
      <c r="D286" s="302"/>
      <c r="E286" s="302"/>
      <c r="F286" s="299"/>
      <c r="L286" s="104"/>
      <c r="M286" s="104"/>
    </row>
    <row r="287" spans="1:13" ht="12.75">
      <c r="A287" s="358"/>
      <c r="B287" s="329"/>
      <c r="C287" s="329"/>
      <c r="D287" s="329"/>
      <c r="E287" s="329"/>
      <c r="F287" s="299"/>
      <c r="L287" s="104"/>
      <c r="M287" s="104"/>
    </row>
    <row r="288" spans="1:13" ht="12.75">
      <c r="A288" s="363"/>
      <c r="B288" s="329"/>
      <c r="C288" s="295"/>
      <c r="D288" s="295"/>
      <c r="E288" s="295"/>
      <c r="F288" s="299"/>
      <c r="L288" s="104"/>
      <c r="M288" s="104"/>
    </row>
    <row r="289" spans="1:13" ht="12.75">
      <c r="A289" s="363"/>
      <c r="B289" s="329"/>
      <c r="C289" s="295"/>
      <c r="D289" s="295"/>
      <c r="E289" s="295"/>
      <c r="F289" s="299"/>
      <c r="L289" s="104"/>
      <c r="M289" s="104"/>
    </row>
    <row r="290" spans="1:13" ht="12.75">
      <c r="A290" s="326"/>
      <c r="B290" s="326"/>
      <c r="C290" s="326"/>
      <c r="D290" s="326"/>
      <c r="E290" s="326"/>
      <c r="F290" s="299"/>
      <c r="M290" s="104"/>
    </row>
    <row r="291" spans="1:13" ht="12.75">
      <c r="A291" s="363"/>
      <c r="B291" s="329"/>
      <c r="C291" s="295"/>
      <c r="D291" s="295"/>
      <c r="E291" s="295"/>
      <c r="F291" s="299"/>
      <c r="M291" s="104"/>
    </row>
    <row r="292" spans="1:13" ht="12.75">
      <c r="A292" s="363"/>
      <c r="B292" s="329"/>
      <c r="C292" s="295"/>
      <c r="D292" s="295"/>
      <c r="E292" s="295"/>
      <c r="F292" s="299"/>
      <c r="M292" s="104"/>
    </row>
    <row r="293" spans="1:13" ht="12.75">
      <c r="A293" s="166"/>
      <c r="B293" s="270"/>
      <c r="C293" s="270"/>
      <c r="D293" s="270"/>
      <c r="E293" s="270"/>
      <c r="F293" s="296"/>
      <c r="M293" s="104"/>
    </row>
    <row r="294" spans="1:13" ht="12.75">
      <c r="A294" s="270"/>
      <c r="B294" s="270"/>
      <c r="C294" s="270"/>
      <c r="D294" s="270"/>
      <c r="E294" s="270"/>
      <c r="F294" s="347"/>
      <c r="M294" s="104"/>
    </row>
    <row r="295" spans="1:13" ht="12.75">
      <c r="A295" s="270"/>
      <c r="B295" s="270"/>
      <c r="C295" s="577"/>
      <c r="D295" s="577"/>
      <c r="E295" s="577"/>
      <c r="F295" s="347"/>
      <c r="M295" s="104"/>
    </row>
    <row r="296" spans="1:13" ht="12.75">
      <c r="A296" s="314"/>
      <c r="B296" s="314"/>
      <c r="C296" s="314"/>
      <c r="D296" s="314"/>
      <c r="E296" s="314"/>
      <c r="F296" s="346"/>
      <c r="M296" s="104"/>
    </row>
    <row r="297" spans="1:13" ht="12.75">
      <c r="A297" s="270"/>
      <c r="B297" s="270"/>
      <c r="C297" s="270"/>
      <c r="D297" s="270"/>
      <c r="E297" s="270"/>
      <c r="F297" s="347"/>
      <c r="M297" s="104"/>
    </row>
    <row r="298" spans="1:13" ht="12.75">
      <c r="A298" s="572"/>
      <c r="B298" s="572"/>
      <c r="C298" s="572"/>
      <c r="D298" s="572"/>
      <c r="E298" s="572"/>
      <c r="F298" s="346"/>
      <c r="M298" s="104"/>
    </row>
    <row r="299" ht="12.75">
      <c r="M299" s="104"/>
    </row>
    <row r="300" ht="12.75">
      <c r="M300" s="104"/>
    </row>
    <row r="301" ht="12.75">
      <c r="M301" s="104"/>
    </row>
    <row r="302" ht="12.75">
      <c r="M302" s="104"/>
    </row>
    <row r="303" ht="12.75">
      <c r="M303" s="104"/>
    </row>
    <row r="304" spans="12:13" ht="12.75">
      <c r="L304" s="104"/>
      <c r="M304" s="104"/>
    </row>
    <row r="305" spans="12:13" ht="12.75">
      <c r="L305" s="104"/>
      <c r="M305" s="104"/>
    </row>
    <row r="306" spans="12:13" ht="12.75">
      <c r="L306" s="104"/>
      <c r="M306" s="104"/>
    </row>
    <row r="307" spans="12:13" ht="12.75">
      <c r="L307" s="104"/>
      <c r="M307" s="104"/>
    </row>
    <row r="308" spans="12:13" ht="12.75">
      <c r="L308" s="104"/>
      <c r="M308" s="104"/>
    </row>
    <row r="309" spans="12:13" ht="12.75">
      <c r="L309" s="104"/>
      <c r="M309" s="104"/>
    </row>
    <row r="310" spans="12:13" ht="12.75">
      <c r="L310" s="104"/>
      <c r="M310" s="104"/>
    </row>
    <row r="311" spans="12:13" ht="12.75">
      <c r="L311" s="104"/>
      <c r="M311" s="104"/>
    </row>
    <row r="312" spans="12:13" ht="12.75">
      <c r="L312" s="104"/>
      <c r="M312" s="104"/>
    </row>
    <row r="313" spans="12:13" ht="12.75">
      <c r="L313" s="104"/>
      <c r="M313" s="104"/>
    </row>
    <row r="314" spans="12:13" ht="12.75">
      <c r="L314" s="104"/>
      <c r="M314" s="104"/>
    </row>
    <row r="315" spans="12:13" ht="12.75">
      <c r="L315" s="104"/>
      <c r="M315" s="104"/>
    </row>
    <row r="316" spans="12:13" ht="12.75">
      <c r="L316" s="104"/>
      <c r="M316" s="104"/>
    </row>
    <row r="317" spans="12:13" ht="12.75">
      <c r="L317" s="104"/>
      <c r="M317" s="104"/>
    </row>
    <row r="318" spans="12:13" ht="12.75">
      <c r="L318" s="104"/>
      <c r="M318" s="104"/>
    </row>
    <row r="319" spans="8:13" ht="12.75">
      <c r="H319" s="177"/>
      <c r="I319" s="177"/>
      <c r="J319" s="177"/>
      <c r="L319" s="104"/>
      <c r="M319" s="104"/>
    </row>
    <row r="320" spans="7:13" ht="12.75">
      <c r="G320" s="177"/>
      <c r="H320" s="177"/>
      <c r="I320" s="177"/>
      <c r="J320" s="177"/>
      <c r="L320" s="104"/>
      <c r="M320" s="104"/>
    </row>
    <row r="321" spans="7:13" ht="12.75">
      <c r="G321" s="177"/>
      <c r="L321" s="104"/>
      <c r="M321" s="104"/>
    </row>
    <row r="322" spans="12:13" ht="12.75">
      <c r="L322" s="104"/>
      <c r="M322" s="104"/>
    </row>
    <row r="323" spans="12:13" ht="12.75">
      <c r="L323" s="104"/>
      <c r="M323" s="104"/>
    </row>
    <row r="324" spans="12:13" ht="12.75">
      <c r="L324" s="104"/>
      <c r="M324" s="104"/>
    </row>
    <row r="325" spans="12:13" ht="12.75">
      <c r="L325" s="104"/>
      <c r="M325" s="104"/>
    </row>
    <row r="326" spans="12:13" ht="12.75">
      <c r="L326" s="104"/>
      <c r="M326" s="104"/>
    </row>
    <row r="327" spans="12:13" ht="12.75">
      <c r="L327" s="104"/>
      <c r="M327" s="104"/>
    </row>
    <row r="328" spans="12:13" ht="12.75">
      <c r="L328" s="104"/>
      <c r="M328" s="104"/>
    </row>
    <row r="329" spans="12:13" ht="12.75">
      <c r="L329" s="104"/>
      <c r="M329" s="104"/>
    </row>
    <row r="330" spans="12:13" ht="12.75">
      <c r="L330" s="104"/>
      <c r="M330" s="104"/>
    </row>
    <row r="331" spans="12:13" ht="12.75">
      <c r="L331" s="104"/>
      <c r="M331" s="104"/>
    </row>
    <row r="332" spans="12:13" ht="12.75">
      <c r="L332" s="104"/>
      <c r="M332" s="104"/>
    </row>
    <row r="333" spans="12:13" ht="12.75">
      <c r="L333" s="104"/>
      <c r="M333" s="104"/>
    </row>
    <row r="334" spans="12:13" ht="12.75">
      <c r="L334" s="104"/>
      <c r="M334" s="104"/>
    </row>
    <row r="335" spans="12:13" ht="12.75">
      <c r="L335" s="104"/>
      <c r="M335" s="104"/>
    </row>
    <row r="336" spans="12:13" ht="12.75">
      <c r="L336" s="104"/>
      <c r="M336" s="104"/>
    </row>
    <row r="337" spans="12:13" ht="12.75">
      <c r="L337" s="104"/>
      <c r="M337" s="104"/>
    </row>
    <row r="338" spans="12:13" ht="12.75">
      <c r="L338" s="104"/>
      <c r="M338" s="104"/>
    </row>
    <row r="339" spans="12:13" ht="12.75">
      <c r="L339" s="104"/>
      <c r="M339" s="104"/>
    </row>
    <row r="340" spans="12:13" ht="12.75">
      <c r="L340" s="104"/>
      <c r="M340" s="104"/>
    </row>
    <row r="341" spans="1:13" s="177" customFormat="1" ht="12.75">
      <c r="A341" s="105"/>
      <c r="B341" s="105"/>
      <c r="C341" s="105"/>
      <c r="D341" s="105"/>
      <c r="E341" s="105"/>
      <c r="G341" s="105"/>
      <c r="H341" s="105"/>
      <c r="I341" s="105"/>
      <c r="J341" s="105"/>
      <c r="L341" s="197"/>
      <c r="M341" s="197"/>
    </row>
    <row r="342" spans="1:13" s="177" customFormat="1" ht="12.75">
      <c r="A342" s="105"/>
      <c r="B342" s="105"/>
      <c r="C342" s="105"/>
      <c r="D342" s="105"/>
      <c r="E342" s="105"/>
      <c r="G342" s="105"/>
      <c r="H342" s="105"/>
      <c r="I342" s="105"/>
      <c r="J342" s="105"/>
      <c r="L342" s="197"/>
      <c r="M342" s="197"/>
    </row>
    <row r="343" spans="12:13" ht="12.75">
      <c r="L343" s="104"/>
      <c r="M343" s="104"/>
    </row>
    <row r="344" spans="12:13" ht="12.75">
      <c r="L344" s="104"/>
      <c r="M344" s="104"/>
    </row>
    <row r="345" spans="12:13" ht="12.75">
      <c r="L345" s="104"/>
      <c r="M345" s="104"/>
    </row>
    <row r="346" spans="12:13" ht="12.75">
      <c r="L346" s="104"/>
      <c r="M346" s="104"/>
    </row>
    <row r="347" spans="12:13" ht="12.75">
      <c r="L347" s="104"/>
      <c r="M347" s="104"/>
    </row>
    <row r="348" spans="12:13" ht="12.75">
      <c r="L348" s="104"/>
      <c r="M348" s="104"/>
    </row>
    <row r="349" spans="12:13" ht="12.75">
      <c r="L349" s="104"/>
      <c r="M349" s="104"/>
    </row>
    <row r="350" spans="12:13" ht="12.75">
      <c r="L350" s="104"/>
      <c r="M350" s="104"/>
    </row>
    <row r="351" spans="12:13" ht="12.75">
      <c r="L351" s="104"/>
      <c r="M351" s="104"/>
    </row>
    <row r="352" spans="1:13" ht="12.75">
      <c r="A352" s="270"/>
      <c r="B352" s="270"/>
      <c r="C352" s="270"/>
      <c r="D352" s="270"/>
      <c r="E352" s="270"/>
      <c r="F352" s="270"/>
      <c r="L352" s="104"/>
      <c r="M352" s="104"/>
    </row>
    <row r="353" spans="1:13" ht="12.75">
      <c r="A353" s="270"/>
      <c r="B353" s="270"/>
      <c r="C353" s="270"/>
      <c r="D353" s="270"/>
      <c r="E353" s="270"/>
      <c r="F353" s="270"/>
      <c r="L353" s="104"/>
      <c r="M353" s="104"/>
    </row>
    <row r="354" ht="12.75">
      <c r="M354" s="104"/>
    </row>
    <row r="355" ht="12.75">
      <c r="M355" s="104"/>
    </row>
    <row r="356" ht="12.75">
      <c r="M356" s="104"/>
    </row>
    <row r="357" ht="12.75">
      <c r="M357" s="104"/>
    </row>
    <row r="358" spans="12:13" ht="12.75">
      <c r="L358" s="104"/>
      <c r="M358" s="104"/>
    </row>
    <row r="359" spans="12:13" ht="12.75">
      <c r="L359" s="104"/>
      <c r="M359" s="104"/>
    </row>
    <row r="360" spans="12:13" ht="12.75">
      <c r="L360" s="197"/>
      <c r="M360" s="104"/>
    </row>
    <row r="361" spans="12:13" ht="12.75">
      <c r="L361" s="197"/>
      <c r="M361" s="104"/>
    </row>
    <row r="362" spans="12:13" ht="12.75">
      <c r="L362" s="197"/>
      <c r="M362" s="104"/>
    </row>
    <row r="363" spans="12:13" ht="12.75">
      <c r="L363" s="197"/>
      <c r="M363" s="104"/>
    </row>
    <row r="364" spans="12:13" ht="12.75">
      <c r="L364" s="197"/>
      <c r="M364" s="104"/>
    </row>
    <row r="365" spans="12:13" ht="12.75">
      <c r="L365" s="197"/>
      <c r="M365" s="104"/>
    </row>
    <row r="366" spans="12:13" ht="12.75">
      <c r="L366" s="197"/>
      <c r="M366" s="104"/>
    </row>
    <row r="367" spans="12:13" ht="12.75">
      <c r="L367" s="197"/>
      <c r="M367" s="104"/>
    </row>
    <row r="368" spans="12:13" ht="12.75">
      <c r="L368" s="197"/>
      <c r="M368" s="104"/>
    </row>
    <row r="369" spans="12:13" ht="12.75">
      <c r="L369" s="197"/>
      <c r="M369" s="104"/>
    </row>
    <row r="370" spans="12:13" ht="12.75">
      <c r="L370" s="197"/>
      <c r="M370" s="104"/>
    </row>
    <row r="371" spans="12:13" ht="12.75">
      <c r="L371" s="197"/>
      <c r="M371" s="104"/>
    </row>
    <row r="372" spans="12:13" ht="12.75">
      <c r="L372" s="197"/>
      <c r="M372" s="197"/>
    </row>
    <row r="373" spans="12:13" ht="12.75">
      <c r="L373" s="197"/>
      <c r="M373" s="197"/>
    </row>
    <row r="374" spans="8:13" ht="12.75">
      <c r="H374" s="270"/>
      <c r="I374" s="270"/>
      <c r="J374" s="270"/>
      <c r="K374" s="270"/>
      <c r="L374" s="197"/>
      <c r="M374" s="197"/>
    </row>
    <row r="375" spans="7:13" ht="12.75">
      <c r="G375" s="270"/>
      <c r="H375" s="270"/>
      <c r="I375" s="270"/>
      <c r="J375" s="270"/>
      <c r="K375" s="270"/>
      <c r="L375" s="370"/>
      <c r="M375" s="197"/>
    </row>
    <row r="376" spans="7:13" ht="12.75">
      <c r="G376" s="270"/>
      <c r="L376" s="197"/>
      <c r="M376" s="197"/>
    </row>
    <row r="377" spans="12:13" ht="12.75">
      <c r="L377" s="197"/>
      <c r="M377" s="197"/>
    </row>
    <row r="378" spans="12:13" ht="12.75">
      <c r="L378" s="370"/>
      <c r="M378" s="197"/>
    </row>
    <row r="379" spans="12:13" ht="12.75">
      <c r="L379" s="197"/>
      <c r="M379" s="197"/>
    </row>
    <row r="380" spans="12:13" ht="12.75">
      <c r="L380" s="197"/>
      <c r="M380" s="197"/>
    </row>
    <row r="381" spans="12:13" ht="12.75">
      <c r="L381" s="197"/>
      <c r="M381" s="197"/>
    </row>
    <row r="382" spans="12:13" ht="12.75">
      <c r="L382" s="197"/>
      <c r="M382" s="371"/>
    </row>
    <row r="383" spans="12:13" ht="12.75">
      <c r="L383" s="197"/>
      <c r="M383" s="197"/>
    </row>
    <row r="384" spans="12:13" ht="12.75">
      <c r="L384" s="197"/>
      <c r="M384" s="197"/>
    </row>
    <row r="385" spans="12:13" ht="12.75">
      <c r="L385" s="197"/>
      <c r="M385" s="197"/>
    </row>
    <row r="386" spans="12:13" ht="12.75">
      <c r="L386" s="197"/>
      <c r="M386" s="197"/>
    </row>
    <row r="387" spans="12:13" ht="12.75">
      <c r="L387" s="197"/>
      <c r="M387" s="197"/>
    </row>
    <row r="388" spans="12:13" ht="12.75">
      <c r="L388" s="197"/>
      <c r="M388" s="104"/>
    </row>
    <row r="389" spans="12:13" ht="12.75">
      <c r="L389" s="197"/>
      <c r="M389" s="104"/>
    </row>
    <row r="390" spans="12:13" ht="12.75">
      <c r="L390" s="197"/>
      <c r="M390" s="104"/>
    </row>
    <row r="391" spans="12:13" ht="12.75">
      <c r="L391" s="197"/>
      <c r="M391" s="104"/>
    </row>
    <row r="392" spans="12:13" ht="12.75">
      <c r="L392" s="104"/>
      <c r="M392" s="104"/>
    </row>
    <row r="393" spans="12:13" ht="12.75">
      <c r="L393" s="104"/>
      <c r="M393" s="104"/>
    </row>
    <row r="394" spans="12:13" ht="12.75">
      <c r="L394" s="104"/>
      <c r="M394" s="104"/>
    </row>
    <row r="395" spans="12:13" ht="12.75">
      <c r="L395" s="104"/>
      <c r="M395" s="104"/>
    </row>
    <row r="396" spans="1:13" s="270" customFormat="1" ht="12.75">
      <c r="A396" s="105"/>
      <c r="B396" s="105"/>
      <c r="C396" s="105"/>
      <c r="D396" s="105"/>
      <c r="E396" s="105"/>
      <c r="F396" s="177"/>
      <c r="G396" s="105"/>
      <c r="H396" s="105"/>
      <c r="I396" s="105"/>
      <c r="J396" s="105"/>
      <c r="K396" s="177"/>
      <c r="L396" s="372"/>
      <c r="M396" s="372"/>
    </row>
    <row r="397" spans="1:13" s="270" customFormat="1" ht="12.75">
      <c r="A397" s="105"/>
      <c r="B397" s="105"/>
      <c r="C397" s="105"/>
      <c r="D397" s="105"/>
      <c r="E397" s="105"/>
      <c r="F397" s="177"/>
      <c r="G397" s="105"/>
      <c r="H397" s="105"/>
      <c r="I397" s="105"/>
      <c r="J397" s="105"/>
      <c r="K397" s="177"/>
      <c r="L397" s="372"/>
      <c r="M397" s="372"/>
    </row>
    <row r="398" spans="12:13" ht="27.75" customHeight="1">
      <c r="L398" s="104"/>
      <c r="M398" s="104"/>
    </row>
    <row r="399" spans="12:13" ht="12.75">
      <c r="L399" s="104"/>
      <c r="M399" s="104"/>
    </row>
    <row r="400" spans="12:13" ht="12.75">
      <c r="L400" s="104"/>
      <c r="M400" s="104"/>
    </row>
    <row r="401" spans="12:13" ht="12.75">
      <c r="L401" s="104"/>
      <c r="M401" s="104"/>
    </row>
    <row r="402" spans="12:13" ht="12.75">
      <c r="L402" s="104"/>
      <c r="M402" s="104"/>
    </row>
    <row r="406" spans="12:13" ht="12.75">
      <c r="L406" s="104"/>
      <c r="M406" s="104"/>
    </row>
    <row r="407" spans="12:13" ht="12.75">
      <c r="L407" s="104"/>
      <c r="M407" s="104"/>
    </row>
    <row r="408" spans="12:13" ht="12.75">
      <c r="L408" s="104"/>
      <c r="M408" s="104"/>
    </row>
    <row r="409" spans="12:13" ht="12.75">
      <c r="L409" s="104"/>
      <c r="M409" s="104"/>
    </row>
    <row r="410" spans="12:13" ht="12.75">
      <c r="L410" s="104"/>
      <c r="M410" s="104"/>
    </row>
    <row r="411" spans="12:13" ht="12.75">
      <c r="L411" s="104"/>
      <c r="M411" s="104"/>
    </row>
    <row r="412" spans="12:13" ht="12.75">
      <c r="L412" s="104"/>
      <c r="M412" s="104"/>
    </row>
    <row r="413" spans="12:13" ht="12.75">
      <c r="L413" s="104"/>
      <c r="M413" s="104"/>
    </row>
    <row r="451" ht="12.75">
      <c r="I451" s="373"/>
    </row>
    <row r="452" ht="12.75">
      <c r="I452" s="373"/>
    </row>
    <row r="548" ht="16.5" customHeight="1"/>
    <row r="569" spans="1:11" s="374" customFormat="1" ht="15">
      <c r="A569" s="105"/>
      <c r="B569" s="105"/>
      <c r="C569" s="105"/>
      <c r="D569" s="105"/>
      <c r="E569" s="105"/>
      <c r="F569" s="177"/>
      <c r="G569" s="105"/>
      <c r="H569" s="105"/>
      <c r="I569" s="105"/>
      <c r="J569" s="105"/>
      <c r="K569" s="177"/>
    </row>
    <row r="602" ht="12.75">
      <c r="M602" s="373"/>
    </row>
    <row r="618" spans="13:15" ht="12.75">
      <c r="M618" s="373"/>
      <c r="O618" s="373"/>
    </row>
  </sheetData>
  <sheetProtection/>
  <mergeCells count="101">
    <mergeCell ref="C277:E277"/>
    <mergeCell ref="C295:E295"/>
    <mergeCell ref="A298:E298"/>
    <mergeCell ref="C257:E257"/>
    <mergeCell ref="C258:E258"/>
    <mergeCell ref="C264:E264"/>
    <mergeCell ref="G269:K269"/>
    <mergeCell ref="G270:K270"/>
    <mergeCell ref="A273:E273"/>
    <mergeCell ref="A242:E242"/>
    <mergeCell ref="A244:E244"/>
    <mergeCell ref="A245:E245"/>
    <mergeCell ref="C246:E246"/>
    <mergeCell ref="C249:E249"/>
    <mergeCell ref="C254:E254"/>
    <mergeCell ref="B166:E166"/>
    <mergeCell ref="A175:E175"/>
    <mergeCell ref="B185:E185"/>
    <mergeCell ref="B187:E187"/>
    <mergeCell ref="C189:E189"/>
    <mergeCell ref="B190:E190"/>
    <mergeCell ref="B153:E153"/>
    <mergeCell ref="B154:E154"/>
    <mergeCell ref="B156:E156"/>
    <mergeCell ref="B158:E158"/>
    <mergeCell ref="B159:E159"/>
    <mergeCell ref="B161:E161"/>
    <mergeCell ref="B146:E146"/>
    <mergeCell ref="B147:E147"/>
    <mergeCell ref="B148:E148"/>
    <mergeCell ref="B149:E149"/>
    <mergeCell ref="B150:E150"/>
    <mergeCell ref="B152:E152"/>
    <mergeCell ref="C138:E138"/>
    <mergeCell ref="B139:E139"/>
    <mergeCell ref="B142:E142"/>
    <mergeCell ref="B143:E143"/>
    <mergeCell ref="B144:E144"/>
    <mergeCell ref="B145:E145"/>
    <mergeCell ref="C128:E128"/>
    <mergeCell ref="C129:E129"/>
    <mergeCell ref="B130:E130"/>
    <mergeCell ref="C132:E132"/>
    <mergeCell ref="C135:E135"/>
    <mergeCell ref="C137:E137"/>
    <mergeCell ref="B119:E119"/>
    <mergeCell ref="B122:E122"/>
    <mergeCell ref="B124:E124"/>
    <mergeCell ref="C125:E125"/>
    <mergeCell ref="B126:E126"/>
    <mergeCell ref="C127:E127"/>
    <mergeCell ref="C110:E110"/>
    <mergeCell ref="B111:E111"/>
    <mergeCell ref="C113:E113"/>
    <mergeCell ref="C114:E114"/>
    <mergeCell ref="C117:E117"/>
    <mergeCell ref="C118:E118"/>
    <mergeCell ref="B96:E96"/>
    <mergeCell ref="C101:E101"/>
    <mergeCell ref="C103:E103"/>
    <mergeCell ref="B105:E105"/>
    <mergeCell ref="C107:E107"/>
    <mergeCell ref="C109:E109"/>
    <mergeCell ref="H79:J79"/>
    <mergeCell ref="B81:E81"/>
    <mergeCell ref="C87:E87"/>
    <mergeCell ref="B88:E88"/>
    <mergeCell ref="C90:E90"/>
    <mergeCell ref="C95:E95"/>
    <mergeCell ref="B51:E51"/>
    <mergeCell ref="C62:E62"/>
    <mergeCell ref="C63:E63"/>
    <mergeCell ref="C68:E68"/>
    <mergeCell ref="H77:J77"/>
    <mergeCell ref="H78:J78"/>
    <mergeCell ref="C37:E37"/>
    <mergeCell ref="H38:J38"/>
    <mergeCell ref="C40:E40"/>
    <mergeCell ref="B42:E42"/>
    <mergeCell ref="B43:E43"/>
    <mergeCell ref="C48:E48"/>
    <mergeCell ref="H48:J48"/>
    <mergeCell ref="C26:E26"/>
    <mergeCell ref="C32:E32"/>
    <mergeCell ref="H32:K32"/>
    <mergeCell ref="H34:J34"/>
    <mergeCell ref="B35:E35"/>
    <mergeCell ref="H36:J36"/>
    <mergeCell ref="H9:K9"/>
    <mergeCell ref="H14:J14"/>
    <mergeCell ref="C15:E15"/>
    <mergeCell ref="H15:J15"/>
    <mergeCell ref="H17:J17"/>
    <mergeCell ref="B20:E20"/>
    <mergeCell ref="J1:K1"/>
    <mergeCell ref="B2:K2"/>
    <mergeCell ref="B3:K4"/>
    <mergeCell ref="A6:E6"/>
    <mergeCell ref="G6:J6"/>
    <mergeCell ref="B7:E7"/>
    <mergeCell ref="G7:J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8.140625" style="0" customWidth="1"/>
    <col min="2" max="2" width="28.28125" style="0" customWidth="1"/>
    <col min="3" max="3" width="19.8515625" style="0" customWidth="1"/>
    <col min="4" max="4" width="22.421875" style="0" customWidth="1"/>
  </cols>
  <sheetData>
    <row r="1" ht="15.75">
      <c r="A1" s="375"/>
    </row>
    <row r="2" ht="18.75">
      <c r="A2" s="376"/>
    </row>
    <row r="3" spans="1:5" ht="15.75">
      <c r="A3" s="580" t="s">
        <v>132</v>
      </c>
      <c r="B3" s="580"/>
      <c r="C3" s="580"/>
      <c r="D3" s="580"/>
      <c r="E3" s="580"/>
    </row>
    <row r="4" ht="15.75">
      <c r="A4" s="377"/>
    </row>
    <row r="5" ht="15.75">
      <c r="A5" s="377"/>
    </row>
    <row r="6" spans="1:5" ht="15.75">
      <c r="A6" s="581" t="s">
        <v>366</v>
      </c>
      <c r="B6" s="581"/>
      <c r="C6" s="581"/>
      <c r="D6" s="581"/>
      <c r="E6" s="581"/>
    </row>
    <row r="7" spans="1:5" ht="15.75">
      <c r="A7" s="581" t="s">
        <v>367</v>
      </c>
      <c r="B7" s="581"/>
      <c r="C7" s="581"/>
      <c r="D7" s="581"/>
      <c r="E7" s="581"/>
    </row>
    <row r="8" ht="15.75">
      <c r="A8" s="379"/>
    </row>
    <row r="9" spans="1:5" ht="16.5" thickBot="1">
      <c r="A9" s="375"/>
      <c r="E9" s="393" t="s">
        <v>398</v>
      </c>
    </row>
    <row r="10" spans="1:5" ht="16.5" thickBot="1">
      <c r="A10" s="380" t="s">
        <v>368</v>
      </c>
      <c r="B10" s="381" t="s">
        <v>369</v>
      </c>
      <c r="C10" s="381" t="s">
        <v>370</v>
      </c>
      <c r="D10" s="584" t="s">
        <v>371</v>
      </c>
      <c r="E10" s="585"/>
    </row>
    <row r="11" spans="1:5" ht="15.75" thickBot="1">
      <c r="A11" s="382" t="s">
        <v>372</v>
      </c>
      <c r="B11" s="383" t="s">
        <v>373</v>
      </c>
      <c r="C11" s="383" t="s">
        <v>374</v>
      </c>
      <c r="D11" s="578" t="s">
        <v>375</v>
      </c>
      <c r="E11" s="579"/>
    </row>
    <row r="12" spans="1:5" ht="15.75" thickBot="1">
      <c r="A12" s="382" t="s">
        <v>376</v>
      </c>
      <c r="B12" s="383" t="s">
        <v>377</v>
      </c>
      <c r="C12" s="383" t="s">
        <v>378</v>
      </c>
      <c r="D12" s="578" t="s">
        <v>379</v>
      </c>
      <c r="E12" s="579"/>
    </row>
    <row r="13" spans="1:5" ht="15.75" thickBot="1">
      <c r="A13" s="382" t="s">
        <v>380</v>
      </c>
      <c r="B13" s="383" t="s">
        <v>377</v>
      </c>
      <c r="C13" s="383" t="s">
        <v>381</v>
      </c>
      <c r="D13" s="578" t="s">
        <v>382</v>
      </c>
      <c r="E13" s="579"/>
    </row>
    <row r="14" spans="1:5" ht="15.75" thickBot="1">
      <c r="A14" s="382" t="s">
        <v>383</v>
      </c>
      <c r="B14" s="383" t="s">
        <v>384</v>
      </c>
      <c r="C14" s="383" t="s">
        <v>385</v>
      </c>
      <c r="D14" s="578" t="s">
        <v>386</v>
      </c>
      <c r="E14" s="579"/>
    </row>
    <row r="15" spans="1:5" ht="15.75" thickBot="1">
      <c r="A15" s="382" t="s">
        <v>387</v>
      </c>
      <c r="B15" s="383" t="s">
        <v>377</v>
      </c>
      <c r="C15" s="383" t="s">
        <v>388</v>
      </c>
      <c r="D15" s="578" t="s">
        <v>389</v>
      </c>
      <c r="E15" s="579"/>
    </row>
    <row r="16" spans="1:5" ht="29.25" customHeight="1" thickBot="1">
      <c r="A16" s="384" t="s">
        <v>226</v>
      </c>
      <c r="B16" s="386"/>
      <c r="C16" s="387"/>
      <c r="D16" s="582" t="s">
        <v>390</v>
      </c>
      <c r="E16" s="583"/>
    </row>
    <row r="17" ht="15.75">
      <c r="A17" s="379"/>
    </row>
    <row r="18" ht="15.75">
      <c r="A18" s="379"/>
    </row>
    <row r="19" ht="15.75">
      <c r="A19" s="379"/>
    </row>
    <row r="20" ht="15.75">
      <c r="A20" s="379"/>
    </row>
    <row r="21" ht="15.75">
      <c r="A21" s="377"/>
    </row>
    <row r="22" spans="1:5" ht="15.75">
      <c r="A22" s="581" t="s">
        <v>391</v>
      </c>
      <c r="B22" s="581"/>
      <c r="C22" s="581"/>
      <c r="D22" s="581"/>
      <c r="E22" s="581"/>
    </row>
    <row r="23" spans="1:4" ht="15.75">
      <c r="A23" s="581" t="s">
        <v>392</v>
      </c>
      <c r="B23" s="581"/>
      <c r="C23" s="581"/>
      <c r="D23" s="581"/>
    </row>
    <row r="24" spans="1:4" ht="16.5" thickBot="1">
      <c r="A24" s="375"/>
      <c r="D24" s="393" t="s">
        <v>398</v>
      </c>
    </row>
    <row r="25" spans="1:4" ht="16.5" thickBot="1">
      <c r="A25" s="380" t="s">
        <v>393</v>
      </c>
      <c r="B25" s="381" t="s">
        <v>369</v>
      </c>
      <c r="C25" s="381" t="s">
        <v>370</v>
      </c>
      <c r="D25" s="381" t="s">
        <v>371</v>
      </c>
    </row>
    <row r="26" spans="1:4" ht="32.25" thickBot="1">
      <c r="A26" s="389" t="s">
        <v>394</v>
      </c>
      <c r="B26" s="390" t="s">
        <v>395</v>
      </c>
      <c r="C26" s="391" t="s">
        <v>396</v>
      </c>
      <c r="D26" s="391" t="s">
        <v>397</v>
      </c>
    </row>
    <row r="27" spans="1:4" ht="15" thickBot="1">
      <c r="A27" s="392" t="s">
        <v>226</v>
      </c>
      <c r="B27" s="388"/>
      <c r="C27" s="388"/>
      <c r="D27" s="388" t="s">
        <v>399</v>
      </c>
    </row>
    <row r="28" ht="15.75">
      <c r="A28" s="379"/>
    </row>
    <row r="29" ht="18.75">
      <c r="A29" s="378"/>
    </row>
  </sheetData>
  <sheetProtection/>
  <mergeCells count="12">
    <mergeCell ref="A22:E22"/>
    <mergeCell ref="A23:D23"/>
    <mergeCell ref="D10:E10"/>
    <mergeCell ref="D11:E11"/>
    <mergeCell ref="D12:E12"/>
    <mergeCell ref="D13:E13"/>
    <mergeCell ref="D14:E14"/>
    <mergeCell ref="D15:E15"/>
    <mergeCell ref="A3:E3"/>
    <mergeCell ref="A6:E6"/>
    <mergeCell ref="A7:E7"/>
    <mergeCell ref="D16:E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7109375" style="0" customWidth="1"/>
    <col min="2" max="2" width="38.00390625" style="0" customWidth="1"/>
    <col min="3" max="3" width="15.8515625" style="0" customWidth="1"/>
    <col min="4" max="5" width="13.7109375" style="0" customWidth="1"/>
  </cols>
  <sheetData>
    <row r="1" spans="2:3" ht="20.25">
      <c r="B1" s="586" t="s">
        <v>400</v>
      </c>
      <c r="C1" s="586"/>
    </row>
    <row r="2" spans="2:4" ht="25.5" customHeight="1">
      <c r="B2" s="587" t="s">
        <v>401</v>
      </c>
      <c r="C2" s="587"/>
      <c r="D2" s="394"/>
    </row>
    <row r="3" spans="2:4" ht="12.75">
      <c r="B3" s="394"/>
      <c r="C3" s="394"/>
      <c r="D3" s="394"/>
    </row>
    <row r="4" ht="12.75">
      <c r="C4" s="66"/>
    </row>
    <row r="5" spans="1:5" ht="13.5" thickBot="1">
      <c r="A5" s="395"/>
      <c r="B5" s="396"/>
      <c r="C5" s="396" t="s">
        <v>402</v>
      </c>
      <c r="E5" s="396"/>
    </row>
    <row r="6" spans="1:3" ht="26.25" thickBot="1">
      <c r="A6" s="397" t="s">
        <v>78</v>
      </c>
      <c r="B6" s="398" t="s">
        <v>403</v>
      </c>
      <c r="C6" s="398" t="s">
        <v>404</v>
      </c>
    </row>
    <row r="7" spans="1:3" ht="13.5" thickBot="1">
      <c r="A7" s="399">
        <v>1</v>
      </c>
      <c r="B7" s="400">
        <v>2</v>
      </c>
      <c r="C7" s="400">
        <v>3</v>
      </c>
    </row>
    <row r="8" spans="1:3" ht="18" customHeight="1">
      <c r="A8" s="401" t="s">
        <v>405</v>
      </c>
      <c r="B8" s="402" t="s">
        <v>406</v>
      </c>
      <c r="C8" s="403">
        <v>3424885</v>
      </c>
    </row>
    <row r="9" spans="1:3" ht="31.5" customHeight="1">
      <c r="A9" s="404" t="s">
        <v>407</v>
      </c>
      <c r="B9" s="405" t="s">
        <v>408</v>
      </c>
      <c r="C9" s="406">
        <v>0</v>
      </c>
    </row>
    <row r="10" spans="1:3" ht="21.75" customHeight="1">
      <c r="A10" s="404" t="s">
        <v>11</v>
      </c>
      <c r="B10" s="405" t="s">
        <v>409</v>
      </c>
      <c r="C10" s="406">
        <v>0</v>
      </c>
    </row>
    <row r="11" spans="1:3" ht="21.75" customHeight="1">
      <c r="A11" s="404" t="s">
        <v>103</v>
      </c>
      <c r="B11" s="405" t="s">
        <v>410</v>
      </c>
      <c r="C11" s="406">
        <v>0</v>
      </c>
    </row>
    <row r="12" spans="1:3" ht="21" customHeight="1">
      <c r="A12" s="404" t="s">
        <v>26</v>
      </c>
      <c r="B12" s="407" t="s">
        <v>411</v>
      </c>
      <c r="C12" s="408">
        <v>0</v>
      </c>
    </row>
    <row r="13" spans="1:3" ht="21" customHeight="1">
      <c r="A13" s="404" t="s">
        <v>32</v>
      </c>
      <c r="B13" s="407" t="s">
        <v>412</v>
      </c>
      <c r="C13" s="408">
        <v>3424885</v>
      </c>
    </row>
    <row r="14" spans="1:3" ht="24" customHeight="1">
      <c r="A14" s="404" t="s">
        <v>413</v>
      </c>
      <c r="B14" s="405" t="s">
        <v>414</v>
      </c>
      <c r="C14" s="406"/>
    </row>
    <row r="15" spans="1:3" ht="18.75" customHeight="1">
      <c r="A15" s="404" t="s">
        <v>36</v>
      </c>
      <c r="B15" s="405" t="s">
        <v>415</v>
      </c>
      <c r="C15" s="406"/>
    </row>
    <row r="16" spans="1:3" ht="24.75" customHeight="1">
      <c r="A16" s="409" t="s">
        <v>110</v>
      </c>
      <c r="B16" s="410" t="s">
        <v>416</v>
      </c>
      <c r="C16" s="411">
        <v>3424885</v>
      </c>
    </row>
    <row r="17" spans="1:3" ht="21" customHeight="1">
      <c r="A17" s="404" t="s">
        <v>112</v>
      </c>
      <c r="B17" s="405" t="s">
        <v>417</v>
      </c>
      <c r="C17" s="406"/>
    </row>
    <row r="18" spans="1:3" ht="21" customHeight="1">
      <c r="A18" s="412" t="s">
        <v>64</v>
      </c>
      <c r="B18" s="410" t="s">
        <v>418</v>
      </c>
      <c r="C18" s="411"/>
    </row>
    <row r="19" spans="1:3" ht="21" customHeight="1">
      <c r="A19" s="413" t="s">
        <v>66</v>
      </c>
      <c r="B19" s="414"/>
      <c r="C19" s="415"/>
    </row>
    <row r="20" spans="1:3" ht="18.75" customHeight="1">
      <c r="A20" s="413" t="s">
        <v>419</v>
      </c>
      <c r="B20" s="414"/>
      <c r="C20" s="415"/>
    </row>
    <row r="21" spans="1:3" ht="26.25" customHeight="1">
      <c r="A21" s="413" t="s">
        <v>420</v>
      </c>
      <c r="B21" s="414" t="s">
        <v>421</v>
      </c>
      <c r="C21" s="415"/>
    </row>
    <row r="22" spans="1:3" ht="25.5" customHeight="1">
      <c r="A22" s="416" t="s">
        <v>422</v>
      </c>
      <c r="B22" s="417" t="s">
        <v>423</v>
      </c>
      <c r="C22" s="418">
        <v>3424885</v>
      </c>
    </row>
    <row r="23" spans="1:5" ht="12.75">
      <c r="A23" s="395"/>
      <c r="B23" s="419"/>
      <c r="C23" s="419"/>
      <c r="D23" s="419"/>
      <c r="E23" s="419"/>
    </row>
  </sheetData>
  <sheetProtection/>
  <mergeCells count="2">
    <mergeCell ref="B1:C1"/>
    <mergeCell ref="B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0" bestFit="1" customWidth="1"/>
    <col min="2" max="2" width="39.8515625" style="0" customWidth="1"/>
    <col min="3" max="3" width="17.7109375" style="0" customWidth="1"/>
    <col min="4" max="4" width="24.140625" style="0" customWidth="1"/>
  </cols>
  <sheetData>
    <row r="1" spans="1:4" ht="31.5" customHeight="1">
      <c r="A1" s="588" t="s">
        <v>424</v>
      </c>
      <c r="B1" s="588"/>
      <c r="C1" s="588"/>
      <c r="D1" s="588"/>
    </row>
    <row r="2" spans="1:4" ht="27.75" customHeight="1">
      <c r="A2" s="589" t="s">
        <v>425</v>
      </c>
      <c r="B2" s="590"/>
      <c r="C2" s="590"/>
      <c r="D2" s="590"/>
    </row>
    <row r="3" spans="1:4" ht="26.25" customHeight="1">
      <c r="A3" s="421"/>
      <c r="B3" s="422" t="s">
        <v>403</v>
      </c>
      <c r="C3" s="422" t="s">
        <v>426</v>
      </c>
      <c r="D3" s="422" t="s">
        <v>427</v>
      </c>
    </row>
    <row r="4" spans="1:4" ht="25.5">
      <c r="A4" s="423">
        <v>1</v>
      </c>
      <c r="B4" s="424" t="s">
        <v>428</v>
      </c>
      <c r="C4" s="425">
        <v>505280795</v>
      </c>
      <c r="D4" s="425">
        <v>431295362</v>
      </c>
    </row>
    <row r="5" spans="1:4" ht="25.5">
      <c r="A5" s="423">
        <v>2</v>
      </c>
      <c r="B5" s="424" t="s">
        <v>429</v>
      </c>
      <c r="C5" s="425">
        <v>1720308</v>
      </c>
      <c r="D5" s="425">
        <v>2164137</v>
      </c>
    </row>
    <row r="6" spans="1:4" ht="12.75">
      <c r="A6" s="423">
        <v>3</v>
      </c>
      <c r="B6" s="424" t="s">
        <v>430</v>
      </c>
      <c r="C6" s="425">
        <v>0</v>
      </c>
      <c r="D6" s="425">
        <v>43485</v>
      </c>
    </row>
    <row r="7" spans="1:4" ht="12.75">
      <c r="A7" s="426">
        <v>4</v>
      </c>
      <c r="B7" s="427" t="s">
        <v>431</v>
      </c>
      <c r="C7" s="428">
        <v>507001103</v>
      </c>
      <c r="D7" s="428">
        <v>433502984</v>
      </c>
    </row>
    <row r="8" spans="1:4" ht="25.5">
      <c r="A8" s="423">
        <v>5</v>
      </c>
      <c r="B8" s="424" t="s">
        <v>432</v>
      </c>
      <c r="C8" s="425">
        <v>0</v>
      </c>
      <c r="D8" s="425">
        <v>66865193</v>
      </c>
    </row>
    <row r="9" spans="1:4" ht="12.75">
      <c r="A9" s="423">
        <v>6</v>
      </c>
      <c r="B9" s="424" t="s">
        <v>433</v>
      </c>
      <c r="C9" s="425">
        <v>0</v>
      </c>
      <c r="D9" s="425">
        <v>66865193</v>
      </c>
    </row>
    <row r="10" spans="1:4" ht="25.5">
      <c r="A10" s="426">
        <v>7</v>
      </c>
      <c r="B10" s="427" t="s">
        <v>434</v>
      </c>
      <c r="C10" s="428">
        <v>0</v>
      </c>
      <c r="D10" s="428">
        <v>66865193</v>
      </c>
    </row>
    <row r="11" spans="1:4" ht="25.5">
      <c r="A11" s="426">
        <v>8</v>
      </c>
      <c r="B11" s="427" t="s">
        <v>435</v>
      </c>
      <c r="C11" s="428">
        <v>507001103</v>
      </c>
      <c r="D11" s="428">
        <v>500368177</v>
      </c>
    </row>
    <row r="12" spans="1:4" ht="12.75">
      <c r="A12" s="423">
        <v>9</v>
      </c>
      <c r="B12" s="424" t="s">
        <v>436</v>
      </c>
      <c r="C12" s="425">
        <v>385690</v>
      </c>
      <c r="D12" s="425">
        <v>367250</v>
      </c>
    </row>
    <row r="13" spans="1:4" ht="12.75">
      <c r="A13" s="429">
        <v>10</v>
      </c>
      <c r="B13" s="427" t="s">
        <v>437</v>
      </c>
      <c r="C13" s="428">
        <v>385690</v>
      </c>
      <c r="D13" s="428">
        <v>367250</v>
      </c>
    </row>
    <row r="14" spans="1:4" ht="12.75">
      <c r="A14" s="423">
        <v>11</v>
      </c>
      <c r="B14" s="424" t="s">
        <v>438</v>
      </c>
      <c r="C14" s="425">
        <v>16110754</v>
      </c>
      <c r="D14" s="425">
        <v>558742</v>
      </c>
    </row>
    <row r="15" spans="1:4" ht="12.75">
      <c r="A15" s="426">
        <v>12</v>
      </c>
      <c r="B15" s="427" t="s">
        <v>439</v>
      </c>
      <c r="C15" s="428">
        <v>16110754</v>
      </c>
      <c r="D15" s="428">
        <v>558742</v>
      </c>
    </row>
    <row r="16" spans="1:4" ht="12.75">
      <c r="A16" s="426">
        <v>13</v>
      </c>
      <c r="B16" s="427" t="s">
        <v>440</v>
      </c>
      <c r="C16" s="428">
        <v>16496444</v>
      </c>
      <c r="D16" s="428">
        <v>925992</v>
      </c>
    </row>
    <row r="17" spans="1:4" ht="25.5">
      <c r="A17" s="423">
        <v>14</v>
      </c>
      <c r="B17" s="424" t="s">
        <v>441</v>
      </c>
      <c r="C17" s="425">
        <v>488027</v>
      </c>
      <c r="D17" s="425">
        <v>631568</v>
      </c>
    </row>
    <row r="18" spans="1:4" ht="51">
      <c r="A18" s="423">
        <v>15</v>
      </c>
      <c r="B18" s="424" t="s">
        <v>442</v>
      </c>
      <c r="C18" s="425">
        <v>126392</v>
      </c>
      <c r="D18" s="425">
        <v>150516</v>
      </c>
    </row>
    <row r="19" spans="1:4" ht="25.5">
      <c r="A19" s="423">
        <v>16</v>
      </c>
      <c r="B19" s="424" t="s">
        <v>443</v>
      </c>
      <c r="C19" s="425">
        <v>316000</v>
      </c>
      <c r="D19" s="425">
        <v>330400</v>
      </c>
    </row>
    <row r="20" spans="1:4" ht="38.25">
      <c r="A20" s="423">
        <v>17</v>
      </c>
      <c r="B20" s="424" t="s">
        <v>444</v>
      </c>
      <c r="C20" s="425">
        <v>36451</v>
      </c>
      <c r="D20" s="425">
        <v>63005</v>
      </c>
    </row>
    <row r="21" spans="1:4" ht="38.25">
      <c r="A21" s="423">
        <v>18</v>
      </c>
      <c r="B21" s="424" t="s">
        <v>445</v>
      </c>
      <c r="C21" s="425">
        <v>0</v>
      </c>
      <c r="D21" s="425">
        <v>0</v>
      </c>
    </row>
    <row r="22" spans="1:4" ht="25.5">
      <c r="A22" s="423">
        <v>19</v>
      </c>
      <c r="B22" s="424" t="s">
        <v>446</v>
      </c>
      <c r="C22" s="425">
        <v>0</v>
      </c>
      <c r="D22" s="425">
        <v>0</v>
      </c>
    </row>
    <row r="23" spans="1:4" ht="25.5">
      <c r="A23" s="423">
        <v>20</v>
      </c>
      <c r="B23" s="424" t="s">
        <v>447</v>
      </c>
      <c r="C23" s="425">
        <v>9184</v>
      </c>
      <c r="D23" s="425">
        <v>87647</v>
      </c>
    </row>
    <row r="24" spans="1:4" ht="25.5">
      <c r="A24" s="429">
        <v>21</v>
      </c>
      <c r="B24" s="427" t="s">
        <v>448</v>
      </c>
      <c r="C24" s="428">
        <v>488027</v>
      </c>
      <c r="D24" s="428">
        <v>631568</v>
      </c>
    </row>
    <row r="25" spans="1:4" ht="12.75">
      <c r="A25" s="429">
        <v>22</v>
      </c>
      <c r="B25" s="427" t="s">
        <v>449</v>
      </c>
      <c r="C25" s="428">
        <v>488027</v>
      </c>
      <c r="D25" s="428">
        <v>631568</v>
      </c>
    </row>
    <row r="26" spans="1:4" ht="25.5">
      <c r="A26" s="423">
        <v>23</v>
      </c>
      <c r="B26" s="424" t="s">
        <v>450</v>
      </c>
      <c r="C26" s="425">
        <v>0</v>
      </c>
      <c r="D26" s="425">
        <v>1042045</v>
      </c>
    </row>
    <row r="27" spans="1:4" ht="25.5">
      <c r="A27" s="429">
        <v>24</v>
      </c>
      <c r="B27" s="427" t="s">
        <v>451</v>
      </c>
      <c r="C27" s="428">
        <v>0</v>
      </c>
      <c r="D27" s="428">
        <v>1042045</v>
      </c>
    </row>
    <row r="28" spans="1:4" ht="12.75">
      <c r="A28" s="423">
        <v>25</v>
      </c>
      <c r="B28" s="424" t="s">
        <v>452</v>
      </c>
      <c r="C28" s="425">
        <v>0</v>
      </c>
      <c r="D28" s="425">
        <v>-345747</v>
      </c>
    </row>
    <row r="29" spans="1:4" ht="25.5">
      <c r="A29" s="429">
        <v>26</v>
      </c>
      <c r="B29" s="427" t="s">
        <v>453</v>
      </c>
      <c r="C29" s="428">
        <v>0</v>
      </c>
      <c r="D29" s="428">
        <v>-345747</v>
      </c>
    </row>
    <row r="30" spans="1:4" ht="25.5">
      <c r="A30" s="423">
        <v>27</v>
      </c>
      <c r="B30" s="424" t="s">
        <v>454</v>
      </c>
      <c r="C30" s="425">
        <v>182971</v>
      </c>
      <c r="D30" s="425">
        <v>0</v>
      </c>
    </row>
    <row r="31" spans="1:4" ht="38.25">
      <c r="A31" s="423">
        <v>28</v>
      </c>
      <c r="B31" s="424" t="s">
        <v>455</v>
      </c>
      <c r="C31" s="425">
        <v>0</v>
      </c>
      <c r="D31" s="425">
        <v>0</v>
      </c>
    </row>
    <row r="32" spans="1:4" ht="12.75">
      <c r="A32" s="429">
        <v>29</v>
      </c>
      <c r="B32" s="427" t="s">
        <v>456</v>
      </c>
      <c r="C32" s="428">
        <v>182971</v>
      </c>
      <c r="D32" s="428">
        <v>0</v>
      </c>
    </row>
    <row r="33" spans="1:4" ht="25.5">
      <c r="A33" s="429">
        <v>30</v>
      </c>
      <c r="B33" s="427" t="s">
        <v>457</v>
      </c>
      <c r="C33" s="428">
        <v>182971</v>
      </c>
      <c r="D33" s="428">
        <v>696298</v>
      </c>
    </row>
    <row r="34" spans="1:4" ht="12.75">
      <c r="A34" s="429">
        <v>31</v>
      </c>
      <c r="B34" s="427" t="s">
        <v>458</v>
      </c>
      <c r="C34" s="428">
        <v>524168545</v>
      </c>
      <c r="D34" s="428">
        <v>502622035</v>
      </c>
    </row>
    <row r="35" spans="1:4" ht="12.75">
      <c r="A35" s="430"/>
      <c r="B35" s="431"/>
      <c r="C35" s="432"/>
      <c r="D35" s="432"/>
    </row>
    <row r="36" spans="1:4" ht="27.75" customHeight="1">
      <c r="A36" s="591" t="s">
        <v>459</v>
      </c>
      <c r="B36" s="592"/>
      <c r="C36" s="592"/>
      <c r="D36" s="592"/>
    </row>
    <row r="37" spans="1:4" ht="31.5">
      <c r="A37" s="421"/>
      <c r="B37" s="420" t="s">
        <v>403</v>
      </c>
      <c r="C37" s="420" t="s">
        <v>426</v>
      </c>
      <c r="D37" s="420" t="s">
        <v>427</v>
      </c>
    </row>
    <row r="38" spans="1:4" ht="12.75">
      <c r="A38" s="423">
        <v>1</v>
      </c>
      <c r="B38" s="424" t="s">
        <v>460</v>
      </c>
      <c r="C38" s="425">
        <v>706877898</v>
      </c>
      <c r="D38" s="425">
        <v>706877898</v>
      </c>
    </row>
    <row r="39" spans="1:4" ht="25.5">
      <c r="A39" s="423">
        <v>2</v>
      </c>
      <c r="B39" s="424" t="s">
        <v>461</v>
      </c>
      <c r="C39" s="425">
        <v>16807093</v>
      </c>
      <c r="D39" s="425">
        <v>16807093</v>
      </c>
    </row>
    <row r="40" spans="1:4" ht="25.5">
      <c r="A40" s="429">
        <v>3</v>
      </c>
      <c r="B40" s="427" t="s">
        <v>462</v>
      </c>
      <c r="C40" s="428">
        <v>16807093</v>
      </c>
      <c r="D40" s="428">
        <v>16807093</v>
      </c>
    </row>
    <row r="41" spans="1:4" ht="12.75">
      <c r="A41" s="423">
        <v>4</v>
      </c>
      <c r="B41" s="424" t="s">
        <v>463</v>
      </c>
      <c r="C41" s="425">
        <v>-194072281</v>
      </c>
      <c r="D41" s="425">
        <v>-204167301</v>
      </c>
    </row>
    <row r="42" spans="1:4" ht="12.75">
      <c r="A42" s="423">
        <v>5</v>
      </c>
      <c r="B42" s="424" t="s">
        <v>464</v>
      </c>
      <c r="C42" s="425">
        <v>-10095020</v>
      </c>
      <c r="D42" s="425">
        <v>-21011478</v>
      </c>
    </row>
    <row r="43" spans="1:4" ht="12.75">
      <c r="A43" s="429">
        <v>6</v>
      </c>
      <c r="B43" s="427" t="s">
        <v>465</v>
      </c>
      <c r="C43" s="428">
        <v>519517690</v>
      </c>
      <c r="D43" s="428">
        <v>498506212</v>
      </c>
    </row>
    <row r="44" spans="1:4" ht="25.5">
      <c r="A44" s="423">
        <v>7</v>
      </c>
      <c r="B44" s="424" t="s">
        <v>466</v>
      </c>
      <c r="C44" s="425">
        <v>0</v>
      </c>
      <c r="D44" s="425">
        <v>0</v>
      </c>
    </row>
    <row r="45" spans="1:4" ht="25.5">
      <c r="A45" s="423">
        <v>8</v>
      </c>
      <c r="B45" s="424" t="s">
        <v>467</v>
      </c>
      <c r="C45" s="425">
        <v>1403425</v>
      </c>
      <c r="D45" s="425">
        <v>765381</v>
      </c>
    </row>
    <row r="46" spans="1:4" ht="25.5">
      <c r="A46" s="429">
        <v>9</v>
      </c>
      <c r="B46" s="427" t="s">
        <v>468</v>
      </c>
      <c r="C46" s="428">
        <v>1403425</v>
      </c>
      <c r="D46" s="428">
        <v>765381</v>
      </c>
    </row>
    <row r="47" spans="1:4" ht="25.5">
      <c r="A47" s="423">
        <v>10</v>
      </c>
      <c r="B47" s="424" t="s">
        <v>469</v>
      </c>
      <c r="C47" s="425">
        <v>2003098</v>
      </c>
      <c r="D47" s="425">
        <v>2082110</v>
      </c>
    </row>
    <row r="48" spans="1:4" ht="38.25">
      <c r="A48" s="423">
        <v>11</v>
      </c>
      <c r="B48" s="424" t="s">
        <v>470</v>
      </c>
      <c r="C48" s="425">
        <v>2003098</v>
      </c>
      <c r="D48" s="425">
        <v>2082110</v>
      </c>
    </row>
    <row r="49" spans="1:4" ht="25.5">
      <c r="A49" s="429">
        <v>12</v>
      </c>
      <c r="B49" s="427" t="s">
        <v>471</v>
      </c>
      <c r="C49" s="428">
        <v>2003098</v>
      </c>
      <c r="D49" s="428">
        <v>2082110</v>
      </c>
    </row>
    <row r="50" spans="1:4" ht="12.75">
      <c r="A50" s="423">
        <v>13</v>
      </c>
      <c r="B50" s="424" t="s">
        <v>472</v>
      </c>
      <c r="C50" s="425">
        <v>1244332</v>
      </c>
      <c r="D50" s="425">
        <v>1244332</v>
      </c>
    </row>
    <row r="51" spans="1:4" ht="25.5">
      <c r="A51" s="429">
        <v>14</v>
      </c>
      <c r="B51" s="427" t="s">
        <v>473</v>
      </c>
      <c r="C51" s="428">
        <v>1244332</v>
      </c>
      <c r="D51" s="428">
        <v>1244332</v>
      </c>
    </row>
    <row r="52" spans="1:4" ht="12.75">
      <c r="A52" s="429">
        <v>15</v>
      </c>
      <c r="B52" s="427" t="s">
        <v>474</v>
      </c>
      <c r="C52" s="428">
        <v>4650855</v>
      </c>
      <c r="D52" s="428">
        <v>4091823</v>
      </c>
    </row>
    <row r="53" spans="1:4" ht="25.5">
      <c r="A53" s="423">
        <v>16</v>
      </c>
      <c r="B53" s="424" t="s">
        <v>475</v>
      </c>
      <c r="C53" s="425">
        <v>0</v>
      </c>
      <c r="D53" s="425">
        <v>24000</v>
      </c>
    </row>
    <row r="54" spans="1:4" ht="12.75">
      <c r="A54" s="423">
        <v>17</v>
      </c>
      <c r="B54" s="433" t="s">
        <v>476</v>
      </c>
      <c r="C54" s="434">
        <v>0</v>
      </c>
      <c r="D54" s="434">
        <v>24000</v>
      </c>
    </row>
    <row r="55" spans="1:4" ht="12.75">
      <c r="A55" s="429">
        <v>18</v>
      </c>
      <c r="B55" s="427" t="s">
        <v>477</v>
      </c>
      <c r="C55" s="428">
        <v>524168545</v>
      </c>
      <c r="D55" s="428">
        <v>502622035</v>
      </c>
    </row>
  </sheetData>
  <sheetProtection/>
  <mergeCells count="3">
    <mergeCell ref="A1:D1"/>
    <mergeCell ref="A2:D2"/>
    <mergeCell ref="A36:D3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2" width="20.421875" style="0" bestFit="1" customWidth="1"/>
    <col min="3" max="3" width="14.140625" style="0" bestFit="1" customWidth="1"/>
    <col min="4" max="4" width="12.421875" style="0" bestFit="1" customWidth="1"/>
  </cols>
  <sheetData>
    <row r="1" spans="1:4" ht="18.75">
      <c r="A1" s="435"/>
      <c r="D1" s="435" t="s">
        <v>478</v>
      </c>
    </row>
    <row r="2" ht="18.75">
      <c r="A2" s="378"/>
    </row>
    <row r="3" spans="1:4" ht="18.75">
      <c r="A3" s="593" t="s">
        <v>479</v>
      </c>
      <c r="B3" s="593"/>
      <c r="C3" s="593"/>
      <c r="D3" s="593"/>
    </row>
    <row r="4" spans="1:4" ht="18.75">
      <c r="A4" s="593" t="s">
        <v>480</v>
      </c>
      <c r="B4" s="593"/>
      <c r="C4" s="593"/>
      <c r="D4" s="593"/>
    </row>
    <row r="5" spans="1:4" ht="18.75">
      <c r="A5" s="593" t="s">
        <v>481</v>
      </c>
      <c r="B5" s="593"/>
      <c r="C5" s="593"/>
      <c r="D5" s="593"/>
    </row>
    <row r="6" ht="19.5" thickBot="1">
      <c r="A6" s="378"/>
    </row>
    <row r="7" spans="1:4" ht="18.75">
      <c r="A7" s="594" t="s">
        <v>482</v>
      </c>
      <c r="B7" s="437" t="s">
        <v>483</v>
      </c>
      <c r="C7" s="594" t="s">
        <v>156</v>
      </c>
      <c r="D7" s="594" t="s">
        <v>485</v>
      </c>
    </row>
    <row r="8" spans="1:4" ht="19.5" thickBot="1">
      <c r="A8" s="595"/>
      <c r="B8" s="438" t="s">
        <v>484</v>
      </c>
      <c r="C8" s="595"/>
      <c r="D8" s="595"/>
    </row>
    <row r="9" spans="1:4" ht="19.5" thickBot="1">
      <c r="A9" s="439" t="s">
        <v>486</v>
      </c>
      <c r="B9" s="438"/>
      <c r="C9" s="438"/>
      <c r="D9" s="438"/>
    </row>
    <row r="10" spans="1:4" ht="19.5" thickBot="1">
      <c r="A10" s="441" t="s">
        <v>487</v>
      </c>
      <c r="B10" s="440">
        <v>1</v>
      </c>
      <c r="C10" s="440">
        <v>1</v>
      </c>
      <c r="D10" s="440">
        <v>1</v>
      </c>
    </row>
    <row r="11" spans="1:4" ht="19.5" thickBot="1">
      <c r="A11" s="441" t="s">
        <v>488</v>
      </c>
      <c r="B11" s="440">
        <v>2</v>
      </c>
      <c r="C11" s="440">
        <v>2</v>
      </c>
      <c r="D11" s="440">
        <v>2</v>
      </c>
    </row>
    <row r="12" spans="1:4" ht="19.5" thickBot="1">
      <c r="A12" s="441" t="s">
        <v>489</v>
      </c>
      <c r="B12" s="440">
        <v>1</v>
      </c>
      <c r="C12" s="440">
        <v>0</v>
      </c>
      <c r="D12" s="440">
        <v>0.5</v>
      </c>
    </row>
    <row r="13" spans="1:4" ht="19.5" thickBot="1">
      <c r="A13" s="441" t="s">
        <v>490</v>
      </c>
      <c r="B13" s="440">
        <v>6</v>
      </c>
      <c r="C13" s="440">
        <v>6</v>
      </c>
      <c r="D13" s="440">
        <v>6</v>
      </c>
    </row>
    <row r="14" spans="1:4" ht="19.5" thickBot="1">
      <c r="A14" s="439" t="s">
        <v>243</v>
      </c>
      <c r="B14" s="438">
        <v>10</v>
      </c>
      <c r="C14" s="438">
        <v>9</v>
      </c>
      <c r="D14" s="438">
        <v>9.5</v>
      </c>
    </row>
    <row r="15" ht="18.75">
      <c r="A15" s="378"/>
    </row>
    <row r="16" ht="18.75">
      <c r="A16" s="436"/>
    </row>
    <row r="17" ht="18.75">
      <c r="A17" s="436"/>
    </row>
    <row r="18" spans="1:4" ht="18.75">
      <c r="A18" s="593" t="s">
        <v>479</v>
      </c>
      <c r="B18" s="593"/>
      <c r="C18" s="593"/>
      <c r="D18" s="593"/>
    </row>
    <row r="19" spans="1:4" ht="18.75">
      <c r="A19" s="593" t="s">
        <v>491</v>
      </c>
      <c r="B19" s="593"/>
      <c r="C19" s="593"/>
      <c r="D19" s="593"/>
    </row>
    <row r="20" spans="1:4" ht="18.75">
      <c r="A20" s="593" t="s">
        <v>481</v>
      </c>
      <c r="B20" s="593"/>
      <c r="C20" s="593"/>
      <c r="D20" s="593"/>
    </row>
    <row r="21" ht="19.5" thickBot="1">
      <c r="A21" s="378"/>
    </row>
    <row r="22" spans="1:4" ht="18.75">
      <c r="A22" s="594" t="s">
        <v>482</v>
      </c>
      <c r="B22" s="437" t="s">
        <v>483</v>
      </c>
      <c r="C22" s="594" t="s">
        <v>156</v>
      </c>
      <c r="D22" s="594" t="s">
        <v>485</v>
      </c>
    </row>
    <row r="23" spans="1:4" ht="19.5" thickBot="1">
      <c r="A23" s="595"/>
      <c r="B23" s="438" t="s">
        <v>484</v>
      </c>
      <c r="C23" s="595"/>
      <c r="D23" s="595"/>
    </row>
    <row r="24" spans="1:4" ht="19.5" thickBot="1">
      <c r="A24" s="439" t="s">
        <v>488</v>
      </c>
      <c r="B24" s="438">
        <v>5</v>
      </c>
      <c r="C24" s="438">
        <v>6</v>
      </c>
      <c r="D24" s="438">
        <v>5.5</v>
      </c>
    </row>
    <row r="25" spans="1:4" ht="19.5" thickBot="1">
      <c r="A25" s="439" t="s">
        <v>492</v>
      </c>
      <c r="B25" s="440">
        <v>0</v>
      </c>
      <c r="C25" s="440">
        <v>1.5</v>
      </c>
      <c r="D25" s="440">
        <v>1.5</v>
      </c>
    </row>
    <row r="26" spans="1:4" ht="19.5" thickBot="1">
      <c r="A26" s="439" t="s">
        <v>243</v>
      </c>
      <c r="B26" s="438">
        <v>5</v>
      </c>
      <c r="C26" s="438">
        <v>7.5</v>
      </c>
      <c r="D26" s="438">
        <v>7</v>
      </c>
    </row>
    <row r="27" ht="18.75">
      <c r="A27" s="378"/>
    </row>
    <row r="28" ht="18.75">
      <c r="A28" s="436"/>
    </row>
    <row r="29" spans="1:4" ht="18.75">
      <c r="A29" s="593" t="s">
        <v>479</v>
      </c>
      <c r="B29" s="593"/>
      <c r="C29" s="593"/>
      <c r="D29" s="593"/>
    </row>
    <row r="30" spans="1:4" ht="18.75">
      <c r="A30" s="593" t="s">
        <v>395</v>
      </c>
      <c r="B30" s="593"/>
      <c r="C30" s="593"/>
      <c r="D30" s="593"/>
    </row>
    <row r="31" spans="1:4" ht="18.75">
      <c r="A31" s="593" t="s">
        <v>481</v>
      </c>
      <c r="B31" s="593"/>
      <c r="C31" s="593"/>
      <c r="D31" s="593"/>
    </row>
    <row r="32" ht="19.5" thickBot="1">
      <c r="A32" s="378"/>
    </row>
    <row r="33" spans="1:4" ht="18.75">
      <c r="A33" s="594" t="s">
        <v>482</v>
      </c>
      <c r="B33" s="437" t="s">
        <v>483</v>
      </c>
      <c r="C33" s="594" t="s">
        <v>156</v>
      </c>
      <c r="D33" s="594" t="s">
        <v>485</v>
      </c>
    </row>
    <row r="34" spans="1:4" ht="19.5" thickBot="1">
      <c r="A34" s="595"/>
      <c r="B34" s="438" t="s">
        <v>484</v>
      </c>
      <c r="C34" s="595"/>
      <c r="D34" s="595"/>
    </row>
    <row r="35" spans="1:4" ht="19.5" thickBot="1">
      <c r="A35" s="439" t="s">
        <v>488</v>
      </c>
      <c r="B35" s="438">
        <v>3</v>
      </c>
      <c r="C35" s="438">
        <v>3</v>
      </c>
      <c r="D35" s="438">
        <v>3</v>
      </c>
    </row>
    <row r="36" spans="1:4" ht="19.5" thickBot="1">
      <c r="A36" s="441" t="s">
        <v>492</v>
      </c>
      <c r="B36" s="440">
        <v>1</v>
      </c>
      <c r="C36" s="385">
        <v>2</v>
      </c>
      <c r="D36" s="440">
        <v>1.5</v>
      </c>
    </row>
    <row r="37" spans="1:4" ht="19.5" thickBot="1">
      <c r="A37" s="439" t="s">
        <v>243</v>
      </c>
      <c r="B37" s="438">
        <v>4</v>
      </c>
      <c r="C37" s="438">
        <v>5</v>
      </c>
      <c r="D37" s="438">
        <v>4.5</v>
      </c>
    </row>
    <row r="38" ht="18.75">
      <c r="A38" s="442"/>
    </row>
  </sheetData>
  <sheetProtection/>
  <mergeCells count="18">
    <mergeCell ref="A30:D30"/>
    <mergeCell ref="A31:D31"/>
    <mergeCell ref="A33:A34"/>
    <mergeCell ref="C33:C34"/>
    <mergeCell ref="D33:D34"/>
    <mergeCell ref="A3:D3"/>
    <mergeCell ref="A4:D4"/>
    <mergeCell ref="A5:D5"/>
    <mergeCell ref="A18:D18"/>
    <mergeCell ref="A19:D19"/>
    <mergeCell ref="A20:D20"/>
    <mergeCell ref="A29:D29"/>
    <mergeCell ref="A7:A8"/>
    <mergeCell ref="C7:C8"/>
    <mergeCell ref="D7:D8"/>
    <mergeCell ref="A22:A23"/>
    <mergeCell ref="C22:C23"/>
    <mergeCell ref="D22:D2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0" bestFit="1" customWidth="1"/>
    <col min="2" max="2" width="31.00390625" style="0" customWidth="1"/>
    <col min="3" max="3" width="12.421875" style="0" customWidth="1"/>
    <col min="4" max="4" width="11.00390625" style="0" customWidth="1"/>
    <col min="5" max="6" width="11.28125" style="0" customWidth="1"/>
    <col min="7" max="7" width="12.140625" style="0" customWidth="1"/>
    <col min="8" max="8" width="13.00390625" style="0" customWidth="1"/>
  </cols>
  <sheetData>
    <row r="1" spans="1:8" ht="12.75">
      <c r="A1" s="443"/>
      <c r="B1" s="444"/>
      <c r="C1" s="444"/>
      <c r="D1" s="444"/>
      <c r="E1" s="444"/>
      <c r="F1" s="444"/>
      <c r="G1" s="444"/>
      <c r="H1" s="445" t="s">
        <v>493</v>
      </c>
    </row>
    <row r="2" spans="1:9" ht="13.5">
      <c r="A2" s="443"/>
      <c r="B2" s="444"/>
      <c r="C2" s="444"/>
      <c r="D2" s="444"/>
      <c r="E2" s="444"/>
      <c r="F2" s="444"/>
      <c r="G2" s="446" t="s">
        <v>494</v>
      </c>
      <c r="I2" s="446"/>
    </row>
    <row r="3" spans="1:9" ht="14.25" thickBot="1">
      <c r="A3" s="443"/>
      <c r="B3" s="444"/>
      <c r="C3" s="444"/>
      <c r="D3" s="444"/>
      <c r="E3" s="444"/>
      <c r="F3" s="444"/>
      <c r="G3" s="444"/>
      <c r="H3" s="444"/>
      <c r="I3" s="446"/>
    </row>
    <row r="4" spans="1:7" ht="12.75" customHeight="1">
      <c r="A4" s="596" t="s">
        <v>1</v>
      </c>
      <c r="B4" s="598" t="s">
        <v>495</v>
      </c>
      <c r="C4" s="447" t="s">
        <v>496</v>
      </c>
      <c r="D4" s="448"/>
      <c r="E4" s="448"/>
      <c r="F4" s="448"/>
      <c r="G4" s="449"/>
    </row>
    <row r="5" spans="1:7" ht="24" customHeight="1" thickBot="1">
      <c r="A5" s="597"/>
      <c r="B5" s="599"/>
      <c r="C5" s="451" t="s">
        <v>497</v>
      </c>
      <c r="D5" s="452" t="s">
        <v>498</v>
      </c>
      <c r="E5" s="452" t="s">
        <v>499</v>
      </c>
      <c r="F5" s="453" t="s">
        <v>500</v>
      </c>
      <c r="G5" s="454" t="s">
        <v>501</v>
      </c>
    </row>
    <row r="6" spans="1:7" ht="13.5" thickBot="1">
      <c r="A6" s="455">
        <v>1</v>
      </c>
      <c r="B6" s="456">
        <v>2</v>
      </c>
      <c r="C6" s="455">
        <v>5</v>
      </c>
      <c r="D6" s="457">
        <v>6</v>
      </c>
      <c r="E6" s="457">
        <v>7</v>
      </c>
      <c r="F6" s="457">
        <v>8</v>
      </c>
      <c r="G6" s="458">
        <v>9</v>
      </c>
    </row>
    <row r="7" spans="1:7" ht="24">
      <c r="A7" s="459" t="s">
        <v>3</v>
      </c>
      <c r="B7" s="460" t="s">
        <v>502</v>
      </c>
      <c r="C7" s="461">
        <f>SUM(C8:C8)</f>
        <v>0</v>
      </c>
      <c r="D7" s="462">
        <f>SUM(D8:D8)</f>
        <v>0</v>
      </c>
      <c r="E7" s="463"/>
      <c r="F7" s="463">
        <f>SUM(F8:F8)</f>
        <v>0</v>
      </c>
      <c r="G7" s="464"/>
    </row>
    <row r="8" spans="1:7" ht="12.75">
      <c r="A8" s="465"/>
      <c r="B8" s="466" t="s">
        <v>503</v>
      </c>
      <c r="C8" s="467"/>
      <c r="D8" s="468"/>
      <c r="E8" s="469"/>
      <c r="F8" s="469"/>
      <c r="G8" s="470"/>
    </row>
    <row r="9" spans="1:7" ht="24">
      <c r="A9" s="471" t="s">
        <v>5</v>
      </c>
      <c r="B9" s="472" t="s">
        <v>504</v>
      </c>
      <c r="C9" s="473">
        <f>SUM(C10:C10)</f>
        <v>0</v>
      </c>
      <c r="D9" s="474">
        <f>SUM(D10:D10)</f>
        <v>0</v>
      </c>
      <c r="E9" s="475"/>
      <c r="F9" s="475">
        <f>SUM(F10:F10)</f>
        <v>0</v>
      </c>
      <c r="G9" s="470">
        <f>SUM(C9:F9)</f>
        <v>0</v>
      </c>
    </row>
    <row r="10" spans="1:7" ht="12.75">
      <c r="A10" s="465"/>
      <c r="B10" s="466" t="s">
        <v>505</v>
      </c>
      <c r="C10" s="467"/>
      <c r="D10" s="468"/>
      <c r="E10" s="469"/>
      <c r="F10" s="469"/>
      <c r="G10" s="470">
        <f>SUM(C10:F10)</f>
        <v>0</v>
      </c>
    </row>
    <row r="11" spans="1:7" ht="12.75">
      <c r="A11" s="471" t="s">
        <v>11</v>
      </c>
      <c r="B11" s="472" t="s">
        <v>506</v>
      </c>
      <c r="C11" s="473"/>
      <c r="D11" s="474"/>
      <c r="E11" s="475"/>
      <c r="F11" s="475"/>
      <c r="G11" s="470">
        <f>SUM(C11:F11)</f>
        <v>0</v>
      </c>
    </row>
    <row r="12" spans="1:7" ht="12.75">
      <c r="A12" s="471" t="s">
        <v>19</v>
      </c>
      <c r="B12" s="472" t="s">
        <v>507</v>
      </c>
      <c r="C12" s="473"/>
      <c r="D12" s="474"/>
      <c r="E12" s="475"/>
      <c r="F12" s="475"/>
      <c r="G12" s="470"/>
    </row>
    <row r="13" spans="1:7" ht="24">
      <c r="A13" s="471" t="s">
        <v>26</v>
      </c>
      <c r="B13" s="472" t="s">
        <v>508</v>
      </c>
      <c r="C13" s="473"/>
      <c r="D13" s="474"/>
      <c r="E13" s="475"/>
      <c r="F13" s="475"/>
      <c r="G13" s="470"/>
    </row>
    <row r="14" spans="1:7" ht="16.5" customHeight="1">
      <c r="A14" s="476" t="s">
        <v>32</v>
      </c>
      <c r="B14" s="477" t="s">
        <v>509</v>
      </c>
      <c r="C14" s="473"/>
      <c r="D14" s="474"/>
      <c r="E14" s="474"/>
      <c r="F14" s="475"/>
      <c r="G14" s="470"/>
    </row>
    <row r="15" spans="1:9" ht="16.5" customHeight="1">
      <c r="A15" s="476" t="s">
        <v>413</v>
      </c>
      <c r="B15" s="477" t="s">
        <v>510</v>
      </c>
      <c r="C15" s="473"/>
      <c r="D15" s="474"/>
      <c r="E15" s="474"/>
      <c r="F15" s="475"/>
      <c r="G15" s="470"/>
      <c r="H15" s="444"/>
      <c r="I15" s="444"/>
    </row>
    <row r="16" spans="1:9" ht="15.75" customHeight="1">
      <c r="A16" s="476" t="s">
        <v>36</v>
      </c>
      <c r="B16" s="477" t="s">
        <v>511</v>
      </c>
      <c r="C16" s="473"/>
      <c r="D16" s="474"/>
      <c r="E16" s="474"/>
      <c r="F16" s="475"/>
      <c r="G16" s="470"/>
      <c r="H16" s="444"/>
      <c r="I16" s="444"/>
    </row>
    <row r="17" spans="1:7" ht="18" customHeight="1" thickBot="1">
      <c r="A17" s="450" t="s">
        <v>110</v>
      </c>
      <c r="B17" s="478" t="s">
        <v>512</v>
      </c>
      <c r="C17" s="479">
        <f>SUM(C7+C11+C12+C14+C15+C16)</f>
        <v>0</v>
      </c>
      <c r="D17" s="479">
        <f>SUM(D7+D11+D12+D14+D15+D16)</f>
        <v>0</v>
      </c>
      <c r="E17" s="479">
        <f>SUM(E7+E11+E12+E14+E15+E16)</f>
        <v>0</v>
      </c>
      <c r="F17" s="480"/>
      <c r="G17" s="481"/>
    </row>
    <row r="18" spans="1:7" ht="12.75">
      <c r="A18" s="443"/>
      <c r="B18" s="444"/>
      <c r="C18" s="444"/>
      <c r="D18" s="444"/>
      <c r="E18" s="444"/>
      <c r="F18" s="444"/>
      <c r="G18" s="444"/>
    </row>
    <row r="19" spans="1:7" ht="12.75">
      <c r="A19" s="443"/>
      <c r="B19" s="444"/>
      <c r="C19" s="444"/>
      <c r="D19" s="444"/>
      <c r="E19" s="444"/>
      <c r="F19" s="444"/>
      <c r="G19" s="444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24.00390625" style="0" customWidth="1"/>
    <col min="7" max="7" width="15.421875" style="0" customWidth="1"/>
    <col min="8" max="8" width="15.7109375" style="0" customWidth="1"/>
    <col min="9" max="9" width="22.28125" style="0" customWidth="1"/>
  </cols>
  <sheetData>
    <row r="1" spans="1:9" ht="15.75">
      <c r="A1" s="581" t="s">
        <v>513</v>
      </c>
      <c r="B1" s="581"/>
      <c r="C1" s="581"/>
      <c r="D1" s="581"/>
      <c r="E1" s="581"/>
      <c r="F1" s="581"/>
      <c r="G1" s="581"/>
      <c r="H1" s="581"/>
      <c r="I1" s="581"/>
    </row>
    <row r="2" spans="1:9" ht="12.75" customHeight="1">
      <c r="A2" s="581" t="s">
        <v>514</v>
      </c>
      <c r="B2" s="581"/>
      <c r="C2" s="581"/>
      <c r="D2" s="581"/>
      <c r="E2" s="581"/>
      <c r="F2" s="581"/>
      <c r="G2" s="581"/>
      <c r="H2" s="581"/>
      <c r="I2" s="581"/>
    </row>
    <row r="3" spans="5:9" ht="14.25" thickBot="1">
      <c r="E3" s="482"/>
      <c r="I3" s="393" t="s">
        <v>543</v>
      </c>
    </row>
    <row r="4" spans="1:9" ht="16.5" thickBot="1">
      <c r="A4" s="483" t="s">
        <v>515</v>
      </c>
      <c r="B4" s="485" t="s">
        <v>517</v>
      </c>
      <c r="C4" s="609" t="s">
        <v>519</v>
      </c>
      <c r="D4" s="584" t="s">
        <v>520</v>
      </c>
      <c r="E4" s="611"/>
      <c r="F4" s="611"/>
      <c r="G4" s="611"/>
      <c r="H4" s="585"/>
      <c r="I4" s="609" t="s">
        <v>521</v>
      </c>
    </row>
    <row r="5" spans="1:9" ht="48" thickBot="1">
      <c r="A5" s="484" t="s">
        <v>516</v>
      </c>
      <c r="B5" s="486" t="s">
        <v>518</v>
      </c>
      <c r="C5" s="610"/>
      <c r="D5" s="486" t="s">
        <v>522</v>
      </c>
      <c r="E5" s="486" t="s">
        <v>523</v>
      </c>
      <c r="F5" s="486" t="s">
        <v>524</v>
      </c>
      <c r="G5" s="486" t="s">
        <v>525</v>
      </c>
      <c r="H5" s="486" t="s">
        <v>526</v>
      </c>
      <c r="I5" s="610"/>
    </row>
    <row r="6" spans="1:9" ht="13.5" thickBot="1">
      <c r="A6" s="487">
        <v>1</v>
      </c>
      <c r="B6" s="488">
        <v>2</v>
      </c>
      <c r="C6" s="488">
        <v>3</v>
      </c>
      <c r="D6" s="488">
        <v>4</v>
      </c>
      <c r="E6" s="488">
        <v>5</v>
      </c>
      <c r="F6" s="488">
        <v>6</v>
      </c>
      <c r="G6" s="488">
        <v>7</v>
      </c>
      <c r="H6" s="488" t="s">
        <v>527</v>
      </c>
      <c r="I6" s="488" t="s">
        <v>528</v>
      </c>
    </row>
    <row r="7" spans="1:9" ht="16.5" thickBot="1">
      <c r="A7" s="600" t="s">
        <v>529</v>
      </c>
      <c r="B7" s="612"/>
      <c r="C7" s="612"/>
      <c r="D7" s="612"/>
      <c r="E7" s="612"/>
      <c r="F7" s="612"/>
      <c r="G7" s="612"/>
      <c r="H7" s="612"/>
      <c r="I7" s="601"/>
    </row>
    <row r="8" spans="1:9" ht="32.25" thickBot="1">
      <c r="A8" s="389" t="s">
        <v>3</v>
      </c>
      <c r="B8" s="390" t="s">
        <v>530</v>
      </c>
      <c r="C8" s="390"/>
      <c r="D8" s="390"/>
      <c r="E8" s="390"/>
      <c r="F8" s="390"/>
      <c r="G8" s="390"/>
      <c r="H8" s="390"/>
      <c r="I8" s="390"/>
    </row>
    <row r="9" spans="1:9" ht="32.25" thickBot="1">
      <c r="A9" s="389" t="s">
        <v>5</v>
      </c>
      <c r="B9" s="390" t="s">
        <v>531</v>
      </c>
      <c r="C9" s="391"/>
      <c r="D9" s="391"/>
      <c r="E9" s="391"/>
      <c r="F9" s="391"/>
      <c r="G9" s="391"/>
      <c r="H9" s="391"/>
      <c r="I9" s="391"/>
    </row>
    <row r="10" spans="1:9" ht="48" thickBot="1">
      <c r="A10" s="389" t="s">
        <v>11</v>
      </c>
      <c r="B10" s="390" t="s">
        <v>532</v>
      </c>
      <c r="C10" s="390"/>
      <c r="D10" s="390"/>
      <c r="E10" s="390"/>
      <c r="F10" s="390"/>
      <c r="G10" s="390"/>
      <c r="H10" s="390"/>
      <c r="I10" s="390"/>
    </row>
    <row r="11" spans="1:9" ht="32.25" thickBot="1">
      <c r="A11" s="389" t="s">
        <v>19</v>
      </c>
      <c r="B11" s="390" t="s">
        <v>533</v>
      </c>
      <c r="C11" s="390"/>
      <c r="D11" s="390"/>
      <c r="E11" s="390"/>
      <c r="F11" s="390"/>
      <c r="G11" s="390"/>
      <c r="H11" s="390"/>
      <c r="I11" s="390"/>
    </row>
    <row r="12" spans="1:9" ht="48" thickBot="1">
      <c r="A12" s="389" t="s">
        <v>26</v>
      </c>
      <c r="B12" s="390" t="s">
        <v>534</v>
      </c>
      <c r="C12" s="390" t="s">
        <v>535</v>
      </c>
      <c r="D12" s="390"/>
      <c r="E12" s="390"/>
      <c r="F12" s="390"/>
      <c r="G12" s="390"/>
      <c r="H12" s="390"/>
      <c r="I12" s="390" t="s">
        <v>535</v>
      </c>
    </row>
    <row r="13" spans="1:9" ht="16.5" thickBot="1">
      <c r="A13" s="389" t="s">
        <v>32</v>
      </c>
      <c r="B13" s="390" t="s">
        <v>536</v>
      </c>
      <c r="C13" s="390"/>
      <c r="D13" s="390"/>
      <c r="E13" s="390"/>
      <c r="F13" s="390"/>
      <c r="G13" s="390"/>
      <c r="H13" s="390"/>
      <c r="I13" s="489"/>
    </row>
    <row r="14" spans="1:9" ht="18" customHeight="1">
      <c r="A14" s="602" t="s">
        <v>413</v>
      </c>
      <c r="B14" s="602" t="s">
        <v>537</v>
      </c>
      <c r="C14" s="604"/>
      <c r="D14" s="602"/>
      <c r="E14" s="602"/>
      <c r="F14" s="602"/>
      <c r="G14" s="602"/>
      <c r="H14" s="602"/>
      <c r="I14" s="604"/>
    </row>
    <row r="15" spans="1:9" ht="13.5" thickBot="1">
      <c r="A15" s="603"/>
      <c r="B15" s="603"/>
      <c r="C15" s="605"/>
      <c r="D15" s="603"/>
      <c r="E15" s="603"/>
      <c r="F15" s="603"/>
      <c r="G15" s="603"/>
      <c r="H15" s="603"/>
      <c r="I15" s="605"/>
    </row>
    <row r="16" spans="1:9" ht="16.5" thickBot="1">
      <c r="A16" s="606" t="s">
        <v>538</v>
      </c>
      <c r="B16" s="606"/>
      <c r="C16" s="606"/>
      <c r="D16" s="606"/>
      <c r="E16" s="606"/>
      <c r="F16" s="606"/>
      <c r="G16" s="606"/>
      <c r="H16" s="606"/>
      <c r="I16" s="607"/>
    </row>
    <row r="17" spans="1:9" ht="16.5" thickBot="1">
      <c r="A17" s="608" t="s">
        <v>539</v>
      </c>
      <c r="B17" s="606"/>
      <c r="C17" s="606"/>
      <c r="D17" s="606"/>
      <c r="E17" s="606"/>
      <c r="F17" s="606"/>
      <c r="G17" s="606"/>
      <c r="H17" s="606"/>
      <c r="I17" s="607"/>
    </row>
    <row r="18" spans="1:9" ht="16.5" thickBot="1">
      <c r="A18" s="389" t="s">
        <v>3</v>
      </c>
      <c r="B18" s="390" t="s">
        <v>540</v>
      </c>
      <c r="C18" s="390"/>
      <c r="D18" s="390"/>
      <c r="E18" s="390"/>
      <c r="F18" s="390"/>
      <c r="G18" s="390"/>
      <c r="H18" s="390"/>
      <c r="I18" s="390"/>
    </row>
    <row r="19" spans="1:9" ht="16.5" thickBot="1">
      <c r="A19" s="389" t="s">
        <v>5</v>
      </c>
      <c r="B19" s="390" t="s">
        <v>537</v>
      </c>
      <c r="C19" s="390"/>
      <c r="D19" s="390"/>
      <c r="E19" s="390"/>
      <c r="F19" s="390"/>
      <c r="G19" s="390"/>
      <c r="H19" s="390"/>
      <c r="I19" s="390"/>
    </row>
    <row r="20" spans="1:9" ht="16.5" thickBot="1">
      <c r="A20" s="600" t="s">
        <v>541</v>
      </c>
      <c r="B20" s="601"/>
      <c r="C20" s="390"/>
      <c r="D20" s="390"/>
      <c r="E20" s="390"/>
      <c r="F20" s="390"/>
      <c r="G20" s="390"/>
      <c r="H20" s="390"/>
      <c r="I20" s="390"/>
    </row>
    <row r="21" spans="1:9" ht="31.5" customHeight="1" thickBot="1">
      <c r="A21" s="600" t="s">
        <v>542</v>
      </c>
      <c r="B21" s="601"/>
      <c r="C21" s="387" t="s">
        <v>535</v>
      </c>
      <c r="D21" s="387"/>
      <c r="E21" s="387"/>
      <c r="F21" s="387"/>
      <c r="G21" s="387"/>
      <c r="H21" s="387"/>
      <c r="I21" s="387" t="s">
        <v>535</v>
      </c>
    </row>
    <row r="22" ht="15.75">
      <c r="A22" s="379"/>
    </row>
  </sheetData>
  <sheetProtection/>
  <mergeCells count="19">
    <mergeCell ref="D4:H4"/>
    <mergeCell ref="I4:I5"/>
    <mergeCell ref="A7:I7"/>
    <mergeCell ref="A14:A15"/>
    <mergeCell ref="B14:B15"/>
    <mergeCell ref="C14:C15"/>
    <mergeCell ref="D14:D15"/>
    <mergeCell ref="E14:E15"/>
    <mergeCell ref="F14:F15"/>
    <mergeCell ref="A21:B21"/>
    <mergeCell ref="A1:I1"/>
    <mergeCell ref="A2:I2"/>
    <mergeCell ref="G14:G15"/>
    <mergeCell ref="H14:H15"/>
    <mergeCell ref="I14:I15"/>
    <mergeCell ref="A16:I16"/>
    <mergeCell ref="A17:I17"/>
    <mergeCell ref="A20:B20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dr. Dobai Sándor</cp:lastModifiedBy>
  <cp:lastPrinted>2017-05-12T09:04:03Z</cp:lastPrinted>
  <dcterms:created xsi:type="dcterms:W3CDTF">2013-03-13T13:47:10Z</dcterms:created>
  <dcterms:modified xsi:type="dcterms:W3CDTF">2017-05-30T12:17:34Z</dcterms:modified>
  <cp:category/>
  <cp:version/>
  <cp:contentType/>
  <cp:contentStatus/>
</cp:coreProperties>
</file>