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Munka3" sheetId="3" r:id="rId1"/>
  </sheets>
  <calcPr calcId="144525"/>
</workbook>
</file>

<file path=xl/calcChain.xml><?xml version="1.0" encoding="utf-8"?>
<calcChain xmlns="http://schemas.openxmlformats.org/spreadsheetml/2006/main">
  <c r="D43" i="3" l="1"/>
  <c r="E43" i="3"/>
  <c r="C43" i="3"/>
  <c r="D39" i="3"/>
  <c r="E39" i="3"/>
  <c r="C39" i="3"/>
  <c r="D35" i="3"/>
  <c r="E35" i="3"/>
  <c r="E40" i="3" s="1"/>
  <c r="E44" i="3" s="1"/>
  <c r="C35" i="3"/>
  <c r="C40" i="3" s="1"/>
  <c r="C44" i="3" s="1"/>
  <c r="D18" i="3"/>
  <c r="D22" i="3" s="1"/>
  <c r="D24" i="3" s="1"/>
  <c r="D49" i="3" s="1"/>
  <c r="E18" i="3"/>
  <c r="E22" i="3" s="1"/>
  <c r="E24" i="3" s="1"/>
  <c r="E49" i="3" s="1"/>
  <c r="C18" i="3"/>
  <c r="C22" i="3" s="1"/>
  <c r="C24" i="3" s="1"/>
  <c r="C49" i="3" s="1"/>
  <c r="D16" i="3"/>
  <c r="C16" i="3"/>
  <c r="C48" i="3" s="1"/>
  <c r="E16" i="3"/>
  <c r="E25" i="3" s="1"/>
  <c r="E50" i="3" s="1"/>
  <c r="D40" i="3" l="1"/>
  <c r="D44" i="3" s="1"/>
  <c r="C25" i="3"/>
  <c r="C50" i="3" s="1"/>
  <c r="D25" i="3"/>
  <c r="D50" i="3" s="1"/>
  <c r="E48" i="3"/>
  <c r="D48" i="3" l="1"/>
</calcChain>
</file>

<file path=xl/sharedStrings.xml><?xml version="1.0" encoding="utf-8"?>
<sst xmlns="http://schemas.openxmlformats.org/spreadsheetml/2006/main" count="48" uniqueCount="48">
  <si>
    <t>Megnevezés</t>
  </si>
  <si>
    <t>Mezőhék Község Önkormányzata</t>
  </si>
  <si>
    <t>Működési célú támogatások államháztartáson belülről</t>
  </si>
  <si>
    <t>Felhalmozási célú támogatások államháztartáson belülről</t>
  </si>
  <si>
    <t>Működési bevételek</t>
  </si>
  <si>
    <t>Felhalmozási bevételek</t>
  </si>
  <si>
    <t>Működési célú átvett pénzeszközök</t>
  </si>
  <si>
    <t>Felhalmozási célú átvett pénzeszközök</t>
  </si>
  <si>
    <t>Belföldi finanszírozás bevételei</t>
  </si>
  <si>
    <t>Külföldi finanszírozás bevételei</t>
  </si>
  <si>
    <t>Eredeti ei.</t>
  </si>
  <si>
    <t>Módosított ei.</t>
  </si>
  <si>
    <t xml:space="preserve"> Ft.</t>
  </si>
  <si>
    <t>Teljesítés</t>
  </si>
  <si>
    <t>2016. évi összevont zárszámadási mérlege</t>
  </si>
  <si>
    <t>Közhatlami bevételek</t>
  </si>
  <si>
    <t>Hitel és kölcsön felvétel pénzügyi vállalkozástól</t>
  </si>
  <si>
    <t>Maradvány igénybevétele</t>
  </si>
  <si>
    <t xml:space="preserve">    Előző év vállalkozási maradványának igénybevétele</t>
  </si>
  <si>
    <t>Államháztartáson belüli megelőlegzés</t>
  </si>
  <si>
    <t xml:space="preserve">    ebből Önkormányzaok működési támogatásai</t>
  </si>
  <si>
    <t xml:space="preserve">    Előző évi költségvetési maradvány igénybevétele</t>
  </si>
  <si>
    <t>Munkaadókat terhelő járulékok és szoc. Hj. Adó</t>
  </si>
  <si>
    <t>Ellátottak pénzbeli juttatásai</t>
  </si>
  <si>
    <t>Egyéb működési kiadások</t>
  </si>
  <si>
    <t xml:space="preserve">    ebből Tartalék összesen</t>
  </si>
  <si>
    <t>Müködési költségvetés kiadásai</t>
  </si>
  <si>
    <t>Beruházások</t>
  </si>
  <si>
    <t>Felújítások</t>
  </si>
  <si>
    <t>Egyéb felhalmozási kiadások</t>
  </si>
  <si>
    <t>Felhalmozási költségvetés kiadásai</t>
  </si>
  <si>
    <t>Belföldi finanszírozás kiadásai</t>
  </si>
  <si>
    <t>Külföldi finanszírozás kiadásai</t>
  </si>
  <si>
    <t>Személyi juttatások</t>
  </si>
  <si>
    <t>KÖLTSÉGVETÉSI BEVÉTELEK ÖSSZESEN</t>
  </si>
  <si>
    <t>FINANSZÍROZÁSI KIADÁSOK ÖSSZESEN</t>
  </si>
  <si>
    <t>BEVÉTELEK ÖSSZESEN</t>
  </si>
  <si>
    <t>KÖLTSÉGVETÉSI KIADÁSOK ÖSSZESEN</t>
  </si>
  <si>
    <t>FINANSZÍROZÁSI BEVÉTELEK ÖSSZESEN</t>
  </si>
  <si>
    <t>KIADÁSOK ÖSSZESEN</t>
  </si>
  <si>
    <t>BEVÉTELEK</t>
  </si>
  <si>
    <t>KIADÁSOK</t>
  </si>
  <si>
    <t>Dologi kiadások</t>
  </si>
  <si>
    <t>KÖLTSÉGVETÉSI, FINANSZÍROZÁSI BEVÉTELEK ÉS KIADÁSOK EGYENLEGE</t>
  </si>
  <si>
    <t>Költségvetési hiány, többlet (költv. Bev. - költv. Kiad )</t>
  </si>
  <si>
    <t>Finanszírozási bevételek , kiadások egyelege</t>
  </si>
  <si>
    <t>Költségvetés egyenlege</t>
  </si>
  <si>
    <t>1.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</si>
</sst>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7">
    <xf numFmtId="0" fontId="0" fillId="0" borderId="0" xfId="0"/>
    <xf numFmtId="3" fontId="1" fillId="3" borderId="2" xfId="1" applyNumberFormat="1" applyFill="1" applyBorder="1" applyAlignment="1"/>
    <xf numFmtId="3" fontId="1" fillId="3" borderId="4" xfId="1" applyNumberFormat="1" applyFill="1" applyBorder="1" applyAlignment="1">
      <alignment horizontal="right"/>
    </xf>
    <xf numFmtId="3" fontId="1" fillId="3" borderId="4" xfId="1" applyNumberFormat="1" applyFill="1" applyBorder="1" applyAlignment="1"/>
    <xf numFmtId="3" fontId="3" fillId="3" borderId="4" xfId="0" applyNumberFormat="1" applyFont="1" applyFill="1" applyBorder="1" applyAlignment="1"/>
    <xf numFmtId="3" fontId="3" fillId="0" borderId="4" xfId="0" applyNumberFormat="1" applyFont="1" applyBorder="1"/>
    <xf numFmtId="3" fontId="2" fillId="3" borderId="5" xfId="1" applyNumberFormat="1" applyFont="1" applyFill="1" applyBorder="1" applyAlignment="1">
      <alignment horizontal="right"/>
    </xf>
    <xf numFmtId="3" fontId="1" fillId="3" borderId="6" xfId="1" applyNumberFormat="1" applyFill="1" applyBorder="1" applyAlignment="1">
      <alignment horizontal="right"/>
    </xf>
    <xf numFmtId="3" fontId="2" fillId="3" borderId="4" xfId="1" applyNumberFormat="1" applyFont="1" applyFill="1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0" fontId="4" fillId="3" borderId="8" xfId="1" applyFont="1" applyFill="1" applyBorder="1" applyAlignment="1"/>
    <xf numFmtId="0" fontId="4" fillId="3" borderId="4" xfId="1" applyFont="1" applyFill="1" applyBorder="1" applyAlignment="1"/>
    <xf numFmtId="3" fontId="1" fillId="3" borderId="4" xfId="1" applyNumberFormat="1" applyFont="1" applyFill="1" applyBorder="1" applyAlignment="1">
      <alignment horizontal="right"/>
    </xf>
    <xf numFmtId="0" fontId="4" fillId="3" borderId="1" xfId="1" applyFont="1" applyFill="1" applyAlignment="1">
      <alignment horizontal="center"/>
    </xf>
    <xf numFmtId="3" fontId="2" fillId="3" borderId="2" xfId="1" applyNumberFormat="1" applyFont="1" applyFill="1" applyBorder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2" fillId="3" borderId="7" xfId="1" applyNumberFormat="1" applyFont="1" applyFill="1" applyBorder="1" applyAlignment="1">
      <alignment horizontal="right"/>
    </xf>
    <xf numFmtId="3" fontId="1" fillId="3" borderId="9" xfId="1" applyNumberFormat="1" applyFill="1" applyBorder="1" applyAlignment="1">
      <alignment horizontal="right"/>
    </xf>
    <xf numFmtId="3" fontId="5" fillId="3" borderId="1" xfId="1" applyNumberFormat="1" applyFont="1" applyFill="1" applyAlignment="1">
      <alignment horizontal="right"/>
    </xf>
    <xf numFmtId="3" fontId="5" fillId="3" borderId="2" xfId="1" applyNumberFormat="1" applyFont="1" applyFill="1" applyBorder="1" applyAlignment="1">
      <alignment horizontal="right"/>
    </xf>
    <xf numFmtId="3" fontId="5" fillId="3" borderId="4" xfId="1" applyNumberFormat="1" applyFont="1" applyFill="1" applyBorder="1" applyAlignment="1">
      <alignment horizontal="right"/>
    </xf>
    <xf numFmtId="3" fontId="5" fillId="3" borderId="5" xfId="1" applyNumberFormat="1" applyFont="1" applyFill="1" applyBorder="1" applyAlignment="1">
      <alignment horizontal="right"/>
    </xf>
    <xf numFmtId="3" fontId="5" fillId="3" borderId="1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1" fillId="3" borderId="5" xfId="1" applyNumberFormat="1" applyFill="1" applyBorder="1" applyAlignment="1">
      <alignment horizontal="right"/>
    </xf>
    <xf numFmtId="3" fontId="2" fillId="3" borderId="2" xfId="1" applyNumberFormat="1" applyFont="1" applyFill="1" applyBorder="1" applyAlignment="1"/>
    <xf numFmtId="3" fontId="2" fillId="3" borderId="4" xfId="1" applyNumberFormat="1" applyFont="1" applyFill="1" applyBorder="1" applyAlignment="1"/>
    <xf numFmtId="3" fontId="1" fillId="3" borderId="13" xfId="1" applyNumberFormat="1" applyFont="1" applyFill="1" applyBorder="1" applyAlignment="1">
      <alignment horizontal="right"/>
    </xf>
    <xf numFmtId="3" fontId="2" fillId="3" borderId="10" xfId="1" applyNumberFormat="1" applyFont="1" applyFill="1" applyBorder="1" applyAlignment="1">
      <alignment horizontal="right"/>
    </xf>
    <xf numFmtId="0" fontId="1" fillId="3" borderId="0" xfId="1" applyFont="1" applyFill="1" applyBorder="1" applyAlignment="1">
      <alignment horizontal="center"/>
    </xf>
    <xf numFmtId="3" fontId="1" fillId="3" borderId="0" xfId="1" applyNumberFormat="1" applyFont="1" applyFill="1" applyBorder="1" applyAlignment="1">
      <alignment horizontal="right"/>
    </xf>
    <xf numFmtId="3" fontId="1" fillId="3" borderId="13" xfId="1" applyNumberFormat="1" applyFill="1" applyBorder="1" applyAlignment="1">
      <alignment horizontal="right"/>
    </xf>
    <xf numFmtId="3" fontId="3" fillId="3" borderId="14" xfId="0" applyNumberFormat="1" applyFont="1" applyFill="1" applyBorder="1" applyAlignme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5" fillId="3" borderId="1" xfId="1" applyFont="1" applyFill="1" applyAlignment="1">
      <alignment horizontal="left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left"/>
    </xf>
    <xf numFmtId="0" fontId="1" fillId="3" borderId="1" xfId="1" applyFill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/>
    <xf numFmtId="0" fontId="1" fillId="3" borderId="0" xfId="1" applyFont="1" applyFill="1" applyBorder="1" applyAlignment="1">
      <alignment horizontal="center"/>
    </xf>
    <xf numFmtId="0" fontId="1" fillId="3" borderId="13" xfId="1" applyFont="1" applyFill="1" applyBorder="1" applyAlignment="1">
      <alignment horizontal="left"/>
    </xf>
    <xf numFmtId="0" fontId="2" fillId="3" borderId="4" xfId="1" applyFont="1" applyFill="1" applyBorder="1" applyAlignment="1">
      <alignment horizontal="left"/>
    </xf>
    <xf numFmtId="0" fontId="2" fillId="3" borderId="11" xfId="1" applyFont="1" applyFill="1" applyBorder="1" applyAlignment="1">
      <alignment horizontal="left"/>
    </xf>
    <xf numFmtId="0" fontId="1" fillId="3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3" borderId="4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1" fillId="3" borderId="8" xfId="1" applyFill="1" applyBorder="1" applyAlignment="1">
      <alignment horizontal="left"/>
    </xf>
    <xf numFmtId="0" fontId="1" fillId="3" borderId="12" xfId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sqref="A1:E1"/>
    </sheetView>
  </sheetViews>
  <sheetFormatPr defaultRowHeight="15" x14ac:dyDescent="0.25"/>
  <cols>
    <col min="2" max="2" width="43.5703125" customWidth="1"/>
    <col min="3" max="3" width="11.140625" customWidth="1"/>
    <col min="4" max="4" width="11.28515625" customWidth="1"/>
    <col min="5" max="5" width="13.42578125" customWidth="1"/>
  </cols>
  <sheetData>
    <row r="1" spans="1:5" x14ac:dyDescent="0.25">
      <c r="A1" s="36" t="s">
        <v>47</v>
      </c>
      <c r="B1" s="36"/>
      <c r="C1" s="36"/>
      <c r="D1" s="36"/>
      <c r="E1" s="36"/>
    </row>
    <row r="2" spans="1:5" x14ac:dyDescent="0.25">
      <c r="A2" s="35" t="s">
        <v>1</v>
      </c>
      <c r="B2" s="35"/>
      <c r="C2" s="35"/>
      <c r="D2" s="35"/>
      <c r="E2" s="35"/>
    </row>
    <row r="3" spans="1:5" x14ac:dyDescent="0.25">
      <c r="A3" s="35" t="s">
        <v>14</v>
      </c>
      <c r="B3" s="35"/>
      <c r="C3" s="35"/>
      <c r="D3" s="35"/>
      <c r="E3" s="35"/>
    </row>
    <row r="4" spans="1:5" ht="14.45" x14ac:dyDescent="0.3">
      <c r="A4" s="24"/>
      <c r="B4" s="24"/>
      <c r="C4" s="24"/>
      <c r="D4" s="24"/>
      <c r="E4" s="24"/>
    </row>
    <row r="5" spans="1:5" x14ac:dyDescent="0.25">
      <c r="A5" s="35" t="s">
        <v>40</v>
      </c>
      <c r="B5" s="35"/>
      <c r="C5" s="35"/>
      <c r="D5" s="35"/>
      <c r="E5" s="35"/>
    </row>
    <row r="6" spans="1:5" ht="14.45" x14ac:dyDescent="0.3">
      <c r="A6" s="43" t="s">
        <v>12</v>
      </c>
      <c r="B6" s="44"/>
      <c r="C6" s="44"/>
      <c r="D6" s="44"/>
      <c r="E6" s="44"/>
    </row>
    <row r="7" spans="1:5" x14ac:dyDescent="0.25">
      <c r="A7" s="42" t="s">
        <v>0</v>
      </c>
      <c r="B7" s="42"/>
      <c r="C7" s="13" t="s">
        <v>10</v>
      </c>
      <c r="D7" s="10" t="s">
        <v>11</v>
      </c>
      <c r="E7" s="11" t="s">
        <v>13</v>
      </c>
    </row>
    <row r="8" spans="1:5" x14ac:dyDescent="0.25">
      <c r="A8" s="37" t="s">
        <v>2</v>
      </c>
      <c r="B8" s="38"/>
      <c r="C8" s="14">
        <v>29911229</v>
      </c>
      <c r="D8" s="17">
        <v>40038246</v>
      </c>
      <c r="E8" s="8">
        <v>40038246</v>
      </c>
    </row>
    <row r="9" spans="1:5" x14ac:dyDescent="0.25">
      <c r="A9" s="40" t="s">
        <v>20</v>
      </c>
      <c r="B9" s="40"/>
      <c r="C9" s="15">
        <v>13227229</v>
      </c>
      <c r="D9" s="6">
        <v>18046344</v>
      </c>
      <c r="E9" s="8">
        <v>18046344</v>
      </c>
    </row>
    <row r="10" spans="1:5" x14ac:dyDescent="0.25">
      <c r="A10" s="40" t="s">
        <v>3</v>
      </c>
      <c r="B10" s="40"/>
      <c r="C10" s="15">
        <v>0</v>
      </c>
      <c r="D10" s="9">
        <v>6500000</v>
      </c>
      <c r="E10" s="8">
        <v>6500000</v>
      </c>
    </row>
    <row r="11" spans="1:5" x14ac:dyDescent="0.25">
      <c r="A11" s="40" t="s">
        <v>15</v>
      </c>
      <c r="B11" s="40"/>
      <c r="C11" s="15">
        <v>32200000</v>
      </c>
      <c r="D11" s="9">
        <v>36545321</v>
      </c>
      <c r="E11" s="8">
        <v>35719708</v>
      </c>
    </row>
    <row r="12" spans="1:5" x14ac:dyDescent="0.25">
      <c r="A12" s="40" t="s">
        <v>4</v>
      </c>
      <c r="B12" s="40"/>
      <c r="C12" s="15">
        <v>8288650</v>
      </c>
      <c r="D12" s="9">
        <v>7612126</v>
      </c>
      <c r="E12" s="8">
        <v>7590837</v>
      </c>
    </row>
    <row r="13" spans="1:5" x14ac:dyDescent="0.25">
      <c r="A13" s="37" t="s">
        <v>5</v>
      </c>
      <c r="B13" s="38"/>
      <c r="C13" s="16">
        <v>0</v>
      </c>
      <c r="D13" s="1">
        <v>0</v>
      </c>
      <c r="E13" s="3">
        <v>0</v>
      </c>
    </row>
    <row r="14" spans="1:5" x14ac:dyDescent="0.25">
      <c r="A14" s="40" t="s">
        <v>6</v>
      </c>
      <c r="B14" s="40"/>
      <c r="C14" s="15">
        <v>2500000</v>
      </c>
      <c r="D14" s="9">
        <v>2592987</v>
      </c>
      <c r="E14" s="8">
        <v>2135652</v>
      </c>
    </row>
    <row r="15" spans="1:5" x14ac:dyDescent="0.25">
      <c r="A15" s="40" t="s">
        <v>7</v>
      </c>
      <c r="B15" s="40"/>
      <c r="C15" s="16">
        <v>0</v>
      </c>
      <c r="D15" s="7">
        <v>0</v>
      </c>
      <c r="E15" s="18">
        <v>0</v>
      </c>
    </row>
    <row r="16" spans="1:5" x14ac:dyDescent="0.25">
      <c r="A16" s="41" t="s">
        <v>34</v>
      </c>
      <c r="B16" s="41"/>
      <c r="C16" s="16">
        <f>C8+C10+C11+C12+C13+C14+C15</f>
        <v>72899879</v>
      </c>
      <c r="D16" s="16">
        <f>D8+D10+D11+D12+D13+D14+D15</f>
        <v>93288680</v>
      </c>
      <c r="E16" s="3">
        <f>E8+E10+E11+E12+E13+E14+E15</f>
        <v>91984443</v>
      </c>
    </row>
    <row r="17" spans="1:5" x14ac:dyDescent="0.25">
      <c r="A17" s="39" t="s">
        <v>16</v>
      </c>
      <c r="B17" s="39"/>
      <c r="C17" s="19">
        <v>0</v>
      </c>
      <c r="D17" s="22">
        <v>0</v>
      </c>
      <c r="E17" s="23">
        <v>0</v>
      </c>
    </row>
    <row r="18" spans="1:5" x14ac:dyDescent="0.25">
      <c r="A18" s="39" t="s">
        <v>17</v>
      </c>
      <c r="B18" s="39"/>
      <c r="C18" s="19">
        <f>C19+C20</f>
        <v>36300000</v>
      </c>
      <c r="D18" s="19">
        <f t="shared" ref="D18:E18" si="0">D19+D20</f>
        <v>49308512</v>
      </c>
      <c r="E18" s="19">
        <f t="shared" si="0"/>
        <v>49308512</v>
      </c>
    </row>
    <row r="19" spans="1:5" x14ac:dyDescent="0.25">
      <c r="A19" s="39" t="s">
        <v>21</v>
      </c>
      <c r="B19" s="39"/>
      <c r="C19" s="19">
        <v>36300000</v>
      </c>
      <c r="D19" s="20">
        <v>49308512</v>
      </c>
      <c r="E19" s="21">
        <v>49308512</v>
      </c>
    </row>
    <row r="20" spans="1:5" x14ac:dyDescent="0.25">
      <c r="A20" s="39" t="s">
        <v>18</v>
      </c>
      <c r="B20" s="39"/>
      <c r="C20" s="19">
        <v>0</v>
      </c>
      <c r="D20" s="20">
        <v>0</v>
      </c>
      <c r="E20" s="21">
        <v>0</v>
      </c>
    </row>
    <row r="21" spans="1:5" x14ac:dyDescent="0.25">
      <c r="A21" s="39" t="s">
        <v>19</v>
      </c>
      <c r="B21" s="39"/>
      <c r="C21" s="19">
        <v>0</v>
      </c>
      <c r="D21" s="20">
        <v>558642</v>
      </c>
      <c r="E21" s="21">
        <v>558642</v>
      </c>
    </row>
    <row r="22" spans="1:5" x14ac:dyDescent="0.25">
      <c r="A22" s="40" t="s">
        <v>8</v>
      </c>
      <c r="B22" s="40"/>
      <c r="C22" s="15">
        <f>C17+C18+C21</f>
        <v>36300000</v>
      </c>
      <c r="D22" s="15">
        <f t="shared" ref="D22:E22" si="1">D17+D18+D21</f>
        <v>49867154</v>
      </c>
      <c r="E22" s="15">
        <f t="shared" si="1"/>
        <v>49867154</v>
      </c>
    </row>
    <row r="23" spans="1:5" x14ac:dyDescent="0.25">
      <c r="A23" s="37" t="s">
        <v>9</v>
      </c>
      <c r="B23" s="38"/>
      <c r="C23" s="15">
        <v>0</v>
      </c>
      <c r="D23" s="14">
        <v>0</v>
      </c>
      <c r="E23" s="8">
        <v>0</v>
      </c>
    </row>
    <row r="24" spans="1:5" x14ac:dyDescent="0.25">
      <c r="A24" s="46" t="s">
        <v>38</v>
      </c>
      <c r="B24" s="46"/>
      <c r="C24" s="28">
        <f>C22+C23</f>
        <v>36300000</v>
      </c>
      <c r="D24" s="28">
        <f t="shared" ref="D24:E24" si="2">D22+D23</f>
        <v>49867154</v>
      </c>
      <c r="E24" s="28">
        <f t="shared" si="2"/>
        <v>49867154</v>
      </c>
    </row>
    <row r="25" spans="1:5" x14ac:dyDescent="0.25">
      <c r="A25" s="49" t="s">
        <v>36</v>
      </c>
      <c r="B25" s="49"/>
      <c r="C25" s="12">
        <f>C16+C24</f>
        <v>109199879</v>
      </c>
      <c r="D25" s="12">
        <f t="shared" ref="D25:E25" si="3">D16+D24</f>
        <v>143155834</v>
      </c>
      <c r="E25" s="12">
        <f t="shared" si="3"/>
        <v>141851597</v>
      </c>
    </row>
    <row r="26" spans="1:5" ht="14.45" x14ac:dyDescent="0.3">
      <c r="A26" s="30"/>
      <c r="B26" s="30"/>
      <c r="C26" s="31"/>
      <c r="D26" s="31"/>
      <c r="E26" s="31"/>
    </row>
    <row r="27" spans="1:5" x14ac:dyDescent="0.25">
      <c r="A27" s="45" t="s">
        <v>41</v>
      </c>
      <c r="B27" s="45"/>
      <c r="C27" s="45"/>
      <c r="D27" s="45"/>
      <c r="E27" s="45"/>
    </row>
    <row r="28" spans="1:5" ht="14.45" x14ac:dyDescent="0.3">
      <c r="A28" s="30"/>
      <c r="B28" s="30"/>
      <c r="C28" s="31"/>
      <c r="D28" s="31"/>
      <c r="E28" s="31"/>
    </row>
    <row r="29" spans="1:5" x14ac:dyDescent="0.25">
      <c r="A29" s="47" t="s">
        <v>33</v>
      </c>
      <c r="B29" s="47"/>
      <c r="C29" s="8">
        <v>28759676</v>
      </c>
      <c r="D29" s="8">
        <v>31018935</v>
      </c>
      <c r="E29" s="8">
        <v>29665877</v>
      </c>
    </row>
    <row r="30" spans="1:5" x14ac:dyDescent="0.25">
      <c r="A30" s="48" t="s">
        <v>22</v>
      </c>
      <c r="B30" s="48"/>
      <c r="C30" s="6">
        <v>6487203</v>
      </c>
      <c r="D30" s="6">
        <v>6965098</v>
      </c>
      <c r="E30" s="29">
        <v>6866997</v>
      </c>
    </row>
    <row r="31" spans="1:5" x14ac:dyDescent="0.25">
      <c r="A31" s="40" t="s">
        <v>42</v>
      </c>
      <c r="B31" s="40"/>
      <c r="C31" s="15">
        <v>39421000</v>
      </c>
      <c r="D31" s="9">
        <v>42782484</v>
      </c>
      <c r="E31" s="8">
        <v>35596203</v>
      </c>
    </row>
    <row r="32" spans="1:5" x14ac:dyDescent="0.25">
      <c r="A32" s="40" t="s">
        <v>23</v>
      </c>
      <c r="B32" s="40"/>
      <c r="C32" s="15">
        <v>2100000</v>
      </c>
      <c r="D32" s="26">
        <v>3753020</v>
      </c>
      <c r="E32" s="27">
        <v>1820050</v>
      </c>
    </row>
    <row r="33" spans="1:5" x14ac:dyDescent="0.25">
      <c r="A33" s="40" t="s">
        <v>24</v>
      </c>
      <c r="B33" s="40"/>
      <c r="C33" s="15">
        <v>1060000</v>
      </c>
      <c r="D33" s="14">
        <v>10723642</v>
      </c>
      <c r="E33" s="8">
        <v>1364000</v>
      </c>
    </row>
    <row r="34" spans="1:5" x14ac:dyDescent="0.25">
      <c r="A34" s="40" t="s">
        <v>25</v>
      </c>
      <c r="B34" s="40"/>
      <c r="C34" s="15">
        <v>0</v>
      </c>
      <c r="D34" s="9">
        <v>9058642</v>
      </c>
      <c r="E34" s="8">
        <v>0</v>
      </c>
    </row>
    <row r="35" spans="1:5" x14ac:dyDescent="0.25">
      <c r="A35" s="53" t="s">
        <v>26</v>
      </c>
      <c r="B35" s="54"/>
      <c r="C35" s="32">
        <f>C29+C30+C31+C32+C33</f>
        <v>77827879</v>
      </c>
      <c r="D35" s="32">
        <f t="shared" ref="D35:E35" si="4">D29+D30+D31+D32+D33</f>
        <v>95243179</v>
      </c>
      <c r="E35" s="16">
        <f t="shared" si="4"/>
        <v>75313127</v>
      </c>
    </row>
    <row r="36" spans="1:5" x14ac:dyDescent="0.25">
      <c r="A36" s="40" t="s">
        <v>27</v>
      </c>
      <c r="B36" s="37"/>
      <c r="C36" s="8">
        <v>11100000</v>
      </c>
      <c r="D36" s="8">
        <v>12573764</v>
      </c>
      <c r="E36" s="8">
        <v>5877957</v>
      </c>
    </row>
    <row r="37" spans="1:5" x14ac:dyDescent="0.25">
      <c r="A37" s="40" t="s">
        <v>28</v>
      </c>
      <c r="B37" s="37"/>
      <c r="C37" s="8">
        <v>20272000</v>
      </c>
      <c r="D37" s="8">
        <v>34963133</v>
      </c>
      <c r="E37" s="8">
        <v>427845</v>
      </c>
    </row>
    <row r="38" spans="1:5" x14ac:dyDescent="0.25">
      <c r="A38" s="40" t="s">
        <v>29</v>
      </c>
      <c r="B38" s="37"/>
      <c r="C38" s="8">
        <v>0</v>
      </c>
      <c r="D38" s="8">
        <v>0</v>
      </c>
      <c r="E38" s="8">
        <v>0</v>
      </c>
    </row>
    <row r="39" spans="1:5" x14ac:dyDescent="0.25">
      <c r="A39" s="41" t="s">
        <v>30</v>
      </c>
      <c r="B39" s="53"/>
      <c r="C39" s="2">
        <f>C36+C37+C38</f>
        <v>31372000</v>
      </c>
      <c r="D39" s="2">
        <f t="shared" ref="D39:E39" si="5">D36+D37+D38</f>
        <v>47536897</v>
      </c>
      <c r="E39" s="2">
        <f t="shared" si="5"/>
        <v>6305802</v>
      </c>
    </row>
    <row r="40" spans="1:5" x14ac:dyDescent="0.25">
      <c r="A40" s="41" t="s">
        <v>37</v>
      </c>
      <c r="B40" s="53"/>
      <c r="C40" s="2">
        <f>C35+C39</f>
        <v>109199879</v>
      </c>
      <c r="D40" s="2">
        <f t="shared" ref="D40:E40" si="6">D35+D39</f>
        <v>142780076</v>
      </c>
      <c r="E40" s="2">
        <f t="shared" si="6"/>
        <v>81618929</v>
      </c>
    </row>
    <row r="41" spans="1:5" x14ac:dyDescent="0.25">
      <c r="A41" s="41" t="s">
        <v>31</v>
      </c>
      <c r="B41" s="53"/>
      <c r="C41" s="2">
        <v>0</v>
      </c>
      <c r="D41" s="2">
        <v>375758</v>
      </c>
      <c r="E41" s="2">
        <v>375758</v>
      </c>
    </row>
    <row r="42" spans="1:5" x14ac:dyDescent="0.25">
      <c r="A42" s="41" t="s">
        <v>32</v>
      </c>
      <c r="B42" s="41"/>
      <c r="C42" s="25">
        <v>0</v>
      </c>
      <c r="D42" s="33">
        <v>0</v>
      </c>
      <c r="E42" s="4">
        <v>0</v>
      </c>
    </row>
    <row r="43" spans="1:5" x14ac:dyDescent="0.25">
      <c r="A43" s="55" t="s">
        <v>35</v>
      </c>
      <c r="B43" s="56"/>
      <c r="C43" s="7">
        <f>C41+C42</f>
        <v>0</v>
      </c>
      <c r="D43" s="7">
        <f t="shared" ref="D43:E43" si="7">D41+D42</f>
        <v>375758</v>
      </c>
      <c r="E43" s="2">
        <f t="shared" si="7"/>
        <v>375758</v>
      </c>
    </row>
    <row r="44" spans="1:5" x14ac:dyDescent="0.25">
      <c r="A44" s="52" t="s">
        <v>39</v>
      </c>
      <c r="B44" s="52"/>
      <c r="C44" s="2">
        <f>C40+C43</f>
        <v>109199879</v>
      </c>
      <c r="D44" s="2">
        <f t="shared" ref="D44:E44" si="8">D40+D43</f>
        <v>143155834</v>
      </c>
      <c r="E44" s="2">
        <f t="shared" si="8"/>
        <v>81994687</v>
      </c>
    </row>
    <row r="46" spans="1:5" x14ac:dyDescent="0.25">
      <c r="A46" s="50" t="s">
        <v>43</v>
      </c>
      <c r="B46" s="50"/>
      <c r="C46" s="50"/>
      <c r="D46" s="50"/>
      <c r="E46" s="50"/>
    </row>
    <row r="47" spans="1:5" ht="14.45" x14ac:dyDescent="0.3">
      <c r="A47" s="34"/>
      <c r="B47" s="34"/>
      <c r="C47" s="34"/>
      <c r="D47" s="34"/>
      <c r="E47" s="34"/>
    </row>
    <row r="48" spans="1:5" x14ac:dyDescent="0.25">
      <c r="A48" s="51" t="s">
        <v>44</v>
      </c>
      <c r="B48" s="51"/>
      <c r="C48" s="5">
        <f>C16-C40</f>
        <v>-36300000</v>
      </c>
      <c r="D48" s="5">
        <f t="shared" ref="D48:E48" si="9">D16-D40</f>
        <v>-49491396</v>
      </c>
      <c r="E48" s="5">
        <f t="shared" si="9"/>
        <v>10365514</v>
      </c>
    </row>
    <row r="49" spans="1:5" x14ac:dyDescent="0.25">
      <c r="A49" s="51" t="s">
        <v>45</v>
      </c>
      <c r="B49" s="51"/>
      <c r="C49" s="5">
        <f>C24-C43</f>
        <v>36300000</v>
      </c>
      <c r="D49" s="5">
        <f t="shared" ref="D49:E49" si="10">D24-D43</f>
        <v>49491396</v>
      </c>
      <c r="E49" s="5">
        <f t="shared" si="10"/>
        <v>49491396</v>
      </c>
    </row>
    <row r="50" spans="1:5" x14ac:dyDescent="0.25">
      <c r="A50" s="51" t="s">
        <v>46</v>
      </c>
      <c r="B50" s="51"/>
      <c r="C50" s="5">
        <f>C25-C44</f>
        <v>0</v>
      </c>
      <c r="D50" s="5">
        <f t="shared" ref="D50:E50" si="11">D25-D44</f>
        <v>0</v>
      </c>
      <c r="E50" s="5">
        <f t="shared" si="11"/>
        <v>59856910</v>
      </c>
    </row>
  </sheetData>
  <mergeCells count="45">
    <mergeCell ref="A46:E46"/>
    <mergeCell ref="A48:B48"/>
    <mergeCell ref="A49:B49"/>
    <mergeCell ref="A50:B50"/>
    <mergeCell ref="A10:B10"/>
    <mergeCell ref="A44:B44"/>
    <mergeCell ref="A34:B34"/>
    <mergeCell ref="A35:B35"/>
    <mergeCell ref="A41:B41"/>
    <mergeCell ref="A36:B36"/>
    <mergeCell ref="A37:B37"/>
    <mergeCell ref="A38:B38"/>
    <mergeCell ref="A39:B39"/>
    <mergeCell ref="A40:B40"/>
    <mergeCell ref="A42:B42"/>
    <mergeCell ref="A43:B43"/>
    <mergeCell ref="A27:E27"/>
    <mergeCell ref="A32:B32"/>
    <mergeCell ref="A33:B33"/>
    <mergeCell ref="A11:B11"/>
    <mergeCell ref="A12:B12"/>
    <mergeCell ref="A13:B13"/>
    <mergeCell ref="A14:B14"/>
    <mergeCell ref="A15:B15"/>
    <mergeCell ref="A24:B24"/>
    <mergeCell ref="A29:B29"/>
    <mergeCell ref="A30:B30"/>
    <mergeCell ref="A25:B25"/>
    <mergeCell ref="A31:B31"/>
    <mergeCell ref="A2:E2"/>
    <mergeCell ref="A3:E3"/>
    <mergeCell ref="A1:E1"/>
    <mergeCell ref="A23:B23"/>
    <mergeCell ref="A20:B20"/>
    <mergeCell ref="A21:B21"/>
    <mergeCell ref="A22:B22"/>
    <mergeCell ref="A17:B17"/>
    <mergeCell ref="A18:B18"/>
    <mergeCell ref="A19:B19"/>
    <mergeCell ref="A16:B16"/>
    <mergeCell ref="A7:B7"/>
    <mergeCell ref="A6:E6"/>
    <mergeCell ref="A8:B8"/>
    <mergeCell ref="A9:B9"/>
    <mergeCell ref="A5:E5"/>
  </mergeCells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2017-05-31T07:49:38Z</dcterms:modified>
</cp:coreProperties>
</file>