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7020" windowHeight="776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  <c r="K14" i="1"/>
  <c r="L14" i="1"/>
  <c r="M14" i="1"/>
  <c r="N14" i="1"/>
  <c r="O14" i="1"/>
  <c r="D14" i="1"/>
  <c r="E28" i="1"/>
  <c r="F28" i="1"/>
  <c r="G28" i="1"/>
  <c r="H28" i="1"/>
  <c r="I28" i="1"/>
  <c r="J28" i="1"/>
  <c r="K28" i="1"/>
  <c r="L28" i="1"/>
  <c r="M28" i="1"/>
  <c r="N28" i="1"/>
  <c r="O28" i="1"/>
  <c r="D28" i="1"/>
  <c r="O15" i="1" l="1"/>
  <c r="O23" i="1" l="1"/>
  <c r="O30" i="1" s="1"/>
  <c r="F11" i="1"/>
  <c r="P25" i="1" l="1"/>
  <c r="P26" i="1"/>
  <c r="P27" i="1"/>
  <c r="P29" i="1"/>
  <c r="P24" i="1"/>
  <c r="P18" i="1"/>
  <c r="P19" i="1"/>
  <c r="P20" i="1"/>
  <c r="P21" i="1"/>
  <c r="P22" i="1"/>
  <c r="P17" i="1"/>
  <c r="P12" i="1"/>
  <c r="P13" i="1"/>
  <c r="P15" i="1"/>
  <c r="P11" i="1"/>
  <c r="P5" i="1"/>
  <c r="P6" i="1"/>
  <c r="P7" i="1"/>
  <c r="P8" i="1"/>
  <c r="P9" i="1"/>
  <c r="P4" i="1"/>
  <c r="P14" i="1" l="1"/>
  <c r="P28" i="1"/>
  <c r="P23" i="1"/>
  <c r="P30" i="1" s="1"/>
  <c r="P10" i="1" l="1"/>
  <c r="P16" i="1" s="1"/>
  <c r="G10" i="1" l="1"/>
  <c r="G16" i="1" s="1"/>
  <c r="H10" i="1"/>
  <c r="H16" i="1" s="1"/>
  <c r="I10" i="1"/>
  <c r="I16" i="1" s="1"/>
  <c r="J10" i="1"/>
  <c r="J16" i="1" s="1"/>
  <c r="K10" i="1"/>
  <c r="K16" i="1" s="1"/>
  <c r="L10" i="1"/>
  <c r="L16" i="1" s="1"/>
  <c r="M10" i="1"/>
  <c r="M16" i="1" s="1"/>
  <c r="N10" i="1"/>
  <c r="N16" i="1" s="1"/>
  <c r="O10" i="1"/>
  <c r="O16" i="1" s="1"/>
  <c r="F10" i="1"/>
  <c r="F16" i="1" s="1"/>
  <c r="E10" i="1"/>
  <c r="E16" i="1" s="1"/>
  <c r="D10" i="1"/>
  <c r="D16" i="1" s="1"/>
  <c r="D23" i="1"/>
  <c r="D30" i="1" s="1"/>
  <c r="E23" i="1"/>
  <c r="E30" i="1" s="1"/>
  <c r="F23" i="1"/>
  <c r="F30" i="1" s="1"/>
  <c r="G23" i="1"/>
  <c r="G30" i="1" s="1"/>
  <c r="H23" i="1"/>
  <c r="H30" i="1" s="1"/>
  <c r="I23" i="1"/>
  <c r="I30" i="1" s="1"/>
  <c r="J23" i="1"/>
  <c r="J30" i="1" s="1"/>
  <c r="K23" i="1"/>
  <c r="K30" i="1" s="1"/>
  <c r="L23" i="1"/>
  <c r="L30" i="1" s="1"/>
  <c r="M23" i="1"/>
  <c r="M30" i="1" s="1"/>
  <c r="N23" i="1"/>
  <c r="N30" i="1" s="1"/>
</calcChain>
</file>

<file path=xl/sharedStrings.xml><?xml version="1.0" encoding="utf-8"?>
<sst xmlns="http://schemas.openxmlformats.org/spreadsheetml/2006/main" count="64" uniqueCount="52">
  <si>
    <t>Bevételek/Kiadások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</si>
  <si>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</si>
  <si>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</si>
  <si>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</si>
  <si>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</si>
  <si>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</si>
  <si>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</si>
  <si>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</si>
  <si>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</si>
  <si>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</si>
  <si>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</si>
  <si>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</si>
  <si>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</si>
  <si>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</si>
  <si>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1.</t>
  </si>
  <si>
    <t>Önkormányzatok támogatása</t>
  </si>
  <si>
    <t>2.</t>
  </si>
  <si>
    <t>Működési célú tám.álh.belül</t>
  </si>
  <si>
    <t>3.</t>
  </si>
  <si>
    <t>Közhatalmi bevételek</t>
  </si>
  <si>
    <t>4.</t>
  </si>
  <si>
    <t>Működési bevételek</t>
  </si>
  <si>
    <t>5.</t>
  </si>
  <si>
    <t>6.</t>
  </si>
  <si>
    <t>Finanszírozási bevételek</t>
  </si>
  <si>
    <t>Működési bevétel összesen</t>
  </si>
  <si>
    <t>7.</t>
  </si>
  <si>
    <t>Felhalmozási célú tám.áh.belülről</t>
  </si>
  <si>
    <t>8.</t>
  </si>
  <si>
    <t>9.</t>
  </si>
  <si>
    <t>Felhalmozási c. átvett pénzeszköz</t>
  </si>
  <si>
    <t>10.</t>
  </si>
  <si>
    <t>Felhalmozási bevétel összesen</t>
  </si>
  <si>
    <t>Bevételek összesen</t>
  </si>
  <si>
    <t>Személyi juttatások</t>
  </si>
  <si>
    <t>Munkaadókat terhelő járulékok</t>
  </si>
  <si>
    <t>Dologi kiadások</t>
  </si>
  <si>
    <t>Ellátottak pénzbeli juttatásai</t>
  </si>
  <si>
    <t>Egyéb működési célú kiadások</t>
  </si>
  <si>
    <t>Tartalék</t>
  </si>
  <si>
    <t>Működési kiadások összesen</t>
  </si>
  <si>
    <t>Beruházások</t>
  </si>
  <si>
    <t>Felújítások</t>
  </si>
  <si>
    <t>Finanszírozási kiadások</t>
  </si>
  <si>
    <t>Felhalmozási kiadások összesen</t>
  </si>
  <si>
    <t>Kiadások összesen</t>
  </si>
  <si>
    <t>Egyéb felhalmozási célú kiadások</t>
  </si>
  <si>
    <t>Mezőtúr Város Önkormányzata 2016.  évi előirányzat-felhasználási és likviditási ütemterve</t>
  </si>
  <si>
    <t>Működési célú átvett pénzeszköz</t>
  </si>
  <si>
    <t>Sor-szám</t>
  </si>
  <si>
    <t>Adatok eFt-ban</t>
  </si>
  <si>
    <t>Felhalmozási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</si>
</sst>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3" fontId="5" fillId="0" borderId="0" xfId="1" applyNumberFormat="1" applyFont="1" applyFill="1" applyBorder="1" applyAlignment="1">
      <alignment vertical="center"/>
    </xf>
    <xf numFmtId="3" fontId="5" fillId="0" borderId="1" xfId="1" applyNumberFormat="1" applyFont="1" applyFill="1" applyBorder="1" applyAlignment="1">
      <alignment vertical="center"/>
    </xf>
    <xf numFmtId="3" fontId="6" fillId="0" borderId="1" xfId="1" applyNumberFormat="1" applyFont="1" applyFill="1" applyBorder="1" applyAlignment="1">
      <alignment vertical="center"/>
    </xf>
    <xf numFmtId="0" fontId="10" fillId="0" borderId="0" xfId="0" applyFont="1"/>
    <xf numFmtId="0" fontId="10" fillId="0" borderId="0" xfId="0" applyFont="1" applyBorder="1"/>
    <xf numFmtId="3" fontId="10" fillId="0" borderId="0" xfId="0" applyNumberFormat="1" applyFont="1"/>
    <xf numFmtId="0" fontId="13" fillId="0" borderId="0" xfId="0" applyFont="1"/>
    <xf numFmtId="3" fontId="10" fillId="0" borderId="0" xfId="0" applyNumberFormat="1" applyFont="1" applyBorder="1"/>
    <xf numFmtId="0" fontId="14" fillId="0" borderId="0" xfId="0" applyFont="1"/>
    <xf numFmtId="3" fontId="5" fillId="0" borderId="3" xfId="1" applyNumberFormat="1" applyFont="1" applyFill="1" applyBorder="1" applyAlignment="1">
      <alignment vertical="center"/>
    </xf>
    <xf numFmtId="3" fontId="7" fillId="0" borderId="5" xfId="1" applyNumberFormat="1" applyFont="1" applyFill="1" applyBorder="1" applyAlignment="1">
      <alignment vertical="center"/>
    </xf>
    <xf numFmtId="3" fontId="7" fillId="0" borderId="6" xfId="1" applyNumberFormat="1" applyFont="1" applyFill="1" applyBorder="1" applyAlignment="1">
      <alignment vertical="center"/>
    </xf>
    <xf numFmtId="0" fontId="2" fillId="0" borderId="7" xfId="1" applyFont="1" applyFill="1" applyBorder="1" applyAlignment="1">
      <alignment horizontal="center" vertical="center"/>
    </xf>
    <xf numFmtId="3" fontId="7" fillId="0" borderId="8" xfId="1" applyNumberFormat="1" applyFont="1" applyFill="1" applyBorder="1" applyAlignment="1">
      <alignment vertical="center"/>
    </xf>
    <xf numFmtId="3" fontId="12" fillId="0" borderId="8" xfId="1" applyNumberFormat="1" applyFont="1" applyFill="1" applyBorder="1" applyAlignment="1">
      <alignment vertical="center"/>
    </xf>
    <xf numFmtId="3" fontId="12" fillId="0" borderId="10" xfId="1" applyNumberFormat="1" applyFont="1" applyFill="1" applyBorder="1" applyAlignment="1">
      <alignment vertical="center"/>
    </xf>
    <xf numFmtId="0" fontId="2" fillId="0" borderId="11" xfId="1" applyFont="1" applyFill="1" applyBorder="1" applyAlignment="1">
      <alignment horizontal="center" vertical="center"/>
    </xf>
    <xf numFmtId="3" fontId="7" fillId="0" borderId="12" xfId="1" applyNumberFormat="1" applyFont="1" applyFill="1" applyBorder="1" applyAlignment="1">
      <alignment vertical="center"/>
    </xf>
    <xf numFmtId="0" fontId="3" fillId="0" borderId="5" xfId="1" applyFont="1" applyFill="1" applyBorder="1" applyAlignment="1">
      <alignment horizontal="center" vertical="center"/>
    </xf>
    <xf numFmtId="3" fontId="3" fillId="0" borderId="5" xfId="1" applyNumberFormat="1" applyFont="1" applyFill="1" applyBorder="1" applyAlignment="1">
      <alignment horizontal="center" vertical="center"/>
    </xf>
    <xf numFmtId="3" fontId="3" fillId="0" borderId="6" xfId="1" applyNumberFormat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16" xfId="1" applyFont="1" applyBorder="1" applyAlignment="1">
      <alignment vertical="center" wrapText="1"/>
    </xf>
    <xf numFmtId="3" fontId="6" fillId="0" borderId="2" xfId="1" applyNumberFormat="1" applyFont="1" applyFill="1" applyBorder="1" applyAlignment="1">
      <alignment vertical="center"/>
    </xf>
    <xf numFmtId="0" fontId="2" fillId="0" borderId="17" xfId="1" applyFont="1" applyFill="1" applyBorder="1" applyAlignment="1">
      <alignment horizontal="center" vertical="center"/>
    </xf>
    <xf numFmtId="3" fontId="5" fillId="0" borderId="18" xfId="1" applyNumberFormat="1" applyFont="1" applyFill="1" applyBorder="1" applyAlignment="1">
      <alignment vertical="center"/>
    </xf>
    <xf numFmtId="3" fontId="7" fillId="0" borderId="19" xfId="1" applyNumberFormat="1" applyFont="1" applyFill="1" applyBorder="1" applyAlignment="1">
      <alignment vertical="center"/>
    </xf>
    <xf numFmtId="0" fontId="3" fillId="0" borderId="4" xfId="1" applyFont="1" applyFill="1" applyBorder="1" applyAlignment="1">
      <alignment horizontal="left" vertical="center"/>
    </xf>
    <xf numFmtId="0" fontId="3" fillId="0" borderId="5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4" fillId="0" borderId="7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left" vertical="center" wrapText="1"/>
    </xf>
    <xf numFmtId="0" fontId="11" fillId="0" borderId="18" xfId="1" applyFont="1" applyBorder="1" applyAlignment="1">
      <alignment horizontal="left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11" fillId="0" borderId="3" xfId="1" applyFont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right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0"/>
  <sheetViews>
    <sheetView tabSelected="1" view="pageLayout" zoomScaleNormal="100" workbookViewId="0">
      <selection activeCell="S13" sqref="S13"/>
    </sheetView>
  </sheetViews>
  <sheetFormatPr defaultColWidth="9.1796875" defaultRowHeight="14" x14ac:dyDescent="0.3"/>
  <cols>
    <col min="1" max="1" width="5.54296875" style="23" customWidth="1"/>
    <col min="2" max="2" width="9.1796875" style="4"/>
    <col min="3" max="3" width="17.81640625" style="4" customWidth="1"/>
    <col min="4" max="6" width="8.7265625" style="4" customWidth="1"/>
    <col min="7" max="7" width="10.453125" style="4" customWidth="1"/>
    <col min="8" max="10" width="8.7265625" style="4" customWidth="1"/>
    <col min="11" max="11" width="9.1796875" style="4"/>
    <col min="12" max="12" width="10.453125" style="4" customWidth="1"/>
    <col min="13" max="15" width="9.1796875" style="4"/>
    <col min="16" max="16" width="9.1796875" style="9"/>
    <col min="17" max="16384" width="9.1796875" style="4"/>
  </cols>
  <sheetData>
    <row r="1" spans="1:19" ht="28.5" customHeight="1" x14ac:dyDescent="0.3">
      <c r="A1" s="42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9" ht="15" customHeight="1" x14ac:dyDescent="0.2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48" t="s">
        <v>50</v>
      </c>
      <c r="P2" s="48"/>
    </row>
    <row r="3" spans="1:19" ht="25.5" customHeight="1" x14ac:dyDescent="0.3">
      <c r="A3" s="22" t="s">
        <v>49</v>
      </c>
      <c r="B3" s="46" t="s">
        <v>0</v>
      </c>
      <c r="C3" s="47"/>
      <c r="D3" s="19" t="s">
        <v>1</v>
      </c>
      <c r="E3" s="20" t="s">
        <v>2</v>
      </c>
      <c r="F3" s="19" t="s">
        <v>3</v>
      </c>
      <c r="G3" s="20" t="s">
        <v>4</v>
      </c>
      <c r="H3" s="19" t="s">
        <v>5</v>
      </c>
      <c r="I3" s="20" t="s">
        <v>6</v>
      </c>
      <c r="J3" s="19" t="s">
        <v>7</v>
      </c>
      <c r="K3" s="20" t="s">
        <v>8</v>
      </c>
      <c r="L3" s="19" t="s">
        <v>9</v>
      </c>
      <c r="M3" s="20" t="s">
        <v>10</v>
      </c>
      <c r="N3" s="19" t="s">
        <v>11</v>
      </c>
      <c r="O3" s="20" t="s">
        <v>12</v>
      </c>
      <c r="P3" s="21" t="s">
        <v>13</v>
      </c>
    </row>
    <row r="4" spans="1:19" ht="18.75" customHeight="1" x14ac:dyDescent="0.3">
      <c r="A4" s="17" t="s">
        <v>14</v>
      </c>
      <c r="B4" s="44" t="s">
        <v>15</v>
      </c>
      <c r="C4" s="45"/>
      <c r="D4" s="10">
        <v>74498</v>
      </c>
      <c r="E4" s="10">
        <v>74498</v>
      </c>
      <c r="F4" s="10">
        <v>74498</v>
      </c>
      <c r="G4" s="10">
        <v>74498</v>
      </c>
      <c r="H4" s="10">
        <v>74498</v>
      </c>
      <c r="I4" s="10">
        <v>74498</v>
      </c>
      <c r="J4" s="10">
        <v>74498</v>
      </c>
      <c r="K4" s="10">
        <v>74498</v>
      </c>
      <c r="L4" s="10">
        <v>74498</v>
      </c>
      <c r="M4" s="10">
        <v>74498</v>
      </c>
      <c r="N4" s="10">
        <v>74498</v>
      </c>
      <c r="O4" s="10">
        <v>74494</v>
      </c>
      <c r="P4" s="18">
        <f>SUM(D4:O4)</f>
        <v>893972</v>
      </c>
    </row>
    <row r="5" spans="1:19" ht="18.75" customHeight="1" x14ac:dyDescent="0.3">
      <c r="A5" s="13" t="s">
        <v>16</v>
      </c>
      <c r="B5" s="31" t="s">
        <v>17</v>
      </c>
      <c r="C5" s="32"/>
      <c r="D5" s="2">
        <v>39833</v>
      </c>
      <c r="E5" s="2">
        <v>39833</v>
      </c>
      <c r="F5" s="2">
        <v>39833</v>
      </c>
      <c r="G5" s="2">
        <v>39833</v>
      </c>
      <c r="H5" s="2">
        <v>39833</v>
      </c>
      <c r="I5" s="2">
        <v>39833</v>
      </c>
      <c r="J5" s="2">
        <v>39833</v>
      </c>
      <c r="K5" s="2">
        <v>39833</v>
      </c>
      <c r="L5" s="2">
        <v>39833</v>
      </c>
      <c r="M5" s="2">
        <v>39833</v>
      </c>
      <c r="N5" s="2">
        <v>39833</v>
      </c>
      <c r="O5" s="2">
        <v>39833</v>
      </c>
      <c r="P5" s="14">
        <f t="shared" ref="P5:P9" si="0">SUM(D5:O5)</f>
        <v>477996</v>
      </c>
      <c r="Q5" s="1"/>
      <c r="R5" s="5"/>
    </row>
    <row r="6" spans="1:19" ht="18.75" customHeight="1" x14ac:dyDescent="0.3">
      <c r="A6" s="13" t="s">
        <v>18</v>
      </c>
      <c r="B6" s="31" t="s">
        <v>19</v>
      </c>
      <c r="C6" s="32"/>
      <c r="D6" s="2">
        <v>22603</v>
      </c>
      <c r="E6" s="2">
        <v>22603</v>
      </c>
      <c r="F6" s="2">
        <v>263434</v>
      </c>
      <c r="G6" s="2">
        <v>22603</v>
      </c>
      <c r="H6" s="2">
        <v>22603</v>
      </c>
      <c r="I6" s="2">
        <v>22603</v>
      </c>
      <c r="J6" s="2">
        <v>22603</v>
      </c>
      <c r="K6" s="2">
        <v>22603</v>
      </c>
      <c r="L6" s="2">
        <v>263434</v>
      </c>
      <c r="M6" s="2">
        <v>20000</v>
      </c>
      <c r="N6" s="2">
        <v>25213</v>
      </c>
      <c r="O6" s="2">
        <v>60000</v>
      </c>
      <c r="P6" s="14">
        <f t="shared" si="0"/>
        <v>790302</v>
      </c>
    </row>
    <row r="7" spans="1:19" ht="18.75" customHeight="1" x14ac:dyDescent="0.3">
      <c r="A7" s="13" t="s">
        <v>20</v>
      </c>
      <c r="B7" s="31" t="s">
        <v>21</v>
      </c>
      <c r="C7" s="32"/>
      <c r="D7" s="2">
        <v>15872</v>
      </c>
      <c r="E7" s="2">
        <v>15872</v>
      </c>
      <c r="F7" s="2">
        <v>15872</v>
      </c>
      <c r="G7" s="2">
        <v>15872</v>
      </c>
      <c r="H7" s="2">
        <v>15872</v>
      </c>
      <c r="I7" s="2">
        <v>15872</v>
      </c>
      <c r="J7" s="2">
        <v>15872</v>
      </c>
      <c r="K7" s="2">
        <v>15872</v>
      </c>
      <c r="L7" s="2">
        <v>15872</v>
      </c>
      <c r="M7" s="2">
        <v>15872</v>
      </c>
      <c r="N7" s="2">
        <v>15873</v>
      </c>
      <c r="O7" s="2">
        <v>15877</v>
      </c>
      <c r="P7" s="14">
        <f t="shared" si="0"/>
        <v>190470</v>
      </c>
    </row>
    <row r="8" spans="1:19" ht="18.75" customHeight="1" x14ac:dyDescent="0.3">
      <c r="A8" s="13" t="s">
        <v>22</v>
      </c>
      <c r="B8" s="31" t="s">
        <v>48</v>
      </c>
      <c r="C8" s="32"/>
      <c r="D8" s="2"/>
      <c r="E8" s="2"/>
      <c r="F8" s="2"/>
      <c r="G8" s="2">
        <v>51</v>
      </c>
      <c r="H8" s="2"/>
      <c r="I8" s="2"/>
      <c r="J8" s="2"/>
      <c r="K8" s="2"/>
      <c r="L8" s="2">
        <v>30000</v>
      </c>
      <c r="M8" s="2"/>
      <c r="N8" s="2"/>
      <c r="O8" s="2"/>
      <c r="P8" s="14">
        <f t="shared" si="0"/>
        <v>30051</v>
      </c>
    </row>
    <row r="9" spans="1:19" ht="18.75" customHeight="1" x14ac:dyDescent="0.3">
      <c r="A9" s="13" t="s">
        <v>23</v>
      </c>
      <c r="B9" s="31" t="s">
        <v>24</v>
      </c>
      <c r="C9" s="31"/>
      <c r="D9" s="2">
        <v>21000</v>
      </c>
      <c r="E9" s="2">
        <v>21000</v>
      </c>
      <c r="F9" s="2">
        <v>21000</v>
      </c>
      <c r="G9" s="2">
        <v>500803</v>
      </c>
      <c r="H9" s="2">
        <v>27596</v>
      </c>
      <c r="I9" s="2">
        <v>21000</v>
      </c>
      <c r="J9" s="2">
        <v>21000</v>
      </c>
      <c r="K9" s="2">
        <v>21000</v>
      </c>
      <c r="L9" s="2">
        <v>21000</v>
      </c>
      <c r="M9" s="2">
        <v>21000</v>
      </c>
      <c r="N9" s="2">
        <v>21000</v>
      </c>
      <c r="O9" s="2">
        <v>30365</v>
      </c>
      <c r="P9" s="14">
        <f t="shared" si="0"/>
        <v>747764</v>
      </c>
      <c r="R9" s="6"/>
      <c r="S9" s="6"/>
    </row>
    <row r="10" spans="1:19" s="9" customFormat="1" ht="18.75" customHeight="1" x14ac:dyDescent="0.3">
      <c r="A10" s="40" t="s">
        <v>25</v>
      </c>
      <c r="B10" s="41"/>
      <c r="C10" s="41"/>
      <c r="D10" s="3">
        <f>SUM(D4:D9)</f>
        <v>173806</v>
      </c>
      <c r="E10" s="3">
        <f t="shared" ref="E10:O10" si="1">SUM(E4:E9)</f>
        <v>173806</v>
      </c>
      <c r="F10" s="3">
        <f t="shared" si="1"/>
        <v>414637</v>
      </c>
      <c r="G10" s="3">
        <f t="shared" si="1"/>
        <v>653660</v>
      </c>
      <c r="H10" s="3">
        <f t="shared" si="1"/>
        <v>180402</v>
      </c>
      <c r="I10" s="3">
        <f t="shared" si="1"/>
        <v>173806</v>
      </c>
      <c r="J10" s="3">
        <f t="shared" si="1"/>
        <v>173806</v>
      </c>
      <c r="K10" s="3">
        <f t="shared" si="1"/>
        <v>173806</v>
      </c>
      <c r="L10" s="3">
        <f t="shared" si="1"/>
        <v>444637</v>
      </c>
      <c r="M10" s="3">
        <f t="shared" si="1"/>
        <v>171203</v>
      </c>
      <c r="N10" s="3">
        <f t="shared" si="1"/>
        <v>176417</v>
      </c>
      <c r="O10" s="3">
        <f t="shared" si="1"/>
        <v>220569</v>
      </c>
      <c r="P10" s="15">
        <f>SUM(P4:P9)</f>
        <v>3130555</v>
      </c>
    </row>
    <row r="11" spans="1:19" ht="18.75" customHeight="1" x14ac:dyDescent="0.3">
      <c r="A11" s="13" t="s">
        <v>26</v>
      </c>
      <c r="B11" s="31" t="s">
        <v>27</v>
      </c>
      <c r="C11" s="32"/>
      <c r="D11" s="2">
        <v>20000</v>
      </c>
      <c r="E11" s="2">
        <v>22863</v>
      </c>
      <c r="F11" s="2">
        <f>74532-42863</f>
        <v>31669</v>
      </c>
      <c r="G11" s="2"/>
      <c r="H11" s="2"/>
      <c r="I11" s="2">
        <v>3731</v>
      </c>
      <c r="J11" s="2">
        <v>2000</v>
      </c>
      <c r="K11" s="2">
        <v>500</v>
      </c>
      <c r="L11" s="2">
        <v>50</v>
      </c>
      <c r="M11" s="2"/>
      <c r="N11" s="2">
        <v>19</v>
      </c>
      <c r="O11" s="2">
        <v>7500</v>
      </c>
      <c r="P11" s="14">
        <f>SUM(D11:O11)</f>
        <v>88332</v>
      </c>
    </row>
    <row r="12" spans="1:19" ht="18.75" customHeight="1" x14ac:dyDescent="0.3">
      <c r="A12" s="13" t="s">
        <v>28</v>
      </c>
      <c r="B12" s="31" t="s">
        <v>51</v>
      </c>
      <c r="C12" s="32"/>
      <c r="D12" s="2"/>
      <c r="E12" s="2"/>
      <c r="F12" s="2"/>
      <c r="G12" s="2"/>
      <c r="H12" s="2"/>
      <c r="I12" s="2"/>
      <c r="J12" s="2"/>
      <c r="K12" s="2"/>
      <c r="L12" s="2">
        <v>10000</v>
      </c>
      <c r="M12" s="2"/>
      <c r="N12" s="2">
        <v>1675</v>
      </c>
      <c r="O12" s="2"/>
      <c r="P12" s="14">
        <f t="shared" ref="P12:P15" si="2">SUM(D12:O12)</f>
        <v>11675</v>
      </c>
    </row>
    <row r="13" spans="1:19" ht="18.75" customHeight="1" x14ac:dyDescent="0.3">
      <c r="A13" s="13" t="s">
        <v>29</v>
      </c>
      <c r="B13" s="31" t="s">
        <v>30</v>
      </c>
      <c r="C13" s="32"/>
      <c r="D13" s="2">
        <v>612</v>
      </c>
      <c r="E13" s="2">
        <v>612</v>
      </c>
      <c r="F13" s="2">
        <v>612</v>
      </c>
      <c r="G13" s="2">
        <v>612</v>
      </c>
      <c r="H13" s="2">
        <v>612</v>
      </c>
      <c r="I13" s="2">
        <v>612</v>
      </c>
      <c r="J13" s="2">
        <v>612</v>
      </c>
      <c r="K13" s="2">
        <v>612</v>
      </c>
      <c r="L13" s="2">
        <v>612</v>
      </c>
      <c r="M13" s="2">
        <v>612</v>
      </c>
      <c r="N13" s="2">
        <v>600</v>
      </c>
      <c r="O13" s="2">
        <v>630</v>
      </c>
      <c r="P13" s="14">
        <f t="shared" si="2"/>
        <v>7350</v>
      </c>
    </row>
    <row r="14" spans="1:19" ht="18.75" customHeight="1" x14ac:dyDescent="0.3">
      <c r="A14" s="49" t="s">
        <v>32</v>
      </c>
      <c r="B14" s="50"/>
      <c r="C14" s="50"/>
      <c r="D14" s="25">
        <f>SUM(D11:D13)</f>
        <v>20612</v>
      </c>
      <c r="E14" s="25">
        <f t="shared" ref="E14:P14" si="3">SUM(E11:E13)</f>
        <v>23475</v>
      </c>
      <c r="F14" s="25">
        <f t="shared" si="3"/>
        <v>32281</v>
      </c>
      <c r="G14" s="25">
        <f t="shared" si="3"/>
        <v>612</v>
      </c>
      <c r="H14" s="25">
        <f t="shared" si="3"/>
        <v>612</v>
      </c>
      <c r="I14" s="25">
        <f t="shared" si="3"/>
        <v>4343</v>
      </c>
      <c r="J14" s="25">
        <f t="shared" si="3"/>
        <v>2612</v>
      </c>
      <c r="K14" s="25">
        <f t="shared" si="3"/>
        <v>1112</v>
      </c>
      <c r="L14" s="25">
        <f t="shared" si="3"/>
        <v>10662</v>
      </c>
      <c r="M14" s="25">
        <f t="shared" si="3"/>
        <v>612</v>
      </c>
      <c r="N14" s="25">
        <f t="shared" si="3"/>
        <v>2294</v>
      </c>
      <c r="O14" s="25">
        <f t="shared" si="3"/>
        <v>8130</v>
      </c>
      <c r="P14" s="16">
        <f t="shared" si="3"/>
        <v>107357</v>
      </c>
    </row>
    <row r="15" spans="1:19" ht="18.75" customHeight="1" x14ac:dyDescent="0.3">
      <c r="A15" s="13" t="s">
        <v>31</v>
      </c>
      <c r="B15" s="31" t="s">
        <v>24</v>
      </c>
      <c r="C15" s="31"/>
      <c r="D15" s="2">
        <v>18379</v>
      </c>
      <c r="E15" s="2">
        <v>18379</v>
      </c>
      <c r="F15" s="2">
        <v>18379</v>
      </c>
      <c r="G15" s="2">
        <v>18379</v>
      </c>
      <c r="H15" s="2">
        <v>18379</v>
      </c>
      <c r="I15" s="2">
        <v>18379</v>
      </c>
      <c r="J15" s="2">
        <v>18379</v>
      </c>
      <c r="K15" s="2">
        <v>18379</v>
      </c>
      <c r="L15" s="2">
        <v>23379</v>
      </c>
      <c r="M15" s="2">
        <v>18379</v>
      </c>
      <c r="N15" s="2">
        <v>18379</v>
      </c>
      <c r="O15" s="2">
        <f>18379+8</f>
        <v>18387</v>
      </c>
      <c r="P15" s="14">
        <f t="shared" si="2"/>
        <v>225556</v>
      </c>
      <c r="Q15" s="7"/>
    </row>
    <row r="16" spans="1:19" ht="21" customHeight="1" x14ac:dyDescent="0.3">
      <c r="A16" s="29" t="s">
        <v>33</v>
      </c>
      <c r="B16" s="30"/>
      <c r="C16" s="30"/>
      <c r="D16" s="11">
        <f>SUM(D10+D14+D15)</f>
        <v>212797</v>
      </c>
      <c r="E16" s="11">
        <f t="shared" ref="E16:P16" si="4">SUM(E10+E14+E15)</f>
        <v>215660</v>
      </c>
      <c r="F16" s="11">
        <f t="shared" si="4"/>
        <v>465297</v>
      </c>
      <c r="G16" s="11">
        <f t="shared" si="4"/>
        <v>672651</v>
      </c>
      <c r="H16" s="11">
        <f t="shared" si="4"/>
        <v>199393</v>
      </c>
      <c r="I16" s="11">
        <f t="shared" si="4"/>
        <v>196528</v>
      </c>
      <c r="J16" s="11">
        <f t="shared" si="4"/>
        <v>194797</v>
      </c>
      <c r="K16" s="11">
        <f t="shared" si="4"/>
        <v>193297</v>
      </c>
      <c r="L16" s="11">
        <f t="shared" si="4"/>
        <v>478678</v>
      </c>
      <c r="M16" s="11">
        <f t="shared" si="4"/>
        <v>190194</v>
      </c>
      <c r="N16" s="11">
        <f t="shared" si="4"/>
        <v>197090</v>
      </c>
      <c r="O16" s="11">
        <f t="shared" si="4"/>
        <v>247086</v>
      </c>
      <c r="P16" s="12">
        <f t="shared" si="4"/>
        <v>3463468</v>
      </c>
    </row>
    <row r="17" spans="1:18" ht="18.75" customHeight="1" x14ac:dyDescent="0.3">
      <c r="A17" s="26" t="s">
        <v>14</v>
      </c>
      <c r="B17" s="38" t="s">
        <v>34</v>
      </c>
      <c r="C17" s="39"/>
      <c r="D17" s="27">
        <v>46988</v>
      </c>
      <c r="E17" s="27">
        <v>46988</v>
      </c>
      <c r="F17" s="27">
        <v>46989</v>
      </c>
      <c r="G17" s="27">
        <v>46990</v>
      </c>
      <c r="H17" s="27">
        <v>46988</v>
      </c>
      <c r="I17" s="27">
        <v>46988</v>
      </c>
      <c r="J17" s="27">
        <v>46988</v>
      </c>
      <c r="K17" s="27">
        <v>46988</v>
      </c>
      <c r="L17" s="27">
        <v>46988</v>
      </c>
      <c r="M17" s="27">
        <v>46988</v>
      </c>
      <c r="N17" s="27">
        <v>46988</v>
      </c>
      <c r="O17" s="27">
        <v>46988</v>
      </c>
      <c r="P17" s="28">
        <f>SUM(D17:O17)</f>
        <v>563859</v>
      </c>
    </row>
    <row r="18" spans="1:18" ht="18.75" customHeight="1" x14ac:dyDescent="0.3">
      <c r="A18" s="13" t="s">
        <v>16</v>
      </c>
      <c r="B18" s="31" t="s">
        <v>35</v>
      </c>
      <c r="C18" s="32"/>
      <c r="D18" s="2">
        <v>9652</v>
      </c>
      <c r="E18" s="2">
        <v>9652</v>
      </c>
      <c r="F18" s="2">
        <v>9652</v>
      </c>
      <c r="G18" s="2">
        <v>9652</v>
      </c>
      <c r="H18" s="2">
        <v>9652</v>
      </c>
      <c r="I18" s="2">
        <v>9652</v>
      </c>
      <c r="J18" s="2">
        <v>9652</v>
      </c>
      <c r="K18" s="2">
        <v>9652</v>
      </c>
      <c r="L18" s="2">
        <v>9652</v>
      </c>
      <c r="M18" s="2">
        <v>9652</v>
      </c>
      <c r="N18" s="2">
        <v>9650</v>
      </c>
      <c r="O18" s="2">
        <v>9650</v>
      </c>
      <c r="P18" s="14">
        <f t="shared" ref="P18:P22" si="5">SUM(D18:O18)</f>
        <v>115820</v>
      </c>
    </row>
    <row r="19" spans="1:18" ht="18.75" customHeight="1" x14ac:dyDescent="0.3">
      <c r="A19" s="13" t="s">
        <v>18</v>
      </c>
      <c r="B19" s="31" t="s">
        <v>36</v>
      </c>
      <c r="C19" s="32"/>
      <c r="D19" s="2">
        <v>49595</v>
      </c>
      <c r="E19" s="2">
        <v>49596</v>
      </c>
      <c r="F19" s="2">
        <v>49596</v>
      </c>
      <c r="G19" s="2">
        <v>49596</v>
      </c>
      <c r="H19" s="2">
        <v>49596</v>
      </c>
      <c r="I19" s="2">
        <v>49596</v>
      </c>
      <c r="J19" s="2">
        <v>49596</v>
      </c>
      <c r="K19" s="2">
        <v>49596</v>
      </c>
      <c r="L19" s="2">
        <v>49596</v>
      </c>
      <c r="M19" s="2">
        <v>49596</v>
      </c>
      <c r="N19" s="2">
        <v>49596</v>
      </c>
      <c r="O19" s="2">
        <v>49596</v>
      </c>
      <c r="P19" s="14">
        <f t="shared" si="5"/>
        <v>595151</v>
      </c>
      <c r="Q19" s="1"/>
      <c r="R19" s="8"/>
    </row>
    <row r="20" spans="1:18" ht="18.75" customHeight="1" x14ac:dyDescent="0.3">
      <c r="A20" s="13" t="s">
        <v>20</v>
      </c>
      <c r="B20" s="31" t="s">
        <v>37</v>
      </c>
      <c r="C20" s="31"/>
      <c r="D20" s="2">
        <v>5883</v>
      </c>
      <c r="E20" s="2">
        <v>5883</v>
      </c>
      <c r="F20" s="2">
        <v>5883</v>
      </c>
      <c r="G20" s="2">
        <v>5883</v>
      </c>
      <c r="H20" s="2">
        <v>5883</v>
      </c>
      <c r="I20" s="2">
        <v>5883</v>
      </c>
      <c r="J20" s="2">
        <v>5883</v>
      </c>
      <c r="K20" s="2">
        <v>5883</v>
      </c>
      <c r="L20" s="2">
        <v>7000</v>
      </c>
      <c r="M20" s="2">
        <v>7000</v>
      </c>
      <c r="N20" s="2">
        <v>7001</v>
      </c>
      <c r="O20" s="2">
        <v>7671</v>
      </c>
      <c r="P20" s="14">
        <f t="shared" si="5"/>
        <v>75736</v>
      </c>
    </row>
    <row r="21" spans="1:18" ht="18.75" customHeight="1" x14ac:dyDescent="0.3">
      <c r="A21" s="13" t="s">
        <v>22</v>
      </c>
      <c r="B21" s="31" t="s">
        <v>38</v>
      </c>
      <c r="C21" s="32"/>
      <c r="D21" s="2">
        <v>83900</v>
      </c>
      <c r="E21" s="2">
        <v>83900</v>
      </c>
      <c r="F21" s="2">
        <v>83900</v>
      </c>
      <c r="G21" s="2">
        <v>83900</v>
      </c>
      <c r="H21" s="2">
        <v>83900</v>
      </c>
      <c r="I21" s="2">
        <v>83900</v>
      </c>
      <c r="J21" s="2">
        <v>83900</v>
      </c>
      <c r="K21" s="2">
        <v>83900</v>
      </c>
      <c r="L21" s="2">
        <v>83900</v>
      </c>
      <c r="M21" s="2">
        <v>83900</v>
      </c>
      <c r="N21" s="2">
        <v>83900</v>
      </c>
      <c r="O21" s="2">
        <v>83903</v>
      </c>
      <c r="P21" s="14">
        <f t="shared" si="5"/>
        <v>1006803</v>
      </c>
      <c r="Q21" s="6"/>
      <c r="R21" s="6"/>
    </row>
    <row r="22" spans="1:18" ht="18.75" customHeight="1" x14ac:dyDescent="0.3">
      <c r="A22" s="13" t="s">
        <v>23</v>
      </c>
      <c r="B22" s="31" t="s">
        <v>39</v>
      </c>
      <c r="C22" s="32"/>
      <c r="D22" s="2"/>
      <c r="E22" s="2"/>
      <c r="F22" s="2"/>
      <c r="G22" s="2"/>
      <c r="H22" s="2"/>
      <c r="I22" s="2"/>
      <c r="J22" s="2"/>
      <c r="K22" s="2">
        <v>55003</v>
      </c>
      <c r="L22" s="2">
        <v>55003</v>
      </c>
      <c r="M22" s="2">
        <v>55003</v>
      </c>
      <c r="N22" s="2">
        <v>55009</v>
      </c>
      <c r="O22" s="2">
        <v>110000</v>
      </c>
      <c r="P22" s="14">
        <f t="shared" si="5"/>
        <v>330018</v>
      </c>
      <c r="Q22" s="6"/>
    </row>
    <row r="23" spans="1:18" ht="18.75" customHeight="1" x14ac:dyDescent="0.3">
      <c r="A23" s="33" t="s">
        <v>40</v>
      </c>
      <c r="B23" s="34"/>
      <c r="C23" s="34"/>
      <c r="D23" s="3">
        <f t="shared" ref="D23:N23" si="6">SUM(D17:D22)</f>
        <v>196018</v>
      </c>
      <c r="E23" s="3">
        <f t="shared" si="6"/>
        <v>196019</v>
      </c>
      <c r="F23" s="3">
        <f t="shared" si="6"/>
        <v>196020</v>
      </c>
      <c r="G23" s="3">
        <f t="shared" si="6"/>
        <v>196021</v>
      </c>
      <c r="H23" s="3">
        <f t="shared" si="6"/>
        <v>196019</v>
      </c>
      <c r="I23" s="3">
        <f t="shared" si="6"/>
        <v>196019</v>
      </c>
      <c r="J23" s="3">
        <f t="shared" si="6"/>
        <v>196019</v>
      </c>
      <c r="K23" s="3">
        <f t="shared" si="6"/>
        <v>251022</v>
      </c>
      <c r="L23" s="3">
        <f t="shared" si="6"/>
        <v>252139</v>
      </c>
      <c r="M23" s="3">
        <f t="shared" si="6"/>
        <v>252139</v>
      </c>
      <c r="N23" s="3">
        <f t="shared" si="6"/>
        <v>252144</v>
      </c>
      <c r="O23" s="3">
        <f>SUM(O17:O22)</f>
        <v>307808</v>
      </c>
      <c r="P23" s="15">
        <f>SUM(P17:P22)</f>
        <v>2687387</v>
      </c>
    </row>
    <row r="24" spans="1:18" ht="18.75" customHeight="1" x14ac:dyDescent="0.3">
      <c r="A24" s="13" t="s">
        <v>26</v>
      </c>
      <c r="B24" s="35" t="s">
        <v>41</v>
      </c>
      <c r="C24" s="35"/>
      <c r="D24" s="2">
        <v>13223</v>
      </c>
      <c r="E24" s="2">
        <v>13223</v>
      </c>
      <c r="F24" s="2">
        <v>13223</v>
      </c>
      <c r="G24" s="2">
        <v>13223</v>
      </c>
      <c r="H24" s="2">
        <v>13223</v>
      </c>
      <c r="I24" s="2">
        <v>13223</v>
      </c>
      <c r="J24" s="2">
        <v>13223</v>
      </c>
      <c r="K24" s="2">
        <v>13223</v>
      </c>
      <c r="L24" s="2">
        <v>13223</v>
      </c>
      <c r="M24" s="2">
        <v>13223</v>
      </c>
      <c r="N24" s="2">
        <v>13225</v>
      </c>
      <c r="O24" s="2">
        <v>13226</v>
      </c>
      <c r="P24" s="14">
        <f>SUM(D24:O24)</f>
        <v>158681</v>
      </c>
      <c r="Q24" s="7"/>
    </row>
    <row r="25" spans="1:18" ht="18.75" customHeight="1" x14ac:dyDescent="0.3">
      <c r="A25" s="13" t="s">
        <v>28</v>
      </c>
      <c r="B25" s="35" t="s">
        <v>42</v>
      </c>
      <c r="C25" s="35"/>
      <c r="D25" s="2"/>
      <c r="E25" s="2"/>
      <c r="F25" s="2"/>
      <c r="G25" s="2"/>
      <c r="H25" s="2"/>
      <c r="I25" s="2"/>
      <c r="J25" s="2">
        <v>35000</v>
      </c>
      <c r="K25" s="2"/>
      <c r="L25" s="2">
        <v>13690</v>
      </c>
      <c r="M25" s="2"/>
      <c r="N25" s="2"/>
      <c r="O25" s="2"/>
      <c r="P25" s="14">
        <f t="shared" ref="P25:P29" si="7">SUM(D25:O25)</f>
        <v>48690</v>
      </c>
    </row>
    <row r="26" spans="1:18" ht="18.75" customHeight="1" x14ac:dyDescent="0.3">
      <c r="A26" s="13" t="s">
        <v>29</v>
      </c>
      <c r="B26" s="35" t="s">
        <v>46</v>
      </c>
      <c r="C26" s="35"/>
      <c r="D26" s="2">
        <v>633</v>
      </c>
      <c r="E26" s="2">
        <v>633</v>
      </c>
      <c r="F26" s="2">
        <v>633</v>
      </c>
      <c r="G26" s="2">
        <v>633</v>
      </c>
      <c r="H26" s="2">
        <v>633</v>
      </c>
      <c r="I26" s="2">
        <v>633</v>
      </c>
      <c r="J26" s="2">
        <v>633</v>
      </c>
      <c r="K26" s="2">
        <v>633</v>
      </c>
      <c r="L26" s="2">
        <v>633</v>
      </c>
      <c r="M26" s="2">
        <v>633</v>
      </c>
      <c r="N26" s="2">
        <v>633</v>
      </c>
      <c r="O26" s="2">
        <v>637</v>
      </c>
      <c r="P26" s="14">
        <f t="shared" si="7"/>
        <v>7600</v>
      </c>
    </row>
    <row r="27" spans="1:18" ht="18.75" customHeight="1" x14ac:dyDescent="0.3">
      <c r="A27" s="13" t="s">
        <v>31</v>
      </c>
      <c r="B27" s="31" t="s">
        <v>39</v>
      </c>
      <c r="C27" s="3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14">
        <f t="shared" si="7"/>
        <v>0</v>
      </c>
    </row>
    <row r="28" spans="1:18" ht="18.75" customHeight="1" x14ac:dyDescent="0.3">
      <c r="A28" s="36" t="s">
        <v>44</v>
      </c>
      <c r="B28" s="37"/>
      <c r="C28" s="37"/>
      <c r="D28" s="25">
        <f>SUM(D24:D27)</f>
        <v>13856</v>
      </c>
      <c r="E28" s="25">
        <f t="shared" ref="E28:O28" si="8">SUM(E24:E27)</f>
        <v>13856</v>
      </c>
      <c r="F28" s="25">
        <f t="shared" si="8"/>
        <v>13856</v>
      </c>
      <c r="G28" s="25">
        <f t="shared" si="8"/>
        <v>13856</v>
      </c>
      <c r="H28" s="25">
        <f t="shared" si="8"/>
        <v>13856</v>
      </c>
      <c r="I28" s="25">
        <f t="shared" si="8"/>
        <v>13856</v>
      </c>
      <c r="J28" s="25">
        <f t="shared" si="8"/>
        <v>48856</v>
      </c>
      <c r="K28" s="25">
        <f t="shared" si="8"/>
        <v>13856</v>
      </c>
      <c r="L28" s="25">
        <f t="shared" si="8"/>
        <v>27546</v>
      </c>
      <c r="M28" s="25">
        <f t="shared" si="8"/>
        <v>13856</v>
      </c>
      <c r="N28" s="25">
        <f t="shared" si="8"/>
        <v>13858</v>
      </c>
      <c r="O28" s="25">
        <f t="shared" si="8"/>
        <v>13863</v>
      </c>
      <c r="P28" s="16">
        <f>SUM(P24:P27)</f>
        <v>214971</v>
      </c>
    </row>
    <row r="29" spans="1:18" ht="18.75" customHeight="1" x14ac:dyDescent="0.3">
      <c r="A29" s="13">
        <v>11</v>
      </c>
      <c r="B29" s="31" t="s">
        <v>43</v>
      </c>
      <c r="C29" s="31"/>
      <c r="D29" s="2"/>
      <c r="E29" s="2">
        <v>30588</v>
      </c>
      <c r="F29" s="2">
        <v>7430</v>
      </c>
      <c r="G29" s="2">
        <v>500802</v>
      </c>
      <c r="H29" s="2"/>
      <c r="I29" s="2">
        <v>7430</v>
      </c>
      <c r="J29" s="2"/>
      <c r="K29" s="2"/>
      <c r="L29" s="2">
        <v>7430</v>
      </c>
      <c r="M29" s="2"/>
      <c r="N29" s="2">
        <v>7430</v>
      </c>
      <c r="O29" s="2"/>
      <c r="P29" s="14">
        <f t="shared" si="7"/>
        <v>561110</v>
      </c>
    </row>
    <row r="30" spans="1:18" ht="21" customHeight="1" x14ac:dyDescent="0.3">
      <c r="A30" s="29" t="s">
        <v>45</v>
      </c>
      <c r="B30" s="30"/>
      <c r="C30" s="30"/>
      <c r="D30" s="11">
        <f>SUM(D23+D28+D29)</f>
        <v>209874</v>
      </c>
      <c r="E30" s="11">
        <f t="shared" ref="E30:P30" si="9">SUM(E23+E28+E29)</f>
        <v>240463</v>
      </c>
      <c r="F30" s="11">
        <f t="shared" si="9"/>
        <v>217306</v>
      </c>
      <c r="G30" s="11">
        <f t="shared" si="9"/>
        <v>710679</v>
      </c>
      <c r="H30" s="11">
        <f t="shared" si="9"/>
        <v>209875</v>
      </c>
      <c r="I30" s="11">
        <f t="shared" si="9"/>
        <v>217305</v>
      </c>
      <c r="J30" s="11">
        <f t="shared" si="9"/>
        <v>244875</v>
      </c>
      <c r="K30" s="11">
        <f t="shared" si="9"/>
        <v>264878</v>
      </c>
      <c r="L30" s="11">
        <f t="shared" si="9"/>
        <v>287115</v>
      </c>
      <c r="M30" s="11">
        <f t="shared" si="9"/>
        <v>265995</v>
      </c>
      <c r="N30" s="11">
        <f t="shared" si="9"/>
        <v>273432</v>
      </c>
      <c r="O30" s="11">
        <f t="shared" si="9"/>
        <v>321671</v>
      </c>
      <c r="P30" s="12">
        <f t="shared" si="9"/>
        <v>3463468</v>
      </c>
    </row>
  </sheetData>
  <mergeCells count="30">
    <mergeCell ref="A14:C14"/>
    <mergeCell ref="A1:P1"/>
    <mergeCell ref="B8:C8"/>
    <mergeCell ref="B9:C9"/>
    <mergeCell ref="B4:C4"/>
    <mergeCell ref="B5:C5"/>
    <mergeCell ref="B3:C3"/>
    <mergeCell ref="O2:P2"/>
    <mergeCell ref="A16:C16"/>
    <mergeCell ref="B26:C26"/>
    <mergeCell ref="B21:C21"/>
    <mergeCell ref="B24:C24"/>
    <mergeCell ref="B6:C6"/>
    <mergeCell ref="B11:C11"/>
    <mergeCell ref="B7:C7"/>
    <mergeCell ref="B12:C12"/>
    <mergeCell ref="B13:C13"/>
    <mergeCell ref="B17:C17"/>
    <mergeCell ref="B18:C18"/>
    <mergeCell ref="B22:C22"/>
    <mergeCell ref="B19:C19"/>
    <mergeCell ref="B20:C20"/>
    <mergeCell ref="A10:C10"/>
    <mergeCell ref="B15:C15"/>
    <mergeCell ref="A30:C30"/>
    <mergeCell ref="B29:C29"/>
    <mergeCell ref="B27:C27"/>
    <mergeCell ref="A23:C23"/>
    <mergeCell ref="B25:C25"/>
    <mergeCell ref="A28:C28"/>
  </mergeCells>
  <printOptions horizontalCentered="1"/>
  <pageMargins left="0.39370078740157483" right="0.19685039370078741" top="0.55118110236220474" bottom="0.55118110236220474" header="0.31496062992125984" footer="0.31496062992125984"/>
  <pageSetup paperSize="9" scale="89" orientation="landscape" horizontalDpi="4294967293" verticalDpi="4294967293" r:id="rId1"/>
  <headerFooter scaleWithDoc="0">
    <oddHeader>&amp;R&amp;"Times New Roman,Normál"13. számú melléklet az 1/2017.(III.01.) sz.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2017-02-28T07:15:57Z</cp:lastPrinted>
  <dcterms:created xsi:type="dcterms:W3CDTF">2015-01-28T12:55:24Z</dcterms:created>
  <dcterms:modified xsi:type="dcterms:W3CDTF">2017-02-28T07:16:03Z</dcterms:modified>
</cp:coreProperties>
</file>