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1.DOKUMENTUMOK\TESTÜLETI JKV.RENDELETEK\2019\10-2019. évi ktgvetés módosítás\Egységes szerkezet\"/>
    </mc:Choice>
  </mc:AlternateContent>
  <bookViews>
    <workbookView xWindow="0" yWindow="0" windowWidth="28800" windowHeight="11835"/>
  </bookViews>
  <sheets>
    <sheet name="7. melléklet" sheetId="1" r:id="rId1"/>
  </sheets>
  <definedNames>
    <definedName name="aaaaa">NA()</definedName>
    <definedName name="aaaaaa">NA()</definedName>
    <definedName name="ADATBÁZIS_MÉ">NA()</definedName>
    <definedName name="ADATBÁZIS_MÉ_25">NA()</definedName>
    <definedName name="Excel_BuiltIn_Criteria">"$#HIV!.#HIV!$#HIV!"</definedName>
    <definedName name="Excel_BuiltIn_Database">NA()</definedName>
    <definedName name="Excel_BuiltIn_Database_25">NA()</definedName>
    <definedName name="Excel_BuiltIn_Extract">"$#HIV!.#HIV!$#HIV!"</definedName>
    <definedName name="f">NA()</definedName>
    <definedName name="f_25">NA()</definedName>
    <definedName name="KIGYŰJTÉS_MÉ">"$#HIV!.#HIV!$#HIV!"</definedName>
    <definedName name="kk">"$#HIV!.$#HIV!#HIV!"</definedName>
    <definedName name="KRITÉRIUM_MÉ">"$#HIV!.#HIV!$#HIV!"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4" i="1" l="1"/>
  <c r="F46" i="1"/>
  <c r="F50" i="1" s="1"/>
  <c r="F37" i="1"/>
  <c r="F35" i="1"/>
  <c r="F38" i="1" s="1"/>
  <c r="F32" i="1"/>
  <c r="F27" i="1"/>
  <c r="F33" i="1" s="1"/>
  <c r="F22" i="1"/>
  <c r="F12" i="1"/>
  <c r="F25" i="1" s="1"/>
  <c r="F9" i="1"/>
  <c r="F39" i="1" l="1"/>
  <c r="F55" i="1"/>
</calcChain>
</file>

<file path=xl/sharedStrings.xml><?xml version="1.0" encoding="utf-8"?>
<sst xmlns="http://schemas.openxmlformats.org/spreadsheetml/2006/main" count="149" uniqueCount="119">
  <si>
    <t xml:space="preserve">Forintban </t>
  </si>
  <si>
    <t>Költségvetési szerv megnevezése</t>
  </si>
  <si>
    <t>TÉGLÁSI VÁROSI KÖNYVTÁR ÉS KÖZMŰVELŐDÉSI INTÉZMÉNY</t>
  </si>
  <si>
    <t>Előir. csop.</t>
  </si>
  <si>
    <t xml:space="preserve">K.Előir. szám </t>
  </si>
  <si>
    <t>Rovat száma</t>
  </si>
  <si>
    <t>Megnevezés</t>
  </si>
  <si>
    <t>Ssz.</t>
  </si>
  <si>
    <t>A</t>
  </si>
  <si>
    <t>B</t>
  </si>
  <si>
    <t>C</t>
  </si>
  <si>
    <t>D</t>
  </si>
  <si>
    <t>E</t>
  </si>
  <si>
    <t>1.</t>
  </si>
  <si>
    <t>MŰKÖDÉSI KÖLTSÉGVETÉS</t>
  </si>
  <si>
    <t>2.</t>
  </si>
  <si>
    <t>B1</t>
  </si>
  <si>
    <t>Működési bevételek államháztartáson belülről</t>
  </si>
  <si>
    <t>3.</t>
  </si>
  <si>
    <t>B16</t>
  </si>
  <si>
    <t>Egyéb működési célú támogatások bevételei államháztartáson belülről</t>
  </si>
  <si>
    <t>4.</t>
  </si>
  <si>
    <t>B3</t>
  </si>
  <si>
    <t>Közhatalmi bevételek</t>
  </si>
  <si>
    <t>5.</t>
  </si>
  <si>
    <t>B4</t>
  </si>
  <si>
    <t>Működési bevételek</t>
  </si>
  <si>
    <t>6.</t>
  </si>
  <si>
    <t>B401</t>
  </si>
  <si>
    <t>Készletértékesítés ellenértéke</t>
  </si>
  <si>
    <t>7.</t>
  </si>
  <si>
    <t>B402</t>
  </si>
  <si>
    <t>Szolgáltatások ellenértéke</t>
  </si>
  <si>
    <t>8.</t>
  </si>
  <si>
    <t>B403</t>
  </si>
  <si>
    <t>Közvetített szolgáltatások</t>
  </si>
  <si>
    <t>9.</t>
  </si>
  <si>
    <t>B404</t>
  </si>
  <si>
    <t>Tulajdonosi bevételek</t>
  </si>
  <si>
    <t>10.</t>
  </si>
  <si>
    <t>B405</t>
  </si>
  <si>
    <t>Ellátási díjak</t>
  </si>
  <si>
    <t>11.</t>
  </si>
  <si>
    <t>B406</t>
  </si>
  <si>
    <t>Kiszámlázott általános forgalmi adó</t>
  </si>
  <si>
    <t>12.</t>
  </si>
  <si>
    <t>B407</t>
  </si>
  <si>
    <t>Általános forgalmi adó visszatérítése</t>
  </si>
  <si>
    <t>13.</t>
  </si>
  <si>
    <t>B408</t>
  </si>
  <si>
    <t>Kamatbevételek</t>
  </si>
  <si>
    <t>14.</t>
  </si>
  <si>
    <t>B411</t>
  </si>
  <si>
    <t>Egyéb működési bevételek</t>
  </si>
  <si>
    <t>15.</t>
  </si>
  <si>
    <t>B6</t>
  </si>
  <si>
    <t>Működési célú átvett pénzeszközök</t>
  </si>
  <si>
    <t>16.</t>
  </si>
  <si>
    <t>B64</t>
  </si>
  <si>
    <t>Működési célú visszatérítendő támogatás, kölcsön visszatérülése államháztartáson kívülről</t>
  </si>
  <si>
    <t>17.</t>
  </si>
  <si>
    <t>B65</t>
  </si>
  <si>
    <t>Egyéb működési célú átvett pénzeszközök</t>
  </si>
  <si>
    <t>Működési bevételek összesen</t>
  </si>
  <si>
    <t>18.</t>
  </si>
  <si>
    <t>FELHALMOZÁSI KÖLTSÉGVETÉS</t>
  </si>
  <si>
    <t>19.</t>
  </si>
  <si>
    <t>B2</t>
  </si>
  <si>
    <t>Felhalmozási célú támogatások államháztartáson belülről</t>
  </si>
  <si>
    <t>20.</t>
  </si>
  <si>
    <t>B21</t>
  </si>
  <si>
    <t>Felhalmozási célú önkormányzati támogatások</t>
  </si>
  <si>
    <t>21.</t>
  </si>
  <si>
    <t>B25</t>
  </si>
  <si>
    <t>Egyéb felhalmozási célú támogatások államháztartáson belülről</t>
  </si>
  <si>
    <t>22.</t>
  </si>
  <si>
    <t>B5</t>
  </si>
  <si>
    <t>Felhalmozási bevételek</t>
  </si>
  <si>
    <t>23.</t>
  </si>
  <si>
    <t>B7</t>
  </si>
  <si>
    <t>Felhalmozási célú átvett pénzeszközök</t>
  </si>
  <si>
    <t>Felhalmozási bevételek összesen</t>
  </si>
  <si>
    <t>24.</t>
  </si>
  <si>
    <t xml:space="preserve">                                     </t>
  </si>
  <si>
    <t>KÖLTSÉGVETÉSI BEVÉTELEK ÖSSZESEN (1+2)</t>
  </si>
  <si>
    <t>25.</t>
  </si>
  <si>
    <t>FINANSZÍROZÁSI KÖLTSÉGVETÉS</t>
  </si>
  <si>
    <t>26.</t>
  </si>
  <si>
    <t>B81</t>
  </si>
  <si>
    <t>Belföldi finanszírozási bevételek</t>
  </si>
  <si>
    <t>27.</t>
  </si>
  <si>
    <t>B813</t>
  </si>
  <si>
    <t>Maradvány igénybevétele</t>
  </si>
  <si>
    <t>28.</t>
  </si>
  <si>
    <t>B816</t>
  </si>
  <si>
    <t>Központi, irányítószervi támogatás</t>
  </si>
  <si>
    <t>29.</t>
  </si>
  <si>
    <t>FINANSZÍROZÁSI BEVÉTELEK ÖSSZESEN</t>
  </si>
  <si>
    <t>30.</t>
  </si>
  <si>
    <t>BEVÉTELEK ÖSSZESEN</t>
  </si>
  <si>
    <t>K1</t>
  </si>
  <si>
    <t>Személyi juttatások</t>
  </si>
  <si>
    <t>K2</t>
  </si>
  <si>
    <t>Munkaadókat terhelő járulékok és szociális hozzájárulási adó</t>
  </si>
  <si>
    <t>K3</t>
  </si>
  <si>
    <t>Dologi kiadások</t>
  </si>
  <si>
    <t>K4</t>
  </si>
  <si>
    <t>Ellátottak pénzbeli juttatásai</t>
  </si>
  <si>
    <t>K5</t>
  </si>
  <si>
    <t>Egyéb működési kiadások</t>
  </si>
  <si>
    <t>Működési célú kiadások összesen</t>
  </si>
  <si>
    <t>Működési kiadások összesen</t>
  </si>
  <si>
    <t>K6</t>
  </si>
  <si>
    <t>Beruházások</t>
  </si>
  <si>
    <t>K7</t>
  </si>
  <si>
    <t>Felújítások</t>
  </si>
  <si>
    <t>Felhalmozási kiadások összesen</t>
  </si>
  <si>
    <t>KIADÁSOK ÖSSZESEN</t>
  </si>
  <si>
    <t>7. melléklet a 3/2019. (II.28.)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</si>
</sst>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9" x14ac:knownFonts="1">
    <font>
      <sz val="10"/>
      <name val="Times New Roman CE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charset val="238"/>
    </font>
    <font>
      <b/>
      <sz val="11"/>
      <name val="Times New Roman CE"/>
      <charset val="238"/>
    </font>
    <font>
      <b/>
      <sz val="11"/>
      <color theme="1"/>
      <name val="Times New Roman CE"/>
      <charset val="238"/>
    </font>
    <font>
      <sz val="9"/>
      <name val="Times New Roman CE"/>
      <charset val="238"/>
    </font>
    <font>
      <sz val="9"/>
      <color theme="1"/>
      <name val="Times New Roman CE"/>
      <charset val="238"/>
    </font>
    <font>
      <b/>
      <sz val="13"/>
      <color theme="1"/>
      <name val="Times New Roman CE"/>
      <charset val="238"/>
    </font>
    <font>
      <sz val="13"/>
      <color theme="1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Font="1"/>
    <xf numFmtId="0" fontId="0" fillId="0" borderId="0" xfId="0" applyFont="1" applyBorder="1"/>
    <xf numFmtId="0" fontId="0" fillId="0" borderId="0" xfId="0" applyFont="1" applyBorder="1" applyAlignment="1">
      <alignment horizontal="right"/>
    </xf>
    <xf numFmtId="0" fontId="0" fillId="0" borderId="1" xfId="0" applyFont="1" applyBorder="1" applyAlignment="1">
      <alignment horizontal="right"/>
    </xf>
    <xf numFmtId="164" fontId="1" fillId="0" borderId="0" xfId="0" applyNumberFormat="1" applyFont="1" applyFill="1" applyAlignment="1" applyProtection="1">
      <alignment horizontal="right" vertical="center"/>
    </xf>
    <xf numFmtId="0" fontId="3" fillId="0" borderId="5" xfId="0" applyFont="1" applyBorder="1" applyAlignment="1">
      <alignment horizontal="center" wrapText="1"/>
    </xf>
    <xf numFmtId="3" fontId="0" fillId="0" borderId="6" xfId="0" applyNumberFormat="1" applyFont="1" applyBorder="1" applyAlignment="1">
      <alignment horizontal="right"/>
    </xf>
    <xf numFmtId="0" fontId="4" fillId="0" borderId="5" xfId="0" applyFont="1" applyBorder="1" applyAlignment="1">
      <alignment horizontal="center"/>
    </xf>
    <xf numFmtId="0" fontId="4" fillId="0" borderId="5" xfId="0" applyFont="1" applyBorder="1" applyAlignment="1">
      <alignment horizontal="center" wrapText="1"/>
    </xf>
    <xf numFmtId="0" fontId="4" fillId="0" borderId="5" xfId="0" applyFont="1" applyBorder="1" applyAlignment="1">
      <alignment horizontal="center" vertical="center"/>
    </xf>
    <xf numFmtId="3" fontId="4" fillId="0" borderId="5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5" xfId="0" applyFont="1" applyBorder="1" applyAlignment="1">
      <alignment horizontal="left"/>
    </xf>
    <xf numFmtId="0" fontId="6" fillId="0" borderId="5" xfId="0" applyFont="1" applyFill="1" applyBorder="1" applyAlignment="1">
      <alignment horizontal="center"/>
    </xf>
    <xf numFmtId="49" fontId="6" fillId="0" borderId="5" xfId="0" applyNumberFormat="1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0" fillId="0" borderId="5" xfId="0" applyFont="1" applyBorder="1"/>
    <xf numFmtId="0" fontId="4" fillId="2" borderId="5" xfId="0" applyFont="1" applyFill="1" applyBorder="1"/>
    <xf numFmtId="0" fontId="4" fillId="0" borderId="5" xfId="0" applyFont="1" applyBorder="1"/>
    <xf numFmtId="0" fontId="2" fillId="0" borderId="5" xfId="0" applyFont="1" applyBorder="1"/>
    <xf numFmtId="3" fontId="2" fillId="0" borderId="5" xfId="0" applyNumberFormat="1" applyFont="1" applyBorder="1"/>
    <xf numFmtId="3" fontId="0" fillId="0" borderId="5" xfId="0" applyNumberFormat="1" applyFont="1" applyBorder="1"/>
    <xf numFmtId="0" fontId="0" fillId="0" borderId="5" xfId="0" applyFont="1" applyBorder="1" applyAlignment="1">
      <alignment wrapText="1"/>
    </xf>
    <xf numFmtId="0" fontId="4" fillId="0" borderId="2" xfId="0" applyFont="1" applyBorder="1" applyAlignment="1"/>
    <xf numFmtId="0" fontId="4" fillId="0" borderId="3" xfId="0" applyFont="1" applyBorder="1" applyAlignment="1"/>
    <xf numFmtId="0" fontId="4" fillId="0" borderId="5" xfId="0" applyFont="1" applyBorder="1" applyAlignment="1">
      <alignment horizontal="left"/>
    </xf>
    <xf numFmtId="3" fontId="7" fillId="0" borderId="5" xfId="0" applyNumberFormat="1" applyFont="1" applyBorder="1"/>
    <xf numFmtId="0" fontId="8" fillId="0" borderId="0" xfId="0" applyFont="1"/>
    <xf numFmtId="0" fontId="4" fillId="0" borderId="4" xfId="0" applyFont="1" applyBorder="1" applyAlignment="1">
      <alignment horizontal="center" wrapText="1"/>
    </xf>
    <xf numFmtId="49" fontId="4" fillId="2" borderId="3" xfId="0" applyNumberFormat="1" applyFont="1" applyFill="1" applyBorder="1" applyAlignment="1"/>
    <xf numFmtId="0" fontId="4" fillId="0" borderId="4" xfId="0" applyFont="1" applyBorder="1"/>
    <xf numFmtId="3" fontId="0" fillId="0" borderId="0" xfId="0" applyNumberFormat="1" applyFont="1"/>
    <xf numFmtId="0" fontId="4" fillId="2" borderId="0" xfId="0" applyFont="1" applyFill="1"/>
    <xf numFmtId="0" fontId="4" fillId="0" borderId="0" xfId="0" applyFont="1"/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49" fontId="4" fillId="0" borderId="3" xfId="0" applyNumberFormat="1" applyFont="1" applyBorder="1" applyAlignment="1">
      <alignment horizontal="center"/>
    </xf>
    <xf numFmtId="49" fontId="4" fillId="0" borderId="4" xfId="0" applyNumberFormat="1" applyFont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7" fillId="0" borderId="2" xfId="0" applyFont="1" applyBorder="1" applyAlignment="1">
      <alignment horizontal="center"/>
    </xf>
    <xf numFmtId="49" fontId="4" fillId="2" borderId="3" xfId="0" applyNumberFormat="1" applyFont="1" applyFill="1" applyBorder="1" applyAlignment="1">
      <alignment horizontal="center"/>
    </xf>
    <xf numFmtId="49" fontId="4" fillId="2" borderId="4" xfId="0" applyNumberFormat="1" applyFont="1" applyFill="1" applyBorder="1" applyAlignment="1">
      <alignment horizontal="center"/>
    </xf>
    <xf numFmtId="0" fontId="0" fillId="0" borderId="0" xfId="0" applyFont="1" applyAlignment="1">
      <alignment horizontal="right"/>
    </xf>
    <xf numFmtId="0" fontId="0" fillId="0" borderId="0" xfId="0" applyFont="1" applyBorder="1" applyAlignment="1">
      <alignment horizontal="right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J55"/>
  <sheetViews>
    <sheetView tabSelected="1" view="pageBreakPreview" zoomScale="60" zoomScaleNormal="100" workbookViewId="0">
      <selection activeCell="G56" sqref="G56"/>
    </sheetView>
  </sheetViews>
  <sheetFormatPr defaultRowHeight="14.25" x14ac:dyDescent="0.2"/>
  <cols>
    <col min="1" max="1" width="5.5" style="1" customWidth="1"/>
    <col min="2" max="2" width="8.6640625" style="34" customWidth="1"/>
    <col min="3" max="3" width="10.5" style="1" customWidth="1"/>
    <col min="4" max="4" width="7.5" style="1" customWidth="1"/>
    <col min="5" max="5" width="78" style="1" customWidth="1"/>
    <col min="6" max="6" width="17.33203125" style="32" customWidth="1"/>
    <col min="7" max="7" width="14.83203125" style="1" customWidth="1"/>
    <col min="8" max="16384" width="9.33203125" style="1"/>
  </cols>
  <sheetData>
    <row r="1" spans="1:6" ht="14.25" customHeight="1" x14ac:dyDescent="0.2">
      <c r="A1" s="46" t="s">
        <v>118</v>
      </c>
      <c r="B1" s="46"/>
      <c r="C1" s="46"/>
      <c r="D1" s="46"/>
      <c r="E1" s="46"/>
      <c r="F1" s="46"/>
    </row>
    <row r="2" spans="1:6" s="2" customFormat="1" ht="15" customHeight="1" x14ac:dyDescent="0.2">
      <c r="B2" s="47"/>
      <c r="C2" s="47"/>
      <c r="D2" s="47"/>
      <c r="E2" s="47"/>
      <c r="F2" s="47"/>
    </row>
    <row r="3" spans="1:6" s="2" customFormat="1" ht="15" customHeight="1" x14ac:dyDescent="0.2">
      <c r="B3" s="3"/>
      <c r="C3" s="3"/>
      <c r="D3" s="3"/>
      <c r="E3" s="3"/>
      <c r="F3" s="3"/>
    </row>
    <row r="4" spans="1:6" ht="15" customHeight="1" x14ac:dyDescent="0.2">
      <c r="B4" s="4"/>
      <c r="C4" s="4"/>
      <c r="D4" s="4"/>
      <c r="E4" s="4"/>
      <c r="F4" s="5" t="s">
        <v>0</v>
      </c>
    </row>
    <row r="5" spans="1:6" ht="33" customHeight="1" x14ac:dyDescent="0.2">
      <c r="A5" s="48" t="s">
        <v>1</v>
      </c>
      <c r="B5" s="49"/>
      <c r="C5" s="49"/>
      <c r="D5" s="50"/>
      <c r="E5" s="6" t="s">
        <v>2</v>
      </c>
      <c r="F5" s="7"/>
    </row>
    <row r="6" spans="1:6" s="12" customFormat="1" ht="26.25" customHeight="1" x14ac:dyDescent="0.2">
      <c r="A6" s="8"/>
      <c r="B6" s="9" t="s">
        <v>3</v>
      </c>
      <c r="C6" s="9" t="s">
        <v>4</v>
      </c>
      <c r="D6" s="9" t="s">
        <v>5</v>
      </c>
      <c r="E6" s="10" t="s">
        <v>6</v>
      </c>
      <c r="F6" s="11"/>
    </row>
    <row r="7" spans="1:6" s="16" customFormat="1" ht="12" x14ac:dyDescent="0.2">
      <c r="A7" s="13" t="s">
        <v>7</v>
      </c>
      <c r="B7" s="14" t="s">
        <v>8</v>
      </c>
      <c r="C7" s="15" t="s">
        <v>9</v>
      </c>
      <c r="D7" s="15" t="s">
        <v>10</v>
      </c>
      <c r="E7" s="15" t="s">
        <v>11</v>
      </c>
      <c r="F7" s="15" t="s">
        <v>12</v>
      </c>
    </row>
    <row r="8" spans="1:6" x14ac:dyDescent="0.2">
      <c r="A8" s="17" t="s">
        <v>13</v>
      </c>
      <c r="B8" s="18" t="s">
        <v>13</v>
      </c>
      <c r="C8" s="44" t="s">
        <v>14</v>
      </c>
      <c r="D8" s="44"/>
      <c r="E8" s="44"/>
      <c r="F8" s="45"/>
    </row>
    <row r="9" spans="1:6" x14ac:dyDescent="0.2">
      <c r="A9" s="17" t="s">
        <v>15</v>
      </c>
      <c r="B9" s="19"/>
      <c r="C9" s="20" t="s">
        <v>16</v>
      </c>
      <c r="D9" s="20"/>
      <c r="E9" s="20" t="s">
        <v>17</v>
      </c>
      <c r="F9" s="21">
        <f>F10</f>
        <v>0</v>
      </c>
    </row>
    <row r="10" spans="1:6" x14ac:dyDescent="0.2">
      <c r="A10" s="17" t="s">
        <v>18</v>
      </c>
      <c r="B10" s="19"/>
      <c r="C10" s="17"/>
      <c r="D10" s="17" t="s">
        <v>19</v>
      </c>
      <c r="E10" s="17" t="s">
        <v>20</v>
      </c>
      <c r="F10" s="22"/>
    </row>
    <row r="11" spans="1:6" x14ac:dyDescent="0.2">
      <c r="A11" s="17" t="s">
        <v>21</v>
      </c>
      <c r="B11" s="19"/>
      <c r="C11" s="20" t="s">
        <v>22</v>
      </c>
      <c r="D11" s="20"/>
      <c r="E11" s="20" t="s">
        <v>23</v>
      </c>
      <c r="F11" s="21">
        <v>0</v>
      </c>
    </row>
    <row r="12" spans="1:6" x14ac:dyDescent="0.2">
      <c r="A12" s="17" t="s">
        <v>24</v>
      </c>
      <c r="B12" s="19"/>
      <c r="C12" s="20" t="s">
        <v>25</v>
      </c>
      <c r="D12" s="20"/>
      <c r="E12" s="20" t="s">
        <v>26</v>
      </c>
      <c r="F12" s="21">
        <f>F14+F15+F16+F17+F18+F19+F20+F21+F13</f>
        <v>1812000</v>
      </c>
    </row>
    <row r="13" spans="1:6" x14ac:dyDescent="0.2">
      <c r="A13" s="17" t="s">
        <v>27</v>
      </c>
      <c r="B13" s="19"/>
      <c r="C13" s="17"/>
      <c r="D13" s="17" t="s">
        <v>28</v>
      </c>
      <c r="E13" s="17" t="s">
        <v>29</v>
      </c>
      <c r="F13" s="22"/>
    </row>
    <row r="14" spans="1:6" x14ac:dyDescent="0.2">
      <c r="A14" s="17" t="s">
        <v>30</v>
      </c>
      <c r="B14" s="19"/>
      <c r="C14" s="17"/>
      <c r="D14" s="17" t="s">
        <v>31</v>
      </c>
      <c r="E14" s="17" t="s">
        <v>32</v>
      </c>
      <c r="F14" s="22">
        <v>840000</v>
      </c>
    </row>
    <row r="15" spans="1:6" x14ac:dyDescent="0.2">
      <c r="A15" s="17" t="s">
        <v>33</v>
      </c>
      <c r="B15" s="19"/>
      <c r="C15" s="17"/>
      <c r="D15" s="17" t="s">
        <v>34</v>
      </c>
      <c r="E15" s="17" t="s">
        <v>35</v>
      </c>
      <c r="F15" s="22">
        <v>972000</v>
      </c>
    </row>
    <row r="16" spans="1:6" x14ac:dyDescent="0.2">
      <c r="A16" s="17" t="s">
        <v>36</v>
      </c>
      <c r="B16" s="19"/>
      <c r="C16" s="17"/>
      <c r="D16" s="17" t="s">
        <v>37</v>
      </c>
      <c r="E16" s="17" t="s">
        <v>38</v>
      </c>
      <c r="F16" s="22"/>
    </row>
    <row r="17" spans="1:6" x14ac:dyDescent="0.2">
      <c r="A17" s="17" t="s">
        <v>39</v>
      </c>
      <c r="B17" s="19"/>
      <c r="C17" s="17"/>
      <c r="D17" s="17" t="s">
        <v>40</v>
      </c>
      <c r="E17" s="17" t="s">
        <v>41</v>
      </c>
      <c r="F17" s="22"/>
    </row>
    <row r="18" spans="1:6" x14ac:dyDescent="0.2">
      <c r="A18" s="17" t="s">
        <v>42</v>
      </c>
      <c r="B18" s="19"/>
      <c r="C18" s="17"/>
      <c r="D18" s="17" t="s">
        <v>43</v>
      </c>
      <c r="E18" s="17" t="s">
        <v>44</v>
      </c>
      <c r="F18" s="22"/>
    </row>
    <row r="19" spans="1:6" x14ac:dyDescent="0.2">
      <c r="A19" s="17" t="s">
        <v>45</v>
      </c>
      <c r="B19" s="19"/>
      <c r="C19" s="17"/>
      <c r="D19" s="17" t="s">
        <v>46</v>
      </c>
      <c r="E19" s="17" t="s">
        <v>47</v>
      </c>
      <c r="F19" s="22"/>
    </row>
    <row r="20" spans="1:6" x14ac:dyDescent="0.2">
      <c r="A20" s="17" t="s">
        <v>48</v>
      </c>
      <c r="B20" s="19"/>
      <c r="C20" s="17"/>
      <c r="D20" s="17" t="s">
        <v>49</v>
      </c>
      <c r="E20" s="17" t="s">
        <v>50</v>
      </c>
      <c r="F20" s="22"/>
    </row>
    <row r="21" spans="1:6" x14ac:dyDescent="0.2">
      <c r="A21" s="17" t="s">
        <v>51</v>
      </c>
      <c r="B21" s="19"/>
      <c r="C21" s="17"/>
      <c r="D21" s="17" t="s">
        <v>52</v>
      </c>
      <c r="E21" s="17" t="s">
        <v>53</v>
      </c>
      <c r="F21" s="22"/>
    </row>
    <row r="22" spans="1:6" x14ac:dyDescent="0.2">
      <c r="A22" s="17" t="s">
        <v>54</v>
      </c>
      <c r="B22" s="19"/>
      <c r="C22" s="20" t="s">
        <v>55</v>
      </c>
      <c r="D22" s="20"/>
      <c r="E22" s="20" t="s">
        <v>56</v>
      </c>
      <c r="F22" s="21">
        <f>F23+F24</f>
        <v>0</v>
      </c>
    </row>
    <row r="23" spans="1:6" ht="25.5" x14ac:dyDescent="0.2">
      <c r="A23" s="17" t="s">
        <v>57</v>
      </c>
      <c r="B23" s="19"/>
      <c r="C23" s="17"/>
      <c r="D23" s="17" t="s">
        <v>58</v>
      </c>
      <c r="E23" s="23" t="s">
        <v>59</v>
      </c>
      <c r="F23" s="22"/>
    </row>
    <row r="24" spans="1:6" x14ac:dyDescent="0.2">
      <c r="A24" s="17" t="s">
        <v>60</v>
      </c>
      <c r="B24" s="19"/>
      <c r="C24" s="17"/>
      <c r="D24" s="17" t="s">
        <v>61</v>
      </c>
      <c r="E24" s="17" t="s">
        <v>62</v>
      </c>
      <c r="F24" s="22"/>
    </row>
    <row r="25" spans="1:6" x14ac:dyDescent="0.2">
      <c r="A25" s="17"/>
      <c r="B25" s="39" t="s">
        <v>63</v>
      </c>
      <c r="C25" s="39"/>
      <c r="D25" s="39"/>
      <c r="E25" s="40"/>
      <c r="F25" s="21">
        <f>+F9+F11+F12</f>
        <v>1812000</v>
      </c>
    </row>
    <row r="26" spans="1:6" x14ac:dyDescent="0.2">
      <c r="A26" s="17" t="s">
        <v>64</v>
      </c>
      <c r="B26" s="18" t="s">
        <v>15</v>
      </c>
      <c r="C26" s="44" t="s">
        <v>65</v>
      </c>
      <c r="D26" s="44"/>
      <c r="E26" s="44"/>
      <c r="F26" s="45"/>
    </row>
    <row r="27" spans="1:6" x14ac:dyDescent="0.2">
      <c r="A27" s="17" t="s">
        <v>66</v>
      </c>
      <c r="B27" s="19"/>
      <c r="C27" s="20" t="s">
        <v>67</v>
      </c>
      <c r="D27" s="20"/>
      <c r="E27" s="20" t="s">
        <v>68</v>
      </c>
      <c r="F27" s="21">
        <f>F28+F29</f>
        <v>0</v>
      </c>
    </row>
    <row r="28" spans="1:6" x14ac:dyDescent="0.2">
      <c r="A28" s="17" t="s">
        <v>69</v>
      </c>
      <c r="B28" s="19"/>
      <c r="C28" s="17"/>
      <c r="D28" s="17" t="s">
        <v>70</v>
      </c>
      <c r="E28" s="17" t="s">
        <v>71</v>
      </c>
      <c r="F28" s="22"/>
    </row>
    <row r="29" spans="1:6" x14ac:dyDescent="0.2">
      <c r="A29" s="17" t="s">
        <v>72</v>
      </c>
      <c r="B29" s="19"/>
      <c r="C29" s="17"/>
      <c r="D29" s="17" t="s">
        <v>73</v>
      </c>
      <c r="E29" s="17" t="s">
        <v>74</v>
      </c>
      <c r="F29" s="22"/>
    </row>
    <row r="30" spans="1:6" x14ac:dyDescent="0.2">
      <c r="A30" s="17" t="s">
        <v>75</v>
      </c>
      <c r="B30" s="19"/>
      <c r="C30" s="20" t="s">
        <v>76</v>
      </c>
      <c r="D30" s="20"/>
      <c r="E30" s="20" t="s">
        <v>77</v>
      </c>
      <c r="F30" s="21">
        <v>0</v>
      </c>
    </row>
    <row r="31" spans="1:6" x14ac:dyDescent="0.2">
      <c r="A31" s="17" t="s">
        <v>78</v>
      </c>
      <c r="B31" s="19"/>
      <c r="C31" s="20" t="s">
        <v>79</v>
      </c>
      <c r="D31" s="20"/>
      <c r="E31" s="20" t="s">
        <v>80</v>
      </c>
      <c r="F31" s="21">
        <v>0</v>
      </c>
    </row>
    <row r="32" spans="1:6" x14ac:dyDescent="0.2">
      <c r="A32" s="17"/>
      <c r="B32" s="39" t="s">
        <v>81</v>
      </c>
      <c r="C32" s="39"/>
      <c r="D32" s="39"/>
      <c r="E32" s="40"/>
      <c r="F32" s="21">
        <f>+F27+F30+F31</f>
        <v>0</v>
      </c>
    </row>
    <row r="33" spans="1:10" x14ac:dyDescent="0.2">
      <c r="A33" s="17" t="s">
        <v>82</v>
      </c>
      <c r="B33" s="24" t="s">
        <v>83</v>
      </c>
      <c r="C33" s="25"/>
      <c r="D33" s="25"/>
      <c r="E33" s="26" t="s">
        <v>84</v>
      </c>
      <c r="F33" s="21">
        <f>F27+F30+F31+F9+F11+F12+F22</f>
        <v>1812000</v>
      </c>
    </row>
    <row r="34" spans="1:10" x14ac:dyDescent="0.2">
      <c r="A34" s="17" t="s">
        <v>85</v>
      </c>
      <c r="B34" s="18" t="s">
        <v>18</v>
      </c>
      <c r="C34" s="41" t="s">
        <v>86</v>
      </c>
      <c r="D34" s="41"/>
      <c r="E34" s="41"/>
      <c r="F34" s="42"/>
    </row>
    <row r="35" spans="1:10" x14ac:dyDescent="0.2">
      <c r="A35" s="17" t="s">
        <v>87</v>
      </c>
      <c r="B35" s="19"/>
      <c r="C35" s="20" t="s">
        <v>88</v>
      </c>
      <c r="D35" s="20"/>
      <c r="E35" s="20" t="s">
        <v>89</v>
      </c>
      <c r="F35" s="21">
        <f>+F36+F37</f>
        <v>32183000</v>
      </c>
    </row>
    <row r="36" spans="1:10" x14ac:dyDescent="0.2">
      <c r="A36" s="17" t="s">
        <v>90</v>
      </c>
      <c r="B36" s="19"/>
      <c r="C36" s="17"/>
      <c r="D36" s="17" t="s">
        <v>91</v>
      </c>
      <c r="E36" s="17" t="s">
        <v>92</v>
      </c>
      <c r="F36" s="22">
        <v>252378</v>
      </c>
    </row>
    <row r="37" spans="1:10" x14ac:dyDescent="0.2">
      <c r="A37" s="17" t="s">
        <v>93</v>
      </c>
      <c r="B37" s="19"/>
      <c r="C37" s="17"/>
      <c r="D37" s="17" t="s">
        <v>94</v>
      </c>
      <c r="E37" s="17" t="s">
        <v>95</v>
      </c>
      <c r="F37" s="22">
        <f>31893000-252378+290000</f>
        <v>31930622</v>
      </c>
    </row>
    <row r="38" spans="1:10" x14ac:dyDescent="0.2">
      <c r="A38" s="17" t="s">
        <v>96</v>
      </c>
      <c r="B38" s="19"/>
      <c r="C38" s="17"/>
      <c r="D38" s="17"/>
      <c r="E38" s="19" t="s">
        <v>97</v>
      </c>
      <c r="F38" s="22">
        <f>+F35</f>
        <v>32183000</v>
      </c>
    </row>
    <row r="39" spans="1:10" s="28" customFormat="1" ht="16.5" x14ac:dyDescent="0.25">
      <c r="A39" s="17" t="s">
        <v>98</v>
      </c>
      <c r="B39" s="43" t="s">
        <v>99</v>
      </c>
      <c r="C39" s="37"/>
      <c r="D39" s="37"/>
      <c r="E39" s="38"/>
      <c r="F39" s="27">
        <f>+F38+F33</f>
        <v>33995000</v>
      </c>
    </row>
    <row r="41" spans="1:10" ht="30.75" customHeight="1" x14ac:dyDescent="0.2">
      <c r="A41" s="17"/>
      <c r="B41" s="29" t="s">
        <v>3</v>
      </c>
      <c r="C41" s="9" t="s">
        <v>4</v>
      </c>
      <c r="D41" s="9" t="s">
        <v>5</v>
      </c>
      <c r="E41" s="10" t="s">
        <v>6</v>
      </c>
      <c r="F41" s="11"/>
    </row>
    <row r="42" spans="1:10" s="16" customFormat="1" ht="12" x14ac:dyDescent="0.2">
      <c r="A42" s="13" t="s">
        <v>7</v>
      </c>
      <c r="B42" s="14" t="s">
        <v>8</v>
      </c>
      <c r="C42" s="15" t="s">
        <v>9</v>
      </c>
      <c r="D42" s="15" t="s">
        <v>10</v>
      </c>
      <c r="E42" s="15" t="s">
        <v>11</v>
      </c>
      <c r="F42" s="15" t="s">
        <v>12</v>
      </c>
    </row>
    <row r="43" spans="1:10" x14ac:dyDescent="0.2">
      <c r="A43" s="17" t="s">
        <v>13</v>
      </c>
      <c r="B43" s="30" t="s">
        <v>13</v>
      </c>
      <c r="C43" s="44" t="s">
        <v>14</v>
      </c>
      <c r="D43" s="44"/>
      <c r="E43" s="44"/>
      <c r="F43" s="45"/>
    </row>
    <row r="44" spans="1:10" x14ac:dyDescent="0.2">
      <c r="A44" s="17" t="s">
        <v>15</v>
      </c>
      <c r="B44" s="31"/>
      <c r="C44" s="17" t="s">
        <v>100</v>
      </c>
      <c r="D44" s="17"/>
      <c r="E44" s="17" t="s">
        <v>101</v>
      </c>
      <c r="F44" s="22">
        <v>18431000</v>
      </c>
    </row>
    <row r="45" spans="1:10" x14ac:dyDescent="0.2">
      <c r="A45" s="17" t="s">
        <v>18</v>
      </c>
      <c r="B45" s="31"/>
      <c r="C45" s="17" t="s">
        <v>102</v>
      </c>
      <c r="D45" s="17"/>
      <c r="E45" s="17" t="s">
        <v>103</v>
      </c>
      <c r="F45" s="22">
        <v>3708000</v>
      </c>
      <c r="J45" s="32"/>
    </row>
    <row r="46" spans="1:10" x14ac:dyDescent="0.2">
      <c r="A46" s="17" t="s">
        <v>21</v>
      </c>
      <c r="B46" s="31"/>
      <c r="C46" s="17" t="s">
        <v>104</v>
      </c>
      <c r="D46" s="17"/>
      <c r="E46" s="17" t="s">
        <v>105</v>
      </c>
      <c r="F46" s="22">
        <f>11439000+290000</f>
        <v>11729000</v>
      </c>
    </row>
    <row r="47" spans="1:10" x14ac:dyDescent="0.2">
      <c r="A47" s="17" t="s">
        <v>24</v>
      </c>
      <c r="B47" s="31"/>
      <c r="C47" s="17" t="s">
        <v>106</v>
      </c>
      <c r="D47" s="17"/>
      <c r="E47" s="17" t="s">
        <v>107</v>
      </c>
      <c r="F47" s="22"/>
    </row>
    <row r="48" spans="1:10" x14ac:dyDescent="0.2">
      <c r="A48" s="17" t="s">
        <v>27</v>
      </c>
      <c r="B48" s="31"/>
      <c r="C48" s="17" t="s">
        <v>108</v>
      </c>
      <c r="D48" s="17"/>
      <c r="E48" s="17" t="s">
        <v>109</v>
      </c>
      <c r="F48" s="22"/>
    </row>
    <row r="49" spans="1:6" x14ac:dyDescent="0.2">
      <c r="A49" s="17" t="s">
        <v>30</v>
      </c>
      <c r="B49" s="31"/>
      <c r="C49" s="17"/>
      <c r="D49" s="17"/>
      <c r="E49" s="17" t="s">
        <v>110</v>
      </c>
      <c r="F49" s="22"/>
    </row>
    <row r="50" spans="1:6" x14ac:dyDescent="0.2">
      <c r="A50" s="17" t="s">
        <v>33</v>
      </c>
      <c r="B50" s="39" t="s">
        <v>111</v>
      </c>
      <c r="C50" s="39"/>
      <c r="D50" s="39"/>
      <c r="E50" s="40"/>
      <c r="F50" s="21">
        <f>SUM(F44:F49)</f>
        <v>33868000</v>
      </c>
    </row>
    <row r="51" spans="1:6" x14ac:dyDescent="0.2">
      <c r="A51" s="17" t="s">
        <v>36</v>
      </c>
      <c r="B51" s="33" t="s">
        <v>15</v>
      </c>
      <c r="C51" s="44" t="s">
        <v>65</v>
      </c>
      <c r="D51" s="44"/>
      <c r="E51" s="44"/>
      <c r="F51" s="45"/>
    </row>
    <row r="52" spans="1:6" x14ac:dyDescent="0.2">
      <c r="A52" s="17" t="s">
        <v>39</v>
      </c>
      <c r="B52" s="31"/>
      <c r="C52" s="17" t="s">
        <v>112</v>
      </c>
      <c r="D52" s="17"/>
      <c r="E52" s="17" t="s">
        <v>113</v>
      </c>
      <c r="F52" s="22">
        <v>127000</v>
      </c>
    </row>
    <row r="53" spans="1:6" x14ac:dyDescent="0.2">
      <c r="A53" s="17" t="s">
        <v>42</v>
      </c>
      <c r="B53" s="31"/>
      <c r="C53" s="17" t="s">
        <v>114</v>
      </c>
      <c r="D53" s="17"/>
      <c r="E53" s="17" t="s">
        <v>115</v>
      </c>
      <c r="F53" s="22"/>
    </row>
    <row r="54" spans="1:6" x14ac:dyDescent="0.2">
      <c r="A54" s="17" t="s">
        <v>45</v>
      </c>
      <c r="B54" s="35" t="s">
        <v>116</v>
      </c>
      <c r="C54" s="35"/>
      <c r="D54" s="35"/>
      <c r="E54" s="36"/>
      <c r="F54" s="21">
        <f>SUM(F52:F53)</f>
        <v>127000</v>
      </c>
    </row>
    <row r="55" spans="1:6" ht="16.5" x14ac:dyDescent="0.25">
      <c r="A55" s="17" t="s">
        <v>48</v>
      </c>
      <c r="B55" s="37" t="s">
        <v>117</v>
      </c>
      <c r="C55" s="37"/>
      <c r="D55" s="37"/>
      <c r="E55" s="38"/>
      <c r="F55" s="27">
        <f>+F54+F50</f>
        <v>33995000</v>
      </c>
    </row>
  </sheetData>
  <mergeCells count="14">
    <mergeCell ref="C26:F26"/>
    <mergeCell ref="A1:F1"/>
    <mergeCell ref="B2:F2"/>
    <mergeCell ref="A5:D5"/>
    <mergeCell ref="C8:F8"/>
    <mergeCell ref="B25:E25"/>
    <mergeCell ref="B54:E54"/>
    <mergeCell ref="B55:E55"/>
    <mergeCell ref="B32:E32"/>
    <mergeCell ref="C34:F34"/>
    <mergeCell ref="B39:E39"/>
    <mergeCell ref="C43:F43"/>
    <mergeCell ref="B50:E50"/>
    <mergeCell ref="C51:F51"/>
  </mergeCells>
  <pageMargins left="0.7" right="0.7" top="0.75" bottom="0.75" header="0.3" footer="0.3"/>
  <pageSetup paperSize="9" scale="7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7. melléklet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2019-05-26T08:40:35Z</dcterms:created>
  <dcterms:modified xsi:type="dcterms:W3CDTF">2019-05-26T08:53:03Z</dcterms:modified>
</cp:coreProperties>
</file>