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23256" windowHeight="12216" firstSheet="4" activeTab="13"/>
  </bookViews>
  <sheets>
    <sheet name="Címlap" sheetId="1" r:id="rId1"/>
    <sheet name="1. melléklet" sheetId="2" r:id="rId2"/>
    <sheet name="2. melléklet" sheetId="3" r:id="rId3"/>
    <sheet name="3. melléklet" sheetId="4" r:id="rId4"/>
    <sheet name="4. melléklet" sheetId="5" r:id="rId5"/>
    <sheet name="5. melléklet" sheetId="6" r:id="rId6"/>
    <sheet name="6.melléklet" sheetId="7" r:id="rId7"/>
    <sheet name="7.melléklet" sheetId="8" r:id="rId8"/>
    <sheet name="8.melléklet" sheetId="9" r:id="rId9"/>
    <sheet name="9.melléklet" sheetId="10" r:id="rId10"/>
    <sheet name="10.melléklet" sheetId="11" r:id="rId11"/>
    <sheet name="11.melléklet" sheetId="12" r:id="rId12"/>
    <sheet name="12.melléklet" sheetId="13" r:id="rId13"/>
    <sheet name="13.mell." sheetId="14" r:id="rId14"/>
  </sheets>
  <externalReferences>
    <externalReference r:id="rId17"/>
  </externalReferences>
  <definedNames>
    <definedName name="_xlnm.Print_Area" localSheetId="0">'Címlap'!$A$1:$AF$61</definedName>
  </definedNames>
  <calcPr fullCalcOnLoad="1"/>
</workbook>
</file>

<file path=xl/sharedStrings.xml><?xml version="1.0" encoding="utf-8"?>
<sst xmlns="http://schemas.openxmlformats.org/spreadsheetml/2006/main" count="547" uniqueCount="384">
  <si>
    <t>PIR-törzsszám</t>
  </si>
  <si>
    <t xml:space="preserve"> Irányító szerv:</t>
  </si>
  <si>
    <t>.................................................................</t>
  </si>
  <si>
    <t>számjel</t>
  </si>
  <si>
    <t xml:space="preserve"> </t>
  </si>
  <si>
    <t>A költségvetési szerv megnevezése, székhelye:</t>
  </si>
  <si>
    <t>.......................................................................................</t>
  </si>
  <si>
    <t xml:space="preserve">.....................................................................   </t>
  </si>
  <si>
    <t xml:space="preserve"> a szerv vezetője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</si>
  <si>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</si>
  <si>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</si>
  <si>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</si>
  <si>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</si>
  <si>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</si>
  <si>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</si>
  <si>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</si>
  <si>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</si>
  <si>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</si>
  <si>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PÜK</t>
  </si>
  <si>
    <t>P. H.</t>
  </si>
  <si>
    <t>Szakágazat</t>
  </si>
  <si>
    <t>Szektor</t>
  </si>
  <si>
    <t>Megye</t>
  </si>
  <si>
    <t xml:space="preserve">mérlegképes regisztrációs szám: </t>
  </si>
  <si>
    <t>vagy</t>
  </si>
  <si>
    <t>könyvvizsgálói kamarai tagszám:</t>
  </si>
  <si>
    <t>a beszámoló elkészítéséért kijelölt felelős személy</t>
  </si>
  <si>
    <t>ISZKASZENTGYÖRGY KÖZSÉG ÖNKORMÁNYZATA</t>
  </si>
  <si>
    <t xml:space="preserve">8043 Iszkaszentgyörgy Kossuth tér 1 </t>
  </si>
  <si>
    <t>Éves beszámoló</t>
  </si>
  <si>
    <t>2018 Éves költségvetési beszámoló</t>
  </si>
  <si>
    <t>Készült: 2019.04.24 09:53</t>
  </si>
  <si>
    <t>Adatellenőrző kód: -5957-7a-4675-4d-5f-2c2e2861513a5e2a-1834-50-18-35</t>
  </si>
  <si>
    <t>A megye megnevezése, székhelye:</t>
  </si>
  <si>
    <t>362874</t>
  </si>
  <si>
    <t>1254</t>
  </si>
  <si>
    <t>07</t>
  </si>
  <si>
    <t>0604</t>
  </si>
  <si>
    <t>841105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</si>
  <si>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</si>
  <si>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</si>
  <si>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</si>
  <si>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</si>
  <si>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</si>
  <si>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Normatív jutalmak (K1102)</t>
  </si>
  <si>
    <t>Céljuttatás, projektprémium (K1103)</t>
  </si>
  <si>
    <t>Béren kívüli juttatások (K1107)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</si>
  <si>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</si>
  <si>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</si>
  <si>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</si>
  <si>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</si>
  <si>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</si>
  <si>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</si>
  <si>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</si>
  <si>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</si>
  <si>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</si>
  <si>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</si>
  <si>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</si>
  <si>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</si>
  <si>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</si>
  <si>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</si>
  <si>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</si>
  <si>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</si>
  <si>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</si>
  <si>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</si>
  <si>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</si>
  <si>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</si>
  <si>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</si>
  <si>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</si>
  <si>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</si>
  <si>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</si>
  <si>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</si>
  <si>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</si>
  <si>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</si>
  <si>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</si>
  <si>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</si>
  <si>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</si>
  <si>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</si>
  <si>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</si>
  <si>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</si>
  <si>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Egyéb nem intézményi ellátások (&gt;=99+…+117) (K48)</t>
  </si>
  <si>
    <t>ebből: egyéb, az önkormányzat rendeletében megállapított juttatás (K48)</t>
  </si>
  <si>
    <t>ebből: települési támogatás [Szoctv. 45. §], (K48)</t>
  </si>
  <si>
    <t>Ellátottak pénzbeli juttatásai (=61+62+73+74+83+92+95+98) (K4)</t>
  </si>
  <si>
    <t>A helyi önkormányzatok előző évi elszámolásából származó kiadások (K5021)</t>
  </si>
  <si>
    <t>Elvonások és befizetések (=121+122+123) (K502)</t>
  </si>
  <si>
    <t>Egyéb működési célú támogatások államháztartáson belülre (=149+…+158) (K506)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</si>
  <si>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</si>
  <si>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</si>
  <si>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</si>
  <si>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(=177+…+186) (K512)</t>
  </si>
  <si>
    <t>ebből: egyházi jogi személyek (K512)</t>
  </si>
  <si>
    <t>ebből: egyéb civil szervezetek (K512)</t>
  </si>
  <si>
    <t>Egyéb működési célú kiadások (=119+124+125+126+137+148+159+161+173+174+175+176+187) (K5)</t>
  </si>
  <si>
    <t>Ingatlanok beszerzése, létesítése (&gt;=191) (K62)</t>
  </si>
  <si>
    <t>Informatikai eszközök beszerzése, létesítése (K63)</t>
  </si>
  <si>
    <t>Egyéb tárgyi eszközök beszerzése, létesítése (K64)</t>
  </si>
  <si>
    <t>Meglévő részesedések növeléséhez kapcsolódó kiadások (K66)</t>
  </si>
  <si>
    <t>Beruházási célú előzetesen felszámított általános forgalmi adó (K67)</t>
  </si>
  <si>
    <t>Beruházások (=189+190+192+…+196) (K6)</t>
  </si>
  <si>
    <t>Ingatlanok felújítása (K71)</t>
  </si>
  <si>
    <t>Felújítási célú előzetesen felszámított általános forgalmi adó (K74)</t>
  </si>
  <si>
    <t>Felújítások (=198+...+201) (K7)</t>
  </si>
  <si>
    <t>Felhalmozási célú visszatérítendő támogatások, kölcsönök törlesztése államháztartáson belülre (=216+…+225) (K83)</t>
  </si>
  <si>
    <t>Egyéb felhalmozási célú kiadások (=203+204+215+226+237+239+251+252+253) (K8)</t>
  </si>
  <si>
    <t>Költségvetési kiadások (=20+21+60+118+188+197+202+264)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</si>
  <si>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</si>
  <si>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</si>
  <si>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</si>
  <si>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</si>
  <si>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</si>
  <si>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</si>
  <si>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</si>
  <si>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Működési célú visszatérítendő támogatások, kölcsönök igénybevétele államháztartáson belülről (=22+…+31) (B15)</t>
  </si>
  <si>
    <t>ebből: helyi önkormányzatok és költségvetési szerveik (B15)</t>
  </si>
  <si>
    <t>Egyéb működési célú támogatások bevételei államháztartáson belülről (=33+…+42)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</si>
  <si>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</si>
  <si>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</si>
  <si>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</si>
  <si>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</si>
  <si>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</si>
  <si>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</si>
  <si>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Működési célú támogatások államháztartáson belülről (=07+...+10+21+32) (B1)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</si>
  <si>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</si>
  <si>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</si>
  <si>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ebből: egyéb fejezeti kezelésű előirányzatok (B25)</t>
  </si>
  <si>
    <t>Felhalmozási célú támogatások államháztartáson belülről (=44+45+46+57+68) (B2)</t>
  </si>
  <si>
    <t>Vagyoni tipusú adók (=110+…+115) (B34)</t>
  </si>
  <si>
    <t>ebből: magánszemélyek kommunális adója (B34)</t>
  </si>
  <si>
    <t>ebből: telekadó (B34)</t>
  </si>
  <si>
    <t>Értékesítési és forgalmi adók (=117+…+138) (B351)</t>
  </si>
  <si>
    <t>ebből: állandó jelleggel végzett iparűzési tevékenység után fizetett helyi iparűzési adó (B351)</t>
  </si>
  <si>
    <t>Gépjárműadók (=145+…+148) (B354)</t>
  </si>
  <si>
    <t>ebből: belföldi gépjárművek adójának a helyi önkormányzatot megillető része (B354)</t>
  </si>
  <si>
    <t>Egyéb áruhasználati és szolgáltatási adók  (=150+…+166) (B355)</t>
  </si>
  <si>
    <t>ebből: tartózkodás után fizetett idegenforgalmi adó  (B355)</t>
  </si>
  <si>
    <t>Termékek és szolgáltatások adói (=116+139+143+144+149)  (B35)</t>
  </si>
  <si>
    <t>Egyéb közhatalmi bevételek (&gt;=169+…+185) (B36)</t>
  </si>
  <si>
    <t>ebből: önkormányzat által beszedett talajterhelési díj (B36)</t>
  </si>
  <si>
    <t>Közhatalmi bevételek (=93+94+104+109+167+168) (B3)</t>
  </si>
  <si>
    <t>Szolgáltatások ellenértéke (&gt;=189+190) (B402)</t>
  </si>
  <si>
    <t>Kiszámlázott általános forgalmi adó (B406)</t>
  </si>
  <si>
    <t>Egyéb kapott (járó) kamatok és kamatjellegű bevételek (&gt;=207+208) (B4082)</t>
  </si>
  <si>
    <t>Kamatbevételek és más nyereségjellegű bevételek (=203+206) (B408)</t>
  </si>
  <si>
    <t>Biztosító által fizetett kártérítés (B410)</t>
  </si>
  <si>
    <t>Egyéb működési bevételek (&gt;=220+221) (B411)</t>
  </si>
  <si>
    <t>ebből: kiadások visszatérítései (B411)</t>
  </si>
  <si>
    <t>Működési bevételek (=187+188+191+193+200+…+202+209+217+218+219) (B4)</t>
  </si>
  <si>
    <t>Költségvetési bevételek (=43+79+186+222+231+257+283) (B1-B7)</t>
  </si>
  <si>
    <t>Hosszú lejáratú hitelek, kölcsönök törlesztése pénzügyi vállalkozásnak (&gt;=02) (K9111)</t>
  </si>
  <si>
    <t>Hitel-, kölcsöntörlesztés államháztartáson kívülre (=01+03+04) (K911)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</si>
  <si>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</si>
  <si>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</si>
  <si>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</si>
  <si>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</si>
  <si>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Hosszú lejáratú hitelek, kölcsönök felvétele pénzügyi vállalkozástól (B8111)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</si>
  <si>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</si>
  <si>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</si>
  <si>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</si>
  <si>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</si>
  <si>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</si>
  <si>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</si>
  <si>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Összesen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</si>
  <si>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</si>
  <si>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</si>
  <si>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</si>
  <si>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</si>
  <si>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</si>
  <si>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</si>
  <si>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045160 Közutak, hidak, alagutak üzemeltetése, fenntartása</t>
  </si>
  <si>
    <t>063020 Víztermelés, -kezelés, -ellátás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</si>
  <si>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</si>
  <si>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</si>
  <si>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</si>
  <si>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</si>
  <si>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072311 Fogorvosi alapellátás</t>
  </si>
  <si>
    <t>074011 Foglalkozás-egészségügyi alapellátás</t>
  </si>
  <si>
    <t>074032 Ifjúság-egészségügyi gondozás</t>
  </si>
  <si>
    <t>081045 Szabadidősport- (rekreációs sport-) tevékenység és támogatása</t>
  </si>
  <si>
    <t>082042 Könyvtári állomány gyarapítása, nyilvántartása</t>
  </si>
  <si>
    <t>082044 Könyvtári szolgáltatások</t>
  </si>
  <si>
    <t>082091 Közművelődés - közösségi és társadalmi részvétel fejlesztése</t>
  </si>
  <si>
    <t>104051 Gyermekvédelmi pénzbeli és természetbeni ellátások</t>
  </si>
  <si>
    <t>107055 Falugondnoki, tanyagondnoki szolgáltatás</t>
  </si>
  <si>
    <t>107060 Egyéb szociális pénzbeli és természetbeni ellátások, támogatások</t>
  </si>
  <si>
    <t>900060 Forgatási és befektetési célú finanszírozási műveletek</t>
  </si>
  <si>
    <t>Egyéb szolgáltatások (&gt;=44)  (K337)</t>
  </si>
  <si>
    <t>ebből:  az egyéb pénzbeli és természetbeni gyermekvédelmi támogatások  (K42)</t>
  </si>
  <si>
    <t>Hosszú lejáratú hitelek, kölcsönök törlesztése pénzügyi vállalkozásnak (&gt;=267) (K9111)</t>
  </si>
  <si>
    <t>Hitel-, kölcsöntörlesztés államháztartáson kívülre (=266+268+269) (K911)</t>
  </si>
  <si>
    <t>Belföldi finanszírozás kiadásai (=271+284+…+290+293) (K91)</t>
  </si>
  <si>
    <t>Finanszírozási kiadások (=294+302+303+304) (K9)</t>
  </si>
  <si>
    <t>Kiadások összesen (=265+305) (K1-K9)</t>
  </si>
  <si>
    <t>Átlagos statisztikai állományi létszám</t>
  </si>
  <si>
    <t>900020 Önkormányzatok funkcióra nem sorolható bevételei államháztartáson kívülről</t>
  </si>
  <si>
    <t>Maradvány igénybevétele (=296+297) (B813)</t>
  </si>
  <si>
    <t>Belföldi finanszírozás bevételei (=288+295+298+…+303+306) (B81)</t>
  </si>
  <si>
    <t>Finanszírozási bevételek (=307+313+314+315) (B8)</t>
  </si>
  <si>
    <t>Bevételek összesen (284+316)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</si>
  <si>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</si>
  <si>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</si>
  <si>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</si>
  <si>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</si>
  <si>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</si>
  <si>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</si>
  <si>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</si>
  <si>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</si>
  <si>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</si>
  <si>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</si>
  <si>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</si>
  <si>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</si>
  <si>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</si>
  <si>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</si>
  <si>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</si>
  <si>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</si>
  <si>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</si>
  <si>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</si>
  <si>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</si>
  <si>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</si>
  <si>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</si>
  <si>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</si>
  <si>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</si>
  <si>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</si>
  <si>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</si>
  <si>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</si>
  <si>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</si>
  <si>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</si>
  <si>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</si>
  <si>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</si>
  <si>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</si>
  <si>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</si>
  <si>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</si>
  <si>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</si>
  <si>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</si>
  <si>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</si>
  <si>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</si>
  <si>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 Költségvetési évben esedékes követelések (=D/I/1+…+D/I/8)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</si>
  <si>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</si>
  <si>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</si>
  <si>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</si>
  <si>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</si>
  <si>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</si>
  <si>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</si>
  <si>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</si>
  <si>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</si>
  <si>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</si>
  <si>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</si>
  <si>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</si>
  <si>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</si>
  <si>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</si>
  <si>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</si>
  <si>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</si>
  <si>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</si>
  <si>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</si>
  <si>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</si>
  <si>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</si>
  <si>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</si>
  <si>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</si>
  <si>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</si>
  <si>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</si>
  <si>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</si>
  <si>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</si>
  <si>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</si>
  <si>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</si>
  <si>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</si>
  <si>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</si>
  <si>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</si>
  <si>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</si>
  <si>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</si>
  <si>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</si>
  <si>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</si>
  <si>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</si>
  <si>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</si>
  <si>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</si>
  <si>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</si>
  <si>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</si>
  <si>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</si>
  <si>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</si>
  <si>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</si>
  <si>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</si>
  <si>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</si>
  <si>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</si>
  <si>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</si>
  <si>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</si>
  <si>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</si>
  <si>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</si>
  <si>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</si>
  <si>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</si>
  <si>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</si>
  <si>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</si>
  <si>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</si>
  <si>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</si>
  <si>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</si>
  <si>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Állomány a tárgyév elején</t>
  </si>
  <si>
    <t>Állományváltozás pénzforgalmi tranzakciók miatt</t>
  </si>
  <si>
    <t>Állományváltozás nem pénzforgalmi tranzakciók miatt</t>
  </si>
  <si>
    <t>Egyéb volumenváltozás</t>
  </si>
  <si>
    <t>Értékelés</t>
  </si>
  <si>
    <t>Mérleg főcsoport</t>
  </si>
  <si>
    <t>Forgalomképtelen törzsvagyon</t>
  </si>
  <si>
    <t>Korlátozottan forgalomképes</t>
  </si>
  <si>
    <t>Üzleti vagyon</t>
  </si>
  <si>
    <t>A/I/1</t>
  </si>
  <si>
    <t>Vagyoni értékű jog</t>
  </si>
  <si>
    <t>A/I/2</t>
  </si>
  <si>
    <t>Szellemi termék</t>
  </si>
  <si>
    <t>A/I</t>
  </si>
  <si>
    <t>Immateriális javak</t>
  </si>
  <si>
    <t>A/II/1</t>
  </si>
  <si>
    <t>Ingatlanok és kapcsolódó vagyoni értékű jogok</t>
  </si>
  <si>
    <t>A/II/2</t>
  </si>
  <si>
    <t>Gépek, berendezések, felszerelések, járművek</t>
  </si>
  <si>
    <t>A/II/4</t>
  </si>
  <si>
    <t>Beruházások, felújítások</t>
  </si>
  <si>
    <t>A/II</t>
  </si>
  <si>
    <t>Tárgyi eszközök</t>
  </si>
  <si>
    <t>A/III/1</t>
  </si>
  <si>
    <t>Tartós részesedések</t>
  </si>
  <si>
    <t>A/III</t>
  </si>
  <si>
    <t>Befektetett pénzügyi eszközök</t>
  </si>
  <si>
    <t>A/IV/1</t>
  </si>
  <si>
    <t>Koncesszióba, vagyonkezelésbe adott eszközök</t>
  </si>
  <si>
    <t>A/IV</t>
  </si>
  <si>
    <t xml:space="preserve">A/ </t>
  </si>
  <si>
    <t>NEMZETI VAGYONBA TARTOZÓ BEFEKTETETT ESZKÖZÖK</t>
  </si>
  <si>
    <t>C/II/1</t>
  </si>
  <si>
    <t>Forintpénztár</t>
  </si>
  <si>
    <t>C/II</t>
  </si>
  <si>
    <t>Pénztárak, csekkek, betétkönyvek</t>
  </si>
  <si>
    <t>C/III/1</t>
  </si>
  <si>
    <t>Kincstáron kívüli forintszámlák</t>
  </si>
  <si>
    <t>C/III</t>
  </si>
  <si>
    <t>Forintszámlák</t>
  </si>
  <si>
    <t>C/</t>
  </si>
  <si>
    <t>PÉNZESZKÖZÖK</t>
  </si>
  <si>
    <t>Iszkaszentgyörgy Önkormányzat vagyona összesen:</t>
  </si>
  <si>
    <t>Állomány a tárgyidõszak végén     (=3+...+7)</t>
  </si>
  <si>
    <t>C/II/2 Valutapénztár</t>
  </si>
  <si>
    <t>C/II/3 Betétkönyvek, csekkek, elektronikus pénzeszközök</t>
  </si>
  <si>
    <t>C/III/2 Kincstárban vezetett forintszámlák</t>
  </si>
  <si>
    <t>C/IV/1 Kincstáron kívüli devizaszámlák</t>
  </si>
  <si>
    <t>C/IV/2 Kincstárban vezetett devizaszámlák</t>
  </si>
  <si>
    <t>C/IV Devizaszámlák (=CIV/1+C/IV/2)</t>
  </si>
  <si>
    <t>DRV részvény</t>
  </si>
  <si>
    <t>Fejérvíz Zrt. Részvény</t>
  </si>
  <si>
    <t>ISZKOM Kft. Jegyzett tőke</t>
  </si>
  <si>
    <t>Fejér Megyei Önkormányzatok Temetkezési Kft.</t>
  </si>
  <si>
    <t>Közép-Duna Vidéke Hulladékgazdálkodási</t>
  </si>
  <si>
    <t>Összesen:</t>
  </si>
  <si>
    <t xml:space="preserve">Iszkaszentgyörgy Községi Önkormányzat 2018.december 31-ei tartós részesedései  </t>
  </si>
  <si>
    <t>1. melléklet a 8/2019. (V.28.) önkormányzati rendelethez</t>
  </si>
  <si>
    <t>Iszkaszentgyörgy Község Önkormányzata - Költségvetési kiadások 2018.</t>
  </si>
  <si>
    <t>2. melléklet a 8/2019. (V.28.) önkormányzati rendelethez</t>
  </si>
  <si>
    <t>Iszkaszentgyörgy Község Önkormányzata - Költségvetési bevételek 2018.</t>
  </si>
  <si>
    <t>3. melléklet a 8/2019. (V.28.) önkormányzati rendelethez</t>
  </si>
  <si>
    <t>Iszkaszentgyörgy Község Önkormányzata - Finanszírozás bevételek 2018.</t>
  </si>
  <si>
    <t>Iszkaszentgyörgy Község Önkormányzata - Finanszírozás kiadások 2018.</t>
  </si>
  <si>
    <t>4. melléklet a 8/2019. (V.28.) önkormányzati rendelethez</t>
  </si>
  <si>
    <t>5. melléklet a 8/2019. (V.28.) önkormányzati rendelethez</t>
  </si>
  <si>
    <t>Iszkaszentgyörgy Község Önkormányzata - Teljesített kiadások kormányzati funkciónként 2018.</t>
  </si>
  <si>
    <t>6. melléklet a 8/2019. (V.28.) önkormányzati rendelethez</t>
  </si>
  <si>
    <t>Iszkaszentgyörgy Község Önkormányzata - Teljesített bevételek kormányzati funkciónként 2018.</t>
  </si>
  <si>
    <t>7. melléklet a 8/2019. (V.28.) önkormányzati rendelethez</t>
  </si>
  <si>
    <t>Iszkaszentgyörgy Község Önkormányzata - Maradványkimutatás 2018.</t>
  </si>
  <si>
    <t>8. melléklet a 8/2019. (V.28.) önkormányzati rendelethez</t>
  </si>
  <si>
    <t>Iszkaszentgyörgy Község Önkormányzata - Mérleg 2018.</t>
  </si>
  <si>
    <t>9. melléklet a 8/2019. (V.28.) önkormányzati rendelethez</t>
  </si>
  <si>
    <t>Iszkaszentgyörgy Község Önkormányzata - Eredménykimutatás 2018.</t>
  </si>
  <si>
    <t>10. melléklet a 8/2019. (V.28.) önkormányzati rendelethez</t>
  </si>
  <si>
    <t>Iszkaszentgyörgy Községi Önkormányzat 2018. évi vagyonkimutatása (adatok Ft-ban)</t>
  </si>
  <si>
    <t>11. melléklet a  8/2019. (V.28.) önkormányzati rendelethez</t>
  </si>
  <si>
    <t>Iszkaszentgyörgy Község Önkormányzat pénzeszközeinek változása - 2018.</t>
  </si>
  <si>
    <t>12. melléklet a    8/2019. (V.28.) önkormányzati rendelethez</t>
  </si>
  <si>
    <t xml:space="preserve">Az európai uniós forrásból finanszírozott támogatással megvalósuló </t>
  </si>
  <si>
    <t>programok, projektek bevételei, kiadásai</t>
  </si>
  <si>
    <t>Sszám</t>
  </si>
  <si>
    <t>Projekt megnevezése</t>
  </si>
  <si>
    <t>Bevétel</t>
  </si>
  <si>
    <t>Kiadás</t>
  </si>
  <si>
    <t>13. melléklet a 8/2019. (V.28.) önkormányzati rendelethez</t>
  </si>
  <si>
    <t>1.</t>
  </si>
  <si>
    <t>EFOP-1.1.1</t>
  </si>
  <si>
    <t>2.</t>
  </si>
  <si>
    <t>TOP-3.2.1-16-FE1-2017-00014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</si>
</sst>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0\ &quot;Ft&quot;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sz val="8.5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9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9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0" borderId="7" applyNumberFormat="0" applyFon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6" borderId="1" applyNumberFormat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29" borderId="10" xfId="56" applyFont="1" applyFill="1" applyBorder="1">
      <alignment/>
      <protection/>
    </xf>
    <xf numFmtId="0" fontId="3" fillId="29" borderId="11" xfId="56" applyFont="1" applyFill="1" applyBorder="1">
      <alignment/>
      <protection/>
    </xf>
    <xf numFmtId="0" fontId="3" fillId="29" borderId="12" xfId="56" applyFont="1" applyFill="1" applyBorder="1">
      <alignment/>
      <protection/>
    </xf>
    <xf numFmtId="0" fontId="3" fillId="0" borderId="0" xfId="56" applyFont="1">
      <alignment/>
      <protection/>
    </xf>
    <xf numFmtId="0" fontId="4" fillId="0" borderId="0" xfId="56">
      <alignment/>
      <protection/>
    </xf>
    <xf numFmtId="0" fontId="3" fillId="29" borderId="13" xfId="56" applyFont="1" applyFill="1" applyBorder="1">
      <alignment/>
      <protection/>
    </xf>
    <xf numFmtId="0" fontId="3" fillId="29" borderId="0" xfId="56" applyFont="1" applyFill="1" applyBorder="1">
      <alignment/>
      <protection/>
    </xf>
    <xf numFmtId="0" fontId="3" fillId="29" borderId="14" xfId="56" applyFont="1" applyFill="1" applyBorder="1">
      <alignment/>
      <protection/>
    </xf>
    <xf numFmtId="0" fontId="3" fillId="29" borderId="15" xfId="56" applyFont="1" applyFill="1" applyBorder="1">
      <alignment/>
      <protection/>
    </xf>
    <xf numFmtId="0" fontId="3" fillId="29" borderId="16" xfId="56" applyFont="1" applyFill="1" applyBorder="1">
      <alignment/>
      <protection/>
    </xf>
    <xf numFmtId="0" fontId="3" fillId="29" borderId="17" xfId="56" applyFont="1" applyFill="1" applyBorder="1">
      <alignment/>
      <protection/>
    </xf>
    <xf numFmtId="0" fontId="3" fillId="29" borderId="11" xfId="56" applyFont="1" applyFill="1" applyBorder="1" applyAlignment="1">
      <alignment horizontal="centerContinuous"/>
      <protection/>
    </xf>
    <xf numFmtId="0" fontId="3" fillId="29" borderId="18" xfId="56" applyFont="1" applyFill="1" applyBorder="1">
      <alignment/>
      <protection/>
    </xf>
    <xf numFmtId="0" fontId="3" fillId="29" borderId="19" xfId="56" applyFont="1" applyFill="1" applyBorder="1">
      <alignment/>
      <protection/>
    </xf>
    <xf numFmtId="0" fontId="3" fillId="29" borderId="20" xfId="56" applyFont="1" applyFill="1" applyBorder="1">
      <alignment/>
      <protection/>
    </xf>
    <xf numFmtId="0" fontId="3" fillId="29" borderId="21" xfId="56" applyFont="1" applyFill="1" applyBorder="1">
      <alignment/>
      <protection/>
    </xf>
    <xf numFmtId="0" fontId="3" fillId="29" borderId="22" xfId="56" applyFont="1" applyFill="1" applyBorder="1">
      <alignment/>
      <protection/>
    </xf>
    <xf numFmtId="0" fontId="5" fillId="29" borderId="21" xfId="56" applyFont="1" applyFill="1" applyBorder="1">
      <alignment/>
      <protection/>
    </xf>
    <xf numFmtId="0" fontId="3" fillId="29" borderId="0" xfId="56" applyFont="1" applyFill="1" applyBorder="1" applyAlignment="1">
      <alignment horizontal="centerContinuous" vertical="top"/>
      <protection/>
    </xf>
    <xf numFmtId="0" fontId="3" fillId="29" borderId="0" xfId="56" applyFont="1" applyFill="1" applyBorder="1" applyAlignment="1">
      <alignment vertical="top"/>
      <protection/>
    </xf>
    <xf numFmtId="0" fontId="3" fillId="29" borderId="0" xfId="56" applyFont="1" applyFill="1" applyBorder="1" applyAlignment="1">
      <alignment horizontal="centerContinuous" vertical="top" wrapText="1"/>
      <protection/>
    </xf>
    <xf numFmtId="0" fontId="3" fillId="0" borderId="0" xfId="56" applyFont="1" applyAlignment="1">
      <alignment horizontal="centerContinuous" vertical="top"/>
      <protection/>
    </xf>
    <xf numFmtId="0" fontId="3" fillId="29" borderId="23" xfId="56" applyFont="1" applyFill="1" applyBorder="1">
      <alignment/>
      <protection/>
    </xf>
    <xf numFmtId="0" fontId="3" fillId="29" borderId="24" xfId="56" applyFont="1" applyFill="1" applyBorder="1" applyAlignment="1">
      <alignment horizontal="centerContinuous" vertical="top"/>
      <protection/>
    </xf>
    <xf numFmtId="0" fontId="3" fillId="29" borderId="24" xfId="56" applyFont="1" applyFill="1" applyBorder="1" applyAlignment="1">
      <alignment vertical="top"/>
      <protection/>
    </xf>
    <xf numFmtId="0" fontId="3" fillId="29" borderId="24" xfId="56" applyFont="1" applyFill="1" applyBorder="1" applyAlignment="1">
      <alignment horizontal="centerContinuous" vertical="top" wrapText="1"/>
      <protection/>
    </xf>
    <xf numFmtId="0" fontId="3" fillId="29" borderId="24" xfId="56" applyFont="1" applyFill="1" applyBorder="1">
      <alignment/>
      <protection/>
    </xf>
    <xf numFmtId="0" fontId="3" fillId="29" borderId="25" xfId="56" applyFont="1" applyFill="1" applyBorder="1">
      <alignment/>
      <protection/>
    </xf>
    <xf numFmtId="0" fontId="3" fillId="29" borderId="26" xfId="56" applyFont="1" applyFill="1" applyBorder="1">
      <alignment/>
      <protection/>
    </xf>
    <xf numFmtId="0" fontId="3" fillId="29" borderId="0" xfId="56" applyFont="1" applyFill="1" applyBorder="1" applyAlignment="1">
      <alignment horizontal="centerContinuous"/>
      <protection/>
    </xf>
    <xf numFmtId="0" fontId="3" fillId="29" borderId="14" xfId="56" applyFont="1" applyFill="1" applyBorder="1" applyAlignment="1">
      <alignment horizontal="centerContinuous"/>
      <protection/>
    </xf>
    <xf numFmtId="0" fontId="3" fillId="0" borderId="0" xfId="56" applyFont="1" applyBorder="1">
      <alignment/>
      <protection/>
    </xf>
    <xf numFmtId="0" fontId="4" fillId="0" borderId="0" xfId="56" applyBorder="1">
      <alignment/>
      <protection/>
    </xf>
    <xf numFmtId="0" fontId="3" fillId="29" borderId="13" xfId="56" applyFont="1" applyFill="1" applyBorder="1" applyAlignment="1">
      <alignment horizontal="centerContinuous"/>
      <protection/>
    </xf>
    <xf numFmtId="0" fontId="4" fillId="0" borderId="13" xfId="56" applyBorder="1">
      <alignment/>
      <protection/>
    </xf>
    <xf numFmtId="0" fontId="3" fillId="29" borderId="0" xfId="56" applyFont="1" applyFill="1" applyBorder="1" applyAlignment="1">
      <alignment/>
      <protection/>
    </xf>
    <xf numFmtId="0" fontId="3" fillId="29" borderId="0" xfId="56" applyFont="1" applyFill="1">
      <alignment/>
      <protection/>
    </xf>
    <xf numFmtId="0" fontId="7" fillId="29" borderId="13" xfId="0" applyFont="1" applyFill="1" applyBorder="1" applyAlignment="1">
      <alignment/>
    </xf>
    <xf numFmtId="0" fontId="7" fillId="29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29" borderId="27" xfId="0" applyFont="1" applyFill="1" applyBorder="1" applyAlignment="1">
      <alignment/>
    </xf>
    <xf numFmtId="0" fontId="8" fillId="0" borderId="27" xfId="0" applyFont="1" applyBorder="1" applyAlignment="1">
      <alignment/>
    </xf>
    <xf numFmtId="0" fontId="7" fillId="29" borderId="14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29" borderId="2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16" borderId="27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right" vertical="top" wrapText="1"/>
    </xf>
    <xf numFmtId="0" fontId="11" fillId="0" borderId="27" xfId="0" applyFont="1" applyBorder="1" applyAlignment="1">
      <alignment horizontal="left" vertical="top" wrapText="1"/>
    </xf>
    <xf numFmtId="3" fontId="11" fillId="0" borderId="27" xfId="0" applyNumberFormat="1" applyFont="1" applyBorder="1" applyAlignment="1">
      <alignment horizontal="right" vertical="top"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27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/>
    </xf>
    <xf numFmtId="3" fontId="53" fillId="0" borderId="27" xfId="0" applyNumberFormat="1" applyFont="1" applyFill="1" applyBorder="1" applyAlignment="1">
      <alignment/>
    </xf>
    <xf numFmtId="0" fontId="54" fillId="0" borderId="27" xfId="0" applyFont="1" applyFill="1" applyBorder="1" applyAlignment="1">
      <alignment/>
    </xf>
    <xf numFmtId="3" fontId="54" fillId="0" borderId="27" xfId="0" applyNumberFormat="1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0" fontId="55" fillId="0" borderId="27" xfId="0" applyFont="1" applyFill="1" applyBorder="1" applyAlignment="1">
      <alignment/>
    </xf>
    <xf numFmtId="0" fontId="4" fillId="0" borderId="0" xfId="58">
      <alignment/>
      <protection/>
    </xf>
    <xf numFmtId="0" fontId="10" fillId="0" borderId="27" xfId="57" applyFont="1" applyFill="1" applyBorder="1" applyAlignment="1">
      <alignment horizontal="center" vertical="top" wrapText="1"/>
      <protection/>
    </xf>
    <xf numFmtId="0" fontId="3" fillId="0" borderId="27" xfId="57" applyFont="1" applyFill="1" applyBorder="1" applyAlignment="1">
      <alignment horizontal="center" vertical="top" wrapText="1"/>
      <protection/>
    </xf>
    <xf numFmtId="0" fontId="3" fillId="0" borderId="27" xfId="57" applyFont="1" applyFill="1" applyBorder="1" applyAlignment="1">
      <alignment horizontal="left" vertical="top" wrapText="1"/>
      <protection/>
    </xf>
    <xf numFmtId="3" fontId="3" fillId="0" borderId="27" xfId="57" applyNumberFormat="1" applyFont="1" applyFill="1" applyBorder="1" applyAlignment="1">
      <alignment horizontal="right" vertical="top" wrapText="1"/>
      <protection/>
    </xf>
    <xf numFmtId="0" fontId="11" fillId="0" borderId="27" xfId="57" applyFont="1" applyFill="1" applyBorder="1" applyAlignment="1">
      <alignment horizontal="left" vertical="top" wrapText="1"/>
      <protection/>
    </xf>
    <xf numFmtId="3" fontId="11" fillId="0" borderId="27" xfId="57" applyNumberFormat="1" applyFont="1" applyFill="1" applyBorder="1" applyAlignment="1">
      <alignment horizontal="right" vertical="top" wrapText="1"/>
      <protection/>
    </xf>
    <xf numFmtId="0" fontId="56" fillId="0" borderId="0" xfId="58" applyFont="1">
      <alignment/>
      <protection/>
    </xf>
    <xf numFmtId="49" fontId="57" fillId="0" borderId="27" xfId="58" applyNumberFormat="1" applyFont="1" applyFill="1" applyBorder="1">
      <alignment/>
      <protection/>
    </xf>
    <xf numFmtId="173" fontId="57" fillId="0" borderId="27" xfId="58" applyNumberFormat="1" applyFont="1" applyFill="1" applyBorder="1">
      <alignment/>
      <protection/>
    </xf>
    <xf numFmtId="49" fontId="58" fillId="0" borderId="27" xfId="58" applyNumberFormat="1" applyFont="1" applyFill="1" applyBorder="1">
      <alignment/>
      <protection/>
    </xf>
    <xf numFmtId="173" fontId="58" fillId="0" borderId="27" xfId="58" applyNumberFormat="1" applyFont="1" applyFill="1" applyBorder="1">
      <alignment/>
      <protection/>
    </xf>
    <xf numFmtId="0" fontId="57" fillId="0" borderId="0" xfId="58" applyFont="1" applyBorder="1">
      <alignment/>
      <protection/>
    </xf>
    <xf numFmtId="49" fontId="57" fillId="0" borderId="0" xfId="58" applyNumberFormat="1" applyFont="1" applyBorder="1">
      <alignment/>
      <protection/>
    </xf>
    <xf numFmtId="173" fontId="56" fillId="0" borderId="0" xfId="58" applyNumberFormat="1" applyFont="1" applyBorder="1">
      <alignment/>
      <protection/>
    </xf>
    <xf numFmtId="173" fontId="57" fillId="0" borderId="0" xfId="58" applyNumberFormat="1" applyFont="1" applyBorder="1">
      <alignment/>
      <protection/>
    </xf>
    <xf numFmtId="49" fontId="56" fillId="0" borderId="0" xfId="58" applyNumberFormat="1" applyFont="1" applyBorder="1">
      <alignment/>
      <protection/>
    </xf>
    <xf numFmtId="0" fontId="56" fillId="0" borderId="0" xfId="58" applyFont="1" applyBorder="1">
      <alignment/>
      <protection/>
    </xf>
    <xf numFmtId="49" fontId="56" fillId="0" borderId="0" xfId="58" applyNumberFormat="1" applyFont="1">
      <alignment/>
      <protection/>
    </xf>
    <xf numFmtId="173" fontId="56" fillId="0" borderId="0" xfId="58" applyNumberFormat="1" applyFont="1">
      <alignment/>
      <protection/>
    </xf>
    <xf numFmtId="49" fontId="57" fillId="0" borderId="0" xfId="58" applyNumberFormat="1" applyFont="1">
      <alignment/>
      <protection/>
    </xf>
    <xf numFmtId="0" fontId="57" fillId="0" borderId="0" xfId="58" applyFont="1">
      <alignment/>
      <protection/>
    </xf>
    <xf numFmtId="0" fontId="10" fillId="16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top" wrapText="1"/>
    </xf>
    <xf numFmtId="3" fontId="10" fillId="0" borderId="27" xfId="0" applyNumberFormat="1" applyFont="1" applyBorder="1" applyAlignment="1">
      <alignment horizontal="right" vertical="top" wrapText="1"/>
    </xf>
    <xf numFmtId="0" fontId="14" fillId="0" borderId="27" xfId="0" applyFont="1" applyBorder="1" applyAlignment="1">
      <alignment horizontal="left" vertical="top" wrapText="1"/>
    </xf>
    <xf numFmtId="3" fontId="14" fillId="0" borderId="27" xfId="0" applyNumberFormat="1" applyFont="1" applyBorder="1" applyAlignment="1">
      <alignment horizontal="right" vertical="top" wrapText="1"/>
    </xf>
    <xf numFmtId="0" fontId="10" fillId="16" borderId="27" xfId="0" applyFont="1" applyFill="1" applyBorder="1" applyAlignment="1">
      <alignment horizontal="center" vertical="top" wrapText="1"/>
    </xf>
    <xf numFmtId="0" fontId="10" fillId="16" borderId="0" xfId="0" applyFont="1" applyFill="1" applyAlignment="1">
      <alignment horizontal="center" vertical="top" wrapText="1"/>
    </xf>
    <xf numFmtId="0" fontId="3" fillId="0" borderId="0" xfId="59">
      <alignment/>
      <protection/>
    </xf>
    <xf numFmtId="0" fontId="14" fillId="0" borderId="27" xfId="59" applyFont="1" applyBorder="1" applyAlignment="1">
      <alignment horizontal="center"/>
      <protection/>
    </xf>
    <xf numFmtId="0" fontId="14" fillId="0" borderId="27" xfId="59" applyFont="1" applyBorder="1" applyAlignment="1">
      <alignment horizontal="center" vertical="center"/>
      <protection/>
    </xf>
    <xf numFmtId="0" fontId="3" fillId="0" borderId="27" xfId="59" applyFill="1" applyBorder="1">
      <alignment/>
      <protection/>
    </xf>
    <xf numFmtId="0" fontId="3" fillId="0" borderId="27" xfId="59" applyFill="1" applyBorder="1" applyAlignment="1">
      <alignment vertical="center"/>
      <protection/>
    </xf>
    <xf numFmtId="0" fontId="3" fillId="0" borderId="27" xfId="59" applyFill="1" applyBorder="1" applyAlignment="1">
      <alignment horizontal="center" vertical="center"/>
      <protection/>
    </xf>
    <xf numFmtId="0" fontId="10" fillId="0" borderId="27" xfId="59" applyFont="1" applyFill="1" applyBorder="1" applyAlignment="1">
      <alignment horizontal="center" vertical="center"/>
      <protection/>
    </xf>
    <xf numFmtId="0" fontId="10" fillId="0" borderId="27" xfId="59" applyFont="1" applyFill="1" applyBorder="1" applyAlignment="1">
      <alignment horizontal="center"/>
      <protection/>
    </xf>
    <xf numFmtId="0" fontId="10" fillId="0" borderId="27" xfId="59" applyFont="1" applyFill="1" applyBorder="1" applyAlignment="1">
      <alignment vertical="center" wrapText="1"/>
      <protection/>
    </xf>
    <xf numFmtId="0" fontId="3" fillId="0" borderId="0" xfId="59" applyAlignment="1">
      <alignment horizontal="center"/>
      <protection/>
    </xf>
    <xf numFmtId="0" fontId="3" fillId="0" borderId="0" xfId="59" applyAlignment="1">
      <alignment vertical="center"/>
      <protection/>
    </xf>
    <xf numFmtId="0" fontId="3" fillId="29" borderId="0" xfId="56" applyFont="1" applyFill="1" applyBorder="1" applyAlignment="1">
      <alignment horizontal="center" vertical="top"/>
      <protection/>
    </xf>
    <xf numFmtId="0" fontId="3" fillId="29" borderId="0" xfId="56" applyFont="1" applyFill="1" applyBorder="1" applyAlignment="1">
      <alignment horizontal="center" vertical="center"/>
      <protection/>
    </xf>
    <xf numFmtId="0" fontId="3" fillId="29" borderId="0" xfId="56" applyFont="1" applyFill="1" applyBorder="1" applyAlignment="1">
      <alignment horizontal="center"/>
      <protection/>
    </xf>
    <xf numFmtId="0" fontId="3" fillId="29" borderId="14" xfId="56" applyFont="1" applyFill="1" applyBorder="1" applyAlignment="1">
      <alignment horizontal="center"/>
      <protection/>
    </xf>
    <xf numFmtId="0" fontId="3" fillId="0" borderId="0" xfId="0" applyFont="1" applyAlignment="1">
      <alignment horizontal="left" vertical="top" wrapText="1"/>
    </xf>
    <xf numFmtId="0" fontId="3" fillId="29" borderId="0" xfId="56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29" borderId="29" xfId="56" applyFont="1" applyFill="1" applyBorder="1" applyAlignment="1">
      <alignment horizontal="center"/>
      <protection/>
    </xf>
    <xf numFmtId="0" fontId="3" fillId="29" borderId="30" xfId="56" applyFont="1" applyFill="1" applyBorder="1" applyAlignment="1">
      <alignment horizontal="center"/>
      <protection/>
    </xf>
    <xf numFmtId="0" fontId="9" fillId="0" borderId="0" xfId="0" applyFont="1" applyAlignment="1">
      <alignment horizontal="center" vertical="center" wrapText="1"/>
    </xf>
    <xf numFmtId="0" fontId="2" fillId="29" borderId="0" xfId="56" applyFont="1" applyFill="1" applyBorder="1" applyAlignment="1">
      <alignment horizontal="center" vertical="center"/>
      <protection/>
    </xf>
    <xf numFmtId="0" fontId="2" fillId="29" borderId="14" xfId="56" applyFont="1" applyFill="1" applyBorder="1" applyAlignment="1">
      <alignment horizontal="center" vertical="center"/>
      <protection/>
    </xf>
    <xf numFmtId="0" fontId="3" fillId="29" borderId="0" xfId="56" applyFont="1" applyFill="1" applyBorder="1" applyAlignment="1">
      <alignment horizontal="left" vertical="top" wrapText="1"/>
      <protection/>
    </xf>
    <xf numFmtId="0" fontId="6" fillId="29" borderId="0" xfId="56" applyFont="1" applyFill="1" applyBorder="1" applyAlignment="1">
      <alignment horizontal="center" vertical="center"/>
      <protection/>
    </xf>
    <xf numFmtId="0" fontId="6" fillId="29" borderId="14" xfId="56" applyFont="1" applyFill="1" applyBorder="1" applyAlignment="1">
      <alignment horizontal="center" vertical="center"/>
      <protection/>
    </xf>
    <xf numFmtId="0" fontId="6" fillId="29" borderId="13" xfId="56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right"/>
    </xf>
    <xf numFmtId="0" fontId="13" fillId="0" borderId="24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4" xfId="0" applyBorder="1" applyAlignment="1">
      <alignment horizontal="right"/>
    </xf>
    <xf numFmtId="0" fontId="0" fillId="0" borderId="27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0" borderId="27" xfId="57" applyFont="1" applyBorder="1" applyAlignment="1">
      <alignment horizontal="right"/>
      <protection/>
    </xf>
    <xf numFmtId="0" fontId="0" fillId="0" borderId="27" xfId="57" applyBorder="1" applyAlignment="1">
      <alignment horizontal="right"/>
      <protection/>
    </xf>
    <xf numFmtId="0" fontId="12" fillId="0" borderId="31" xfId="57" applyFont="1" applyFill="1" applyBorder="1" applyAlignment="1">
      <alignment horizontal="center"/>
      <protection/>
    </xf>
    <xf numFmtId="0" fontId="12" fillId="0" borderId="32" xfId="57" applyFont="1" applyFill="1" applyBorder="1" applyAlignment="1">
      <alignment horizontal="center"/>
      <protection/>
    </xf>
    <xf numFmtId="0" fontId="12" fillId="0" borderId="33" xfId="57" applyFont="1" applyFill="1" applyBorder="1" applyAlignment="1">
      <alignment horizontal="center"/>
      <protection/>
    </xf>
    <xf numFmtId="0" fontId="56" fillId="0" borderId="27" xfId="58" applyFont="1" applyBorder="1" applyAlignment="1">
      <alignment horizontal="right"/>
      <protection/>
    </xf>
    <xf numFmtId="0" fontId="59" fillId="0" borderId="27" xfId="58" applyFont="1" applyFill="1" applyBorder="1" applyAlignment="1">
      <alignment horizontal="center" wrapText="1"/>
      <protection/>
    </xf>
    <xf numFmtId="0" fontId="10" fillId="0" borderId="27" xfId="59" applyFont="1" applyBorder="1" applyAlignment="1">
      <alignment horizontal="right"/>
      <protection/>
    </xf>
    <xf numFmtId="0" fontId="14" fillId="0" borderId="27" xfId="59" applyFont="1" applyFill="1" applyBorder="1" applyAlignment="1">
      <alignment horizontal="center"/>
      <protection/>
    </xf>
    <xf numFmtId="0" fontId="3" fillId="0" borderId="27" xfId="59" applyFill="1" applyBorder="1" applyAlignment="1">
      <alignment horizontal="center" vertical="center"/>
      <protection/>
    </xf>
    <xf numFmtId="0" fontId="10" fillId="0" borderId="27" xfId="59" applyFont="1" applyFill="1" applyBorder="1" applyAlignment="1">
      <alignment horizontal="center" vertical="center" textRotation="90"/>
      <protection/>
    </xf>
    <xf numFmtId="0" fontId="3" fillId="0" borderId="27" xfId="59" applyFill="1" applyBorder="1" applyAlignment="1">
      <alignment vertical="center" textRotation="90"/>
      <protection/>
    </xf>
    <xf numFmtId="0" fontId="14" fillId="0" borderId="27" xfId="59" applyFont="1" applyFill="1" applyBorder="1" applyAlignment="1">
      <alignment horizontal="center" vertical="center" wrapText="1"/>
      <protection/>
    </xf>
    <xf numFmtId="3" fontId="10" fillId="0" borderId="27" xfId="59" applyNumberFormat="1" applyFont="1" applyFill="1" applyBorder="1" applyAlignment="1">
      <alignment horizontal="right" vertical="center"/>
      <protection/>
    </xf>
    <xf numFmtId="0" fontId="10" fillId="0" borderId="0" xfId="59" applyFont="1">
      <alignment/>
      <protection/>
    </xf>
    <xf numFmtId="0" fontId="10" fillId="0" borderId="27" xfId="59" applyFont="1" applyBorder="1" applyAlignment="1">
      <alignment horizontal="center"/>
      <protection/>
    </xf>
    <xf numFmtId="0" fontId="10" fillId="0" borderId="27" xfId="59" applyFont="1" applyBorder="1" applyAlignment="1">
      <alignment vertical="center"/>
      <protection/>
    </xf>
    <xf numFmtId="3" fontId="10" fillId="0" borderId="27" xfId="59" applyNumberFormat="1" applyFont="1" applyBorder="1" applyAlignment="1">
      <alignment horizontal="right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4 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\2016_Iszka\El&#337;terjeszt&#233;sek\2016.05.04\1.b.Z&#225;rsz&#225;mad&#225;si%20r.%20%20mell&#233;kletei%20-%202016.-Isz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"/>
      <sheetName val="6. melléklet"/>
      <sheetName val="7. melléklet"/>
      <sheetName val="8.melléklet"/>
      <sheetName val="9. melléklet"/>
      <sheetName val="10. melléklet"/>
      <sheetName val="11, melléklet"/>
      <sheetName val="12.melléklet"/>
      <sheetName val="13. melléklet"/>
      <sheetName val="14.melléklet"/>
      <sheetName val="#H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0"/>
  <sheetViews>
    <sheetView showGridLines="0" zoomScalePageLayoutView="0" workbookViewId="0" topLeftCell="A39">
      <selection activeCell="A60" sqref="A60:AF60"/>
    </sheetView>
  </sheetViews>
  <sheetFormatPr defaultColWidth="3.375" defaultRowHeight="12.75"/>
  <cols>
    <col min="1" max="1" width="3.875" style="5" customWidth="1"/>
    <col min="2" max="2" width="4.375" style="5" customWidth="1"/>
    <col min="3" max="32" width="3.375" style="5" customWidth="1"/>
    <col min="33" max="33" width="4.50390625" style="5" customWidth="1"/>
    <col min="34" max="16384" width="3.375" style="5" customWidth="1"/>
  </cols>
  <sheetData>
    <row r="1" spans="1:48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2.75">
      <c r="A2" s="6"/>
      <c r="B2" s="1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7"/>
      <c r="O2" s="7"/>
      <c r="P2" s="7"/>
      <c r="Q2" s="7"/>
      <c r="R2" s="7"/>
      <c r="S2" s="7"/>
      <c r="T2" s="1" t="s">
        <v>1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2.7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7"/>
      <c r="O3" s="7"/>
      <c r="P3" s="7"/>
      <c r="Q3" s="7"/>
      <c r="R3" s="7"/>
      <c r="S3" s="7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8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6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7"/>
      <c r="P4" s="7"/>
      <c r="Q4" s="7"/>
      <c r="R4" s="7"/>
      <c r="S4" s="7"/>
      <c r="T4" s="6" t="s">
        <v>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.75">
      <c r="A5" s="6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7"/>
      <c r="O5" s="7"/>
      <c r="P5" s="7"/>
      <c r="Q5" s="7"/>
      <c r="R5" s="7"/>
      <c r="S5" s="7"/>
      <c r="T5" s="6" t="s">
        <v>2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2.75">
      <c r="A6" s="6"/>
      <c r="B6" s="6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6" t="s">
        <v>2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8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3.5" thickBot="1">
      <c r="A7" s="6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7"/>
      <c r="O7" s="7"/>
      <c r="P7" s="7"/>
      <c r="Q7" s="7"/>
      <c r="R7" s="7"/>
      <c r="S7" s="7"/>
      <c r="T7" s="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8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21" customHeight="1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2.75">
      <c r="A9" s="6"/>
      <c r="B9" s="1"/>
      <c r="C9" s="12" t="s">
        <v>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3"/>
      <c r="AF9" s="8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3.5" thickBot="1">
      <c r="A10" s="6"/>
      <c r="B10" s="6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8"/>
      <c r="AF10" s="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3.5" thickBot="1">
      <c r="A11" s="6"/>
      <c r="B11" s="6"/>
      <c r="C11" s="16"/>
      <c r="D11" s="111" t="s">
        <v>34</v>
      </c>
      <c r="E11" s="112"/>
      <c r="F11" s="112"/>
      <c r="G11" s="112"/>
      <c r="H11" s="112"/>
      <c r="I11" s="113"/>
      <c r="J11" s="7"/>
      <c r="K11" s="111" t="s">
        <v>35</v>
      </c>
      <c r="L11" s="112"/>
      <c r="M11" s="112"/>
      <c r="N11" s="113"/>
      <c r="O11" s="7"/>
      <c r="P11" s="111" t="s">
        <v>36</v>
      </c>
      <c r="Q11" s="113"/>
      <c r="R11" s="7"/>
      <c r="S11" s="111" t="s">
        <v>37</v>
      </c>
      <c r="T11" s="112"/>
      <c r="U11" s="112"/>
      <c r="V11" s="113"/>
      <c r="W11" s="7"/>
      <c r="X11" s="111" t="s">
        <v>38</v>
      </c>
      <c r="Y11" s="112"/>
      <c r="Z11" s="112"/>
      <c r="AA11" s="112"/>
      <c r="AB11" s="112"/>
      <c r="AC11" s="113"/>
      <c r="AD11" s="17"/>
      <c r="AE11" s="8"/>
      <c r="AF11" s="8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.75">
      <c r="A12" s="6"/>
      <c r="B12" s="6"/>
      <c r="C12" s="18"/>
      <c r="D12" s="19" t="s">
        <v>0</v>
      </c>
      <c r="E12" s="19"/>
      <c r="F12" s="19"/>
      <c r="G12" s="19"/>
      <c r="H12" s="19"/>
      <c r="I12" s="19"/>
      <c r="J12" s="20"/>
      <c r="K12" s="19" t="s">
        <v>21</v>
      </c>
      <c r="L12" s="19"/>
      <c r="M12" s="19"/>
      <c r="N12" s="19"/>
      <c r="O12" s="20"/>
      <c r="P12" s="21" t="s">
        <v>22</v>
      </c>
      <c r="Q12" s="21"/>
      <c r="R12" s="20"/>
      <c r="S12" s="21" t="s">
        <v>18</v>
      </c>
      <c r="T12" s="21"/>
      <c r="U12" s="21"/>
      <c r="V12" s="21"/>
      <c r="W12" s="20"/>
      <c r="X12" s="19" t="s">
        <v>20</v>
      </c>
      <c r="Y12" s="22"/>
      <c r="Z12" s="19"/>
      <c r="AA12" s="19"/>
      <c r="AB12" s="19"/>
      <c r="AC12" s="19"/>
      <c r="AD12" s="17"/>
      <c r="AE12" s="8"/>
      <c r="AF12" s="8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6"/>
      <c r="B13" s="6"/>
      <c r="C13" s="23"/>
      <c r="D13" s="24" t="s">
        <v>4</v>
      </c>
      <c r="E13" s="24" t="s">
        <v>4</v>
      </c>
      <c r="F13" s="24"/>
      <c r="G13" s="24" t="s">
        <v>4</v>
      </c>
      <c r="H13" s="24"/>
      <c r="I13" s="24" t="s">
        <v>4</v>
      </c>
      <c r="J13" s="25" t="s">
        <v>4</v>
      </c>
      <c r="K13" s="24" t="s">
        <v>4</v>
      </c>
      <c r="L13" s="24" t="s">
        <v>4</v>
      </c>
      <c r="M13" s="24"/>
      <c r="N13" s="24"/>
      <c r="O13" s="25"/>
      <c r="P13" s="26"/>
      <c r="Q13" s="26"/>
      <c r="R13" s="25"/>
      <c r="S13" s="26"/>
      <c r="T13" s="26"/>
      <c r="U13" s="26"/>
      <c r="V13" s="26"/>
      <c r="W13" s="25"/>
      <c r="X13" s="27"/>
      <c r="Y13" s="24"/>
      <c r="Z13" s="24"/>
      <c r="AA13" s="24"/>
      <c r="AB13" s="24"/>
      <c r="AC13" s="24"/>
      <c r="AD13" s="28"/>
      <c r="AE13" s="8"/>
      <c r="AF13" s="8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9.5" customHeight="1">
      <c r="A14" s="6"/>
      <c r="B14" s="6"/>
      <c r="C14" s="7" t="s">
        <v>5</v>
      </c>
      <c r="D14" s="19"/>
      <c r="E14" s="19"/>
      <c r="F14" s="19"/>
      <c r="G14" s="19"/>
      <c r="H14" s="19"/>
      <c r="I14" s="19"/>
      <c r="J14" s="20"/>
      <c r="K14" s="19"/>
      <c r="L14" s="19"/>
      <c r="M14" s="19"/>
      <c r="N14" s="19"/>
      <c r="O14" s="20"/>
      <c r="P14" s="21"/>
      <c r="Q14" s="21"/>
      <c r="R14" s="20"/>
      <c r="S14" s="21"/>
      <c r="T14" s="21"/>
      <c r="U14" s="21"/>
      <c r="V14" s="21"/>
      <c r="W14" s="20"/>
      <c r="X14" s="7"/>
      <c r="Y14" s="19"/>
      <c r="Z14" s="19"/>
      <c r="AA14" s="19"/>
      <c r="AB14" s="19"/>
      <c r="AC14" s="19"/>
      <c r="AD14" s="7"/>
      <c r="AE14" s="8"/>
      <c r="AF14" s="8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2.75">
      <c r="A15" s="6"/>
      <c r="B15" s="6"/>
      <c r="C15" s="108" t="s">
        <v>27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8"/>
      <c r="AF15" s="8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2.75">
      <c r="A16" s="6"/>
      <c r="B16" s="6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8"/>
      <c r="AF16" s="29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6"/>
      <c r="B17" s="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8"/>
      <c r="AF17" s="29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3.5" thickBot="1">
      <c r="A18" s="6"/>
      <c r="B18" s="6"/>
      <c r="C18" s="108" t="s">
        <v>28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8"/>
      <c r="AF18" s="29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6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6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6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 t="s">
        <v>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6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24" customHeight="1">
      <c r="A23" s="114" t="s">
        <v>29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6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 customHeight="1">
      <c r="A25" s="114" t="s">
        <v>30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9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9.5" customHeight="1">
      <c r="A26" s="120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9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9.5" customHeight="1">
      <c r="A27" s="120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9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33" customFormat="1" ht="19.5" customHeight="1">
      <c r="A28" s="120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9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1:48" s="33" customFormat="1" ht="12.75">
      <c r="A29" s="34"/>
      <c r="B29" s="30"/>
      <c r="C29" s="30"/>
      <c r="D29" s="30"/>
      <c r="E29" s="30"/>
      <c r="F29" s="30"/>
      <c r="G29" s="30"/>
      <c r="H29" s="30"/>
      <c r="I29" s="30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</row>
    <row r="30" spans="1:48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05" t="s">
        <v>19</v>
      </c>
      <c r="Q30" s="105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 hidden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8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 hidden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8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6"/>
      <c r="B36" s="7" t="s">
        <v>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7</v>
      </c>
      <c r="U36" s="7"/>
      <c r="V36" s="32"/>
      <c r="W36" s="7"/>
      <c r="X36" s="7"/>
      <c r="Y36" s="7"/>
      <c r="Z36" s="7"/>
      <c r="AA36" s="7"/>
      <c r="AB36" s="7"/>
      <c r="AC36" s="7"/>
      <c r="AD36" s="7"/>
      <c r="AE36" s="7"/>
      <c r="AF36" s="8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6.5" customHeight="1">
      <c r="A37" s="6"/>
      <c r="B37" s="105" t="s">
        <v>26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7"/>
      <c r="S37" s="7"/>
      <c r="T37" s="106" t="s">
        <v>8</v>
      </c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7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45" customFormat="1" ht="15" customHeight="1">
      <c r="A39" s="38"/>
      <c r="B39" s="39" t="s">
        <v>23</v>
      </c>
      <c r="C39" s="39"/>
      <c r="D39" s="39"/>
      <c r="E39" s="39"/>
      <c r="F39" s="39"/>
      <c r="G39" s="39"/>
      <c r="H39" s="39"/>
      <c r="I39" s="39"/>
      <c r="J39" s="39"/>
      <c r="K39" s="40"/>
      <c r="L39" s="41"/>
      <c r="M39" s="42"/>
      <c r="N39" s="42"/>
      <c r="O39" s="42"/>
      <c r="P39" s="42"/>
      <c r="Q39" s="41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3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</row>
    <row r="40" spans="1:48" s="45" customFormat="1" ht="12" customHeight="1">
      <c r="A40" s="38"/>
      <c r="B40" s="39" t="s">
        <v>24</v>
      </c>
      <c r="C40" s="39"/>
      <c r="D40" s="39"/>
      <c r="E40" s="39"/>
      <c r="F40" s="39"/>
      <c r="G40" s="39"/>
      <c r="H40" s="39"/>
      <c r="I40" s="39"/>
      <c r="J40" s="39"/>
      <c r="K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3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</row>
    <row r="41" spans="1:48" s="45" customFormat="1" ht="14.25" customHeight="1">
      <c r="A41" s="38"/>
      <c r="B41" s="44" t="s">
        <v>25</v>
      </c>
      <c r="C41" s="39"/>
      <c r="D41" s="39"/>
      <c r="E41" s="39"/>
      <c r="F41" s="39"/>
      <c r="G41" s="39"/>
      <c r="H41" s="39"/>
      <c r="I41" s="39"/>
      <c r="J41" s="39"/>
      <c r="K41" s="46"/>
      <c r="L41" s="41"/>
      <c r="M41" s="42"/>
      <c r="N41" s="42"/>
      <c r="O41" s="42"/>
      <c r="P41" s="42"/>
      <c r="Q41" s="41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3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32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8"/>
    </row>
    <row r="43" spans="1:32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8"/>
    </row>
    <row r="44" spans="1:48" ht="21.75" customHeight="1">
      <c r="A44" s="6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8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2.75">
      <c r="A45" s="35"/>
      <c r="B45" s="7" t="s">
        <v>9</v>
      </c>
      <c r="C45" s="7" t="s">
        <v>10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3"/>
      <c r="Q45" s="7" t="s">
        <v>9</v>
      </c>
      <c r="R45" s="33"/>
      <c r="S45" s="7" t="s">
        <v>11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8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2.75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3"/>
      <c r="Q46" s="7"/>
      <c r="R46" s="33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8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2.75">
      <c r="A48" s="6"/>
      <c r="B48" s="7" t="s">
        <v>12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 t="s">
        <v>13</v>
      </c>
      <c r="S48" s="7"/>
      <c r="T48" s="7"/>
      <c r="U48" s="32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8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8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2.75">
      <c r="A50" s="6"/>
      <c r="B50" s="7" t="s">
        <v>14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 t="s">
        <v>15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8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8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>
      <c r="A52" s="6"/>
      <c r="B52" s="7" t="s">
        <v>16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36" t="s">
        <v>17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8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8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 hidden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.75" hidden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8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3"/>
      <c r="Q56" s="7" t="s">
        <v>9</v>
      </c>
      <c r="R56" s="7" t="s">
        <v>11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8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8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2.75">
      <c r="A58" s="6"/>
      <c r="B58" s="7"/>
      <c r="C58" s="7"/>
      <c r="D58" s="7"/>
      <c r="E58" s="7"/>
      <c r="F58" s="7"/>
      <c r="G58" s="7"/>
      <c r="H58" s="7"/>
      <c r="I58" s="7"/>
      <c r="J58" s="110" t="s">
        <v>31</v>
      </c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7"/>
      <c r="X58" s="7"/>
      <c r="Y58" s="7"/>
      <c r="Z58" s="7"/>
      <c r="AA58" s="7"/>
      <c r="AB58" s="7"/>
      <c r="AC58" s="7"/>
      <c r="AD58" s="7"/>
      <c r="AE58" s="7"/>
      <c r="AF58" s="8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8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2.75">
      <c r="A60" s="110" t="s">
        <v>32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7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3.5" thickBo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1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</sheetData>
  <sheetProtection/>
  <mergeCells count="16">
    <mergeCell ref="A60:AF60"/>
    <mergeCell ref="D11:I11"/>
    <mergeCell ref="K11:N11"/>
    <mergeCell ref="P11:Q11"/>
    <mergeCell ref="S11:V11"/>
    <mergeCell ref="X11:AC11"/>
    <mergeCell ref="J29:V29"/>
    <mergeCell ref="A23:AF23"/>
    <mergeCell ref="C15:AD17"/>
    <mergeCell ref="A25:AF28"/>
    <mergeCell ref="B44:Q44"/>
    <mergeCell ref="B37:Q37"/>
    <mergeCell ref="T37:AF37"/>
    <mergeCell ref="C18:AD18"/>
    <mergeCell ref="J58:V58"/>
    <mergeCell ref="P30:Q30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5" r:id="rId1"/>
  <headerFooter alignWithMargins="0">
    <oddFooter>&amp;LAdatellenőrző kód: -5957-7a-4675-4d-5f-2c2e2861513a5e2a-1834-50-18-35&amp;C&amp;R</oddFooter>
  </headerFooter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A1" sqref="A1:D26"/>
    </sheetView>
  </sheetViews>
  <sheetFormatPr defaultColWidth="9.00390625" defaultRowHeight="12.75"/>
  <cols>
    <col min="1" max="1" width="46.125" style="0" customWidth="1"/>
    <col min="2" max="4" width="26.625" style="0" customWidth="1"/>
  </cols>
  <sheetData>
    <row r="1" spans="1:4" ht="15">
      <c r="A1" s="121" t="s">
        <v>366</v>
      </c>
      <c r="B1" s="121"/>
      <c r="C1" s="121"/>
      <c r="D1" s="121"/>
    </row>
    <row r="2" spans="1:4" ht="15">
      <c r="A2" s="122" t="s">
        <v>367</v>
      </c>
      <c r="B2" s="122"/>
      <c r="C2" s="122"/>
      <c r="D2" s="122"/>
    </row>
    <row r="3" spans="1:4" s="47" customFormat="1" ht="15">
      <c r="A3" s="123"/>
      <c r="B3" s="123"/>
      <c r="C3" s="123"/>
      <c r="D3" s="123"/>
    </row>
    <row r="4" spans="1:4" s="47" customFormat="1" ht="15">
      <c r="A4" s="91" t="s">
        <v>39</v>
      </c>
      <c r="B4" s="91" t="s">
        <v>209</v>
      </c>
      <c r="C4" s="91" t="s">
        <v>210</v>
      </c>
      <c r="D4" s="91" t="s">
        <v>211</v>
      </c>
    </row>
    <row r="5" spans="1:4" ht="30">
      <c r="A5" s="87" t="s">
        <v>271</v>
      </c>
      <c r="B5" s="88">
        <v>166085852</v>
      </c>
      <c r="C5" s="88">
        <v>0</v>
      </c>
      <c r="D5" s="88">
        <v>138150012</v>
      </c>
    </row>
    <row r="6" spans="1:4" ht="30">
      <c r="A6" s="87" t="s">
        <v>272</v>
      </c>
      <c r="B6" s="88">
        <v>7087638</v>
      </c>
      <c r="C6" s="88">
        <v>0</v>
      </c>
      <c r="D6" s="88">
        <v>6925186</v>
      </c>
    </row>
    <row r="7" spans="1:4" ht="30.75">
      <c r="A7" s="89" t="s">
        <v>273</v>
      </c>
      <c r="B7" s="90">
        <v>173173490</v>
      </c>
      <c r="C7" s="90">
        <v>0</v>
      </c>
      <c r="D7" s="90">
        <v>145075198</v>
      </c>
    </row>
    <row r="8" spans="1:4" ht="30">
      <c r="A8" s="87" t="s">
        <v>274</v>
      </c>
      <c r="B8" s="88">
        <v>136125545</v>
      </c>
      <c r="C8" s="88">
        <v>0</v>
      </c>
      <c r="D8" s="88">
        <v>144890094</v>
      </c>
    </row>
    <row r="9" spans="1:4" ht="30">
      <c r="A9" s="87" t="s">
        <v>275</v>
      </c>
      <c r="B9" s="88">
        <v>25143273</v>
      </c>
      <c r="C9" s="88">
        <v>0</v>
      </c>
      <c r="D9" s="88">
        <v>24324483</v>
      </c>
    </row>
    <row r="10" spans="1:4" ht="30">
      <c r="A10" s="87" t="s">
        <v>276</v>
      </c>
      <c r="B10" s="88">
        <v>5998840</v>
      </c>
      <c r="C10" s="88">
        <v>0</v>
      </c>
      <c r="D10" s="88">
        <v>78284765</v>
      </c>
    </row>
    <row r="11" spans="1:4" ht="30">
      <c r="A11" s="87" t="s">
        <v>277</v>
      </c>
      <c r="B11" s="88">
        <v>2369993</v>
      </c>
      <c r="C11" s="88">
        <v>0</v>
      </c>
      <c r="D11" s="88">
        <v>8928874</v>
      </c>
    </row>
    <row r="12" spans="1:4" ht="30.75">
      <c r="A12" s="89" t="s">
        <v>278</v>
      </c>
      <c r="B12" s="90">
        <v>169637651</v>
      </c>
      <c r="C12" s="90">
        <v>0</v>
      </c>
      <c r="D12" s="90">
        <v>256428216</v>
      </c>
    </row>
    <row r="13" spans="1:4" ht="15">
      <c r="A13" s="87" t="s">
        <v>279</v>
      </c>
      <c r="B13" s="88">
        <v>7358227</v>
      </c>
      <c r="C13" s="88">
        <v>0</v>
      </c>
      <c r="D13" s="88">
        <v>7436736</v>
      </c>
    </row>
    <row r="14" spans="1:4" ht="15">
      <c r="A14" s="87" t="s">
        <v>280</v>
      </c>
      <c r="B14" s="88">
        <v>40030948</v>
      </c>
      <c r="C14" s="88">
        <v>0</v>
      </c>
      <c r="D14" s="88">
        <v>49927899</v>
      </c>
    </row>
    <row r="15" spans="1:4" ht="30.75">
      <c r="A15" s="89" t="s">
        <v>281</v>
      </c>
      <c r="B15" s="90">
        <v>47389175</v>
      </c>
      <c r="C15" s="90">
        <v>0</v>
      </c>
      <c r="D15" s="90">
        <v>57364635</v>
      </c>
    </row>
    <row r="16" spans="1:4" ht="15">
      <c r="A16" s="87" t="s">
        <v>282</v>
      </c>
      <c r="B16" s="88">
        <v>18823113</v>
      </c>
      <c r="C16" s="88">
        <v>0</v>
      </c>
      <c r="D16" s="88">
        <v>17663717</v>
      </c>
    </row>
    <row r="17" spans="1:4" ht="15">
      <c r="A17" s="87" t="s">
        <v>283</v>
      </c>
      <c r="B17" s="88">
        <v>12378539</v>
      </c>
      <c r="C17" s="88">
        <v>0</v>
      </c>
      <c r="D17" s="88">
        <v>11615490</v>
      </c>
    </row>
    <row r="18" spans="1:4" ht="15">
      <c r="A18" s="87" t="s">
        <v>284</v>
      </c>
      <c r="B18" s="88">
        <v>7090872</v>
      </c>
      <c r="C18" s="88">
        <v>0</v>
      </c>
      <c r="D18" s="88">
        <v>5663988</v>
      </c>
    </row>
    <row r="19" spans="1:4" ht="30.75">
      <c r="A19" s="89" t="s">
        <v>285</v>
      </c>
      <c r="B19" s="90">
        <v>38292524</v>
      </c>
      <c r="C19" s="90">
        <v>0</v>
      </c>
      <c r="D19" s="90">
        <v>34943195</v>
      </c>
    </row>
    <row r="20" spans="1:4" ht="15">
      <c r="A20" s="89" t="s">
        <v>286</v>
      </c>
      <c r="B20" s="90">
        <v>72244849</v>
      </c>
      <c r="C20" s="90">
        <v>0</v>
      </c>
      <c r="D20" s="90">
        <v>77274827</v>
      </c>
    </row>
    <row r="21" spans="1:4" ht="15">
      <c r="A21" s="89" t="s">
        <v>287</v>
      </c>
      <c r="B21" s="90">
        <v>189390274</v>
      </c>
      <c r="C21" s="90">
        <v>0</v>
      </c>
      <c r="D21" s="90">
        <v>155186095</v>
      </c>
    </row>
    <row r="22" spans="1:4" ht="30.75">
      <c r="A22" s="89" t="s">
        <v>288</v>
      </c>
      <c r="B22" s="90">
        <v>-4505681</v>
      </c>
      <c r="C22" s="90">
        <v>0</v>
      </c>
      <c r="D22" s="90">
        <v>76734662</v>
      </c>
    </row>
    <row r="23" spans="1:4" ht="30">
      <c r="A23" s="87" t="s">
        <v>289</v>
      </c>
      <c r="B23" s="88">
        <v>2731</v>
      </c>
      <c r="C23" s="88">
        <v>0</v>
      </c>
      <c r="D23" s="88">
        <v>74</v>
      </c>
    </row>
    <row r="24" spans="1:4" ht="46.5">
      <c r="A24" s="89" t="s">
        <v>290</v>
      </c>
      <c r="B24" s="90">
        <v>2731</v>
      </c>
      <c r="C24" s="90">
        <v>0</v>
      </c>
      <c r="D24" s="90">
        <v>74</v>
      </c>
    </row>
    <row r="25" spans="1:4" ht="30.75">
      <c r="A25" s="89" t="s">
        <v>291</v>
      </c>
      <c r="B25" s="90">
        <v>2731</v>
      </c>
      <c r="C25" s="90">
        <v>0</v>
      </c>
      <c r="D25" s="90">
        <v>74</v>
      </c>
    </row>
    <row r="26" spans="1:4" ht="30.75">
      <c r="A26" s="89" t="s">
        <v>292</v>
      </c>
      <c r="B26" s="90">
        <v>-4502950</v>
      </c>
      <c r="C26" s="90">
        <v>0</v>
      </c>
      <c r="D26" s="90">
        <v>76734736</v>
      </c>
    </row>
  </sheetData>
  <sheetProtection/>
  <mergeCells count="3">
    <mergeCell ref="A3:D3"/>
    <mergeCell ref="A1:D1"/>
    <mergeCell ref="A2:D2"/>
  </mergeCells>
  <printOptions/>
  <pageMargins left="0.75" right="0.75" top="1" bottom="1" header="0.5" footer="0.5"/>
  <pageSetup horizontalDpi="300" verticalDpi="300" orientation="portrait" paperSize="8" r:id="rId1"/>
  <headerFooter alignWithMargins="0">
    <oddHeader>&amp;L&amp;C&amp;RÉrték típus: Forint</oddHeader>
    <oddFooter>&amp;LAdatellenőrző kód: -5957-7a-4675-4d-5f-2c2e2861513a5e2a-1834-50-18-35&amp;C&amp;R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E24" sqref="E24"/>
    </sheetView>
  </sheetViews>
  <sheetFormatPr defaultColWidth="9.125" defaultRowHeight="12.75"/>
  <cols>
    <col min="1" max="1" width="9.125" style="54" customWidth="1"/>
    <col min="2" max="2" width="47.125" style="54" bestFit="1" customWidth="1"/>
    <col min="3" max="6" width="18.75390625" style="54" customWidth="1"/>
    <col min="7" max="7" width="9.125" style="54" customWidth="1"/>
    <col min="8" max="8" width="11.00390625" style="54" bestFit="1" customWidth="1"/>
    <col min="9" max="9" width="12.00390625" style="54" bestFit="1" customWidth="1"/>
    <col min="10" max="10" width="9.125" style="54" customWidth="1"/>
    <col min="11" max="11" width="9.875" style="54" bestFit="1" customWidth="1"/>
    <col min="12" max="16384" width="9.125" style="54" customWidth="1"/>
  </cols>
  <sheetData>
    <row r="1" spans="1:6" ht="14.25">
      <c r="A1" s="131" t="s">
        <v>368</v>
      </c>
      <c r="B1" s="132"/>
      <c r="C1" s="132"/>
      <c r="D1" s="132"/>
      <c r="E1" s="132"/>
      <c r="F1" s="132"/>
    </row>
    <row r="2" spans="1:6" ht="14.25">
      <c r="A2" s="133" t="s">
        <v>369</v>
      </c>
      <c r="B2" s="134"/>
      <c r="C2" s="134"/>
      <c r="D2" s="134"/>
      <c r="E2" s="134"/>
      <c r="F2" s="134"/>
    </row>
    <row r="3" spans="1:6" ht="14.25">
      <c r="A3" s="55"/>
      <c r="B3" s="55"/>
      <c r="C3" s="55"/>
      <c r="D3" s="55"/>
      <c r="E3" s="55"/>
      <c r="F3" s="55"/>
    </row>
    <row r="4" spans="1:6" ht="28.5">
      <c r="A4" s="56" t="s">
        <v>298</v>
      </c>
      <c r="B4" s="57" t="s">
        <v>39</v>
      </c>
      <c r="C4" s="56" t="s">
        <v>299</v>
      </c>
      <c r="D4" s="56" t="s">
        <v>300</v>
      </c>
      <c r="E4" s="57" t="s">
        <v>301</v>
      </c>
      <c r="F4" s="57" t="s">
        <v>162</v>
      </c>
    </row>
    <row r="5" spans="1:6" ht="14.25">
      <c r="A5" s="58" t="s">
        <v>302</v>
      </c>
      <c r="B5" s="58" t="s">
        <v>303</v>
      </c>
      <c r="C5" s="58">
        <v>0</v>
      </c>
      <c r="D5" s="58">
        <v>0</v>
      </c>
      <c r="E5" s="59"/>
      <c r="F5" s="59">
        <f>SUM(C5:E5)</f>
        <v>0</v>
      </c>
    </row>
    <row r="6" spans="1:6" ht="14.25">
      <c r="A6" s="58" t="s">
        <v>304</v>
      </c>
      <c r="B6" s="58" t="s">
        <v>305</v>
      </c>
      <c r="C6" s="58">
        <v>0</v>
      </c>
      <c r="D6" s="58">
        <v>0</v>
      </c>
      <c r="E6" s="59"/>
      <c r="F6" s="59">
        <f>SUM(C6:E6)</f>
        <v>0</v>
      </c>
    </row>
    <row r="7" spans="1:6" ht="14.25">
      <c r="A7" s="60" t="s">
        <v>306</v>
      </c>
      <c r="B7" s="60" t="s">
        <v>307</v>
      </c>
      <c r="C7" s="60">
        <f>SUM(C5:C6)</f>
        <v>0</v>
      </c>
      <c r="D7" s="60">
        <f>SUM(D5:D6)</f>
        <v>0</v>
      </c>
      <c r="E7" s="61">
        <f>SUM(E5:E6)</f>
        <v>0</v>
      </c>
      <c r="F7" s="61">
        <f>SUM(F5:F6)</f>
        <v>0</v>
      </c>
    </row>
    <row r="8" spans="1:11" ht="14.25">
      <c r="A8" s="58" t="s">
        <v>308</v>
      </c>
      <c r="B8" s="58" t="s">
        <v>309</v>
      </c>
      <c r="C8" s="59">
        <v>1030034454</v>
      </c>
      <c r="D8" s="59">
        <v>375455075</v>
      </c>
      <c r="E8" s="59">
        <v>157159160</v>
      </c>
      <c r="F8" s="61">
        <f>SUM(C8:E8)</f>
        <v>1562648689</v>
      </c>
      <c r="K8" s="62"/>
    </row>
    <row r="9" spans="1:13" ht="14.25">
      <c r="A9" s="58" t="s">
        <v>310</v>
      </c>
      <c r="B9" s="58" t="s">
        <v>311</v>
      </c>
      <c r="C9" s="59">
        <v>364179</v>
      </c>
      <c r="D9" s="59">
        <v>474427</v>
      </c>
      <c r="E9" s="59">
        <v>13509149</v>
      </c>
      <c r="F9" s="59">
        <f>SUM(C9:E9)</f>
        <v>14347755</v>
      </c>
      <c r="M9" s="62"/>
    </row>
    <row r="10" spans="1:6" ht="14.25">
      <c r="A10" s="58" t="s">
        <v>312</v>
      </c>
      <c r="B10" s="58" t="s">
        <v>313</v>
      </c>
      <c r="C10" s="59">
        <v>0</v>
      </c>
      <c r="D10" s="59">
        <v>0</v>
      </c>
      <c r="E10" s="59">
        <v>182872447</v>
      </c>
      <c r="F10" s="59">
        <f>SUM(C10:E10)</f>
        <v>182872447</v>
      </c>
    </row>
    <row r="11" spans="1:6" ht="14.25">
      <c r="A11" s="60" t="s">
        <v>314</v>
      </c>
      <c r="B11" s="60" t="s">
        <v>315</v>
      </c>
      <c r="C11" s="61">
        <f>SUM(C8:C10)</f>
        <v>1030398633</v>
      </c>
      <c r="D11" s="61">
        <f>SUM(D8:D10)</f>
        <v>375929502</v>
      </c>
      <c r="E11" s="61">
        <f>SUM(E8:E10)</f>
        <v>353540756</v>
      </c>
      <c r="F11" s="61">
        <f>SUM(F8:F10)</f>
        <v>1759868891</v>
      </c>
    </row>
    <row r="12" spans="1:9" ht="14.25">
      <c r="A12" s="58" t="s">
        <v>316</v>
      </c>
      <c r="B12" s="58" t="s">
        <v>317</v>
      </c>
      <c r="C12" s="59">
        <v>0</v>
      </c>
      <c r="D12" s="59">
        <v>12600000</v>
      </c>
      <c r="E12" s="59">
        <v>219250</v>
      </c>
      <c r="F12" s="59">
        <f>SUM(C12:E12)</f>
        <v>12819250</v>
      </c>
      <c r="I12" s="62"/>
    </row>
    <row r="13" spans="1:11" ht="14.25">
      <c r="A13" s="60" t="s">
        <v>318</v>
      </c>
      <c r="B13" s="60" t="s">
        <v>319</v>
      </c>
      <c r="C13" s="61">
        <f>SUM(C12)</f>
        <v>0</v>
      </c>
      <c r="D13" s="61">
        <f>SUM(D12)</f>
        <v>12600000</v>
      </c>
      <c r="E13" s="61">
        <f>SUM(E12)</f>
        <v>219250</v>
      </c>
      <c r="F13" s="61">
        <f>SUM(C13:E13)</f>
        <v>12819250</v>
      </c>
      <c r="K13" s="62"/>
    </row>
    <row r="14" spans="1:6" ht="14.25">
      <c r="A14" s="58" t="s">
        <v>320</v>
      </c>
      <c r="B14" s="58" t="s">
        <v>321</v>
      </c>
      <c r="C14" s="59"/>
      <c r="D14" s="59">
        <v>537568483</v>
      </c>
      <c r="E14" s="59">
        <v>0</v>
      </c>
      <c r="F14" s="59">
        <f>SUM(C14:E14)</f>
        <v>537568483</v>
      </c>
    </row>
    <row r="15" spans="1:6" ht="14.25">
      <c r="A15" s="60" t="s">
        <v>322</v>
      </c>
      <c r="B15" s="60" t="s">
        <v>321</v>
      </c>
      <c r="C15" s="61">
        <f>C14</f>
        <v>0</v>
      </c>
      <c r="D15" s="61">
        <f>D14</f>
        <v>537568483</v>
      </c>
      <c r="E15" s="61">
        <f>E14</f>
        <v>0</v>
      </c>
      <c r="F15" s="61">
        <f>F14</f>
        <v>537568483</v>
      </c>
    </row>
    <row r="16" spans="1:6" ht="14.25">
      <c r="A16" s="60" t="s">
        <v>323</v>
      </c>
      <c r="B16" s="63" t="s">
        <v>324</v>
      </c>
      <c r="C16" s="61">
        <f>SUM(C13,C11,C7,C15)</f>
        <v>1030398633</v>
      </c>
      <c r="D16" s="61">
        <f>SUM(D13,D11,D7,D15)</f>
        <v>926097985</v>
      </c>
      <c r="E16" s="61">
        <f>SUM(E13,E11,E7,E15)</f>
        <v>353760006</v>
      </c>
      <c r="F16" s="61">
        <f>SUM(F13,F11,F7,F15)</f>
        <v>2310256624</v>
      </c>
    </row>
    <row r="17" spans="1:6" ht="14.25">
      <c r="A17" s="58" t="s">
        <v>325</v>
      </c>
      <c r="B17" s="58" t="s">
        <v>326</v>
      </c>
      <c r="C17" s="59"/>
      <c r="D17" s="59"/>
      <c r="E17" s="59">
        <v>155775</v>
      </c>
      <c r="F17" s="59">
        <f>SUM(E17)</f>
        <v>155775</v>
      </c>
    </row>
    <row r="18" spans="1:6" ht="14.25">
      <c r="A18" s="60" t="s">
        <v>327</v>
      </c>
      <c r="B18" s="60" t="s">
        <v>328</v>
      </c>
      <c r="C18" s="61"/>
      <c r="D18" s="61"/>
      <c r="E18" s="61">
        <f>SUM(E17)</f>
        <v>155775</v>
      </c>
      <c r="F18" s="61">
        <f>SUM(F17)</f>
        <v>155775</v>
      </c>
    </row>
    <row r="19" spans="1:6" ht="14.25">
      <c r="A19" s="58" t="s">
        <v>329</v>
      </c>
      <c r="B19" s="58" t="s">
        <v>330</v>
      </c>
      <c r="C19" s="59"/>
      <c r="D19" s="59"/>
      <c r="E19" s="59">
        <v>51638053</v>
      </c>
      <c r="F19" s="59">
        <f>SUM(E19)</f>
        <v>51638053</v>
      </c>
    </row>
    <row r="20" spans="1:6" ht="14.25">
      <c r="A20" s="60" t="s">
        <v>331</v>
      </c>
      <c r="B20" s="60" t="s">
        <v>332</v>
      </c>
      <c r="C20" s="61"/>
      <c r="D20" s="61"/>
      <c r="E20" s="61">
        <f>SUM(E19)</f>
        <v>51638053</v>
      </c>
      <c r="F20" s="61">
        <f>SUM(F19)</f>
        <v>51638053</v>
      </c>
    </row>
    <row r="21" spans="1:6" ht="14.25">
      <c r="A21" s="60" t="s">
        <v>333</v>
      </c>
      <c r="B21" s="60" t="s">
        <v>334</v>
      </c>
      <c r="C21" s="61"/>
      <c r="D21" s="61"/>
      <c r="E21" s="61">
        <f>SUM(E20,E18)</f>
        <v>51793828</v>
      </c>
      <c r="F21" s="61">
        <f>SUM(F20,F18)</f>
        <v>51793828</v>
      </c>
    </row>
    <row r="22" spans="1:6" ht="14.25">
      <c r="A22" s="58"/>
      <c r="B22" s="60" t="s">
        <v>335</v>
      </c>
      <c r="C22" s="61">
        <f>SUM(C16)</f>
        <v>1030398633</v>
      </c>
      <c r="D22" s="61">
        <f>SUM(D16)</f>
        <v>926097985</v>
      </c>
      <c r="E22" s="61">
        <f>SUM(E16,E21)</f>
        <v>405553834</v>
      </c>
      <c r="F22" s="61">
        <f>SUM(C22:E22)</f>
        <v>2362050452</v>
      </c>
    </row>
    <row r="23" spans="3:6" ht="14.25">
      <c r="C23" s="62"/>
      <c r="D23" s="62"/>
      <c r="E23" s="62"/>
      <c r="F23" s="62"/>
    </row>
    <row r="24" spans="3:6" ht="14.25">
      <c r="C24" s="62"/>
      <c r="D24" s="62"/>
      <c r="E24" s="62"/>
      <c r="F24" s="62"/>
    </row>
    <row r="25" spans="3:6" ht="14.25">
      <c r="C25" s="62"/>
      <c r="D25" s="62"/>
      <c r="E25" s="62"/>
      <c r="F25" s="62"/>
    </row>
    <row r="26" spans="3:6" ht="14.25">
      <c r="C26" s="62"/>
      <c r="D26" s="62"/>
      <c r="E26" s="62"/>
      <c r="F26" s="62"/>
    </row>
    <row r="27" spans="3:6" ht="14.25">
      <c r="C27" s="62"/>
      <c r="D27" s="62"/>
      <c r="E27" s="62"/>
      <c r="F27" s="62"/>
    </row>
    <row r="28" spans="3:6" ht="14.25">
      <c r="C28" s="62"/>
      <c r="D28" s="62"/>
      <c r="E28" s="62"/>
      <c r="F28" s="62"/>
    </row>
    <row r="29" spans="3:6" ht="14.25">
      <c r="C29" s="62"/>
      <c r="D29" s="62"/>
      <c r="E29" s="62"/>
      <c r="F29" s="62"/>
    </row>
    <row r="30" spans="3:6" ht="14.25">
      <c r="C30" s="62"/>
      <c r="D30" s="62"/>
      <c r="E30" s="62"/>
      <c r="F30" s="62"/>
    </row>
    <row r="31" spans="3:6" ht="14.25">
      <c r="C31" s="62"/>
      <c r="D31" s="62"/>
      <c r="E31" s="62"/>
      <c r="F31" s="62"/>
    </row>
    <row r="32" spans="3:6" ht="14.25">
      <c r="C32" s="62"/>
      <c r="D32" s="62"/>
      <c r="E32" s="62"/>
      <c r="F32" s="62"/>
    </row>
    <row r="33" spans="3:5" ht="14.25">
      <c r="C33" s="62"/>
      <c r="D33" s="62"/>
      <c r="E33" s="62"/>
    </row>
    <row r="34" spans="3:5" ht="14.25">
      <c r="C34" s="62"/>
      <c r="D34" s="62"/>
      <c r="E34" s="6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22" sqref="E22"/>
    </sheetView>
  </sheetViews>
  <sheetFormatPr defaultColWidth="9.125" defaultRowHeight="12.75"/>
  <cols>
    <col min="1" max="1" width="50.875" style="64" customWidth="1"/>
    <col min="2" max="7" width="12.625" style="64" customWidth="1"/>
    <col min="8" max="16384" width="9.125" style="64" customWidth="1"/>
  </cols>
  <sheetData>
    <row r="1" spans="1:7" ht="12.75">
      <c r="A1" s="135" t="s">
        <v>370</v>
      </c>
      <c r="B1" s="136"/>
      <c r="C1" s="136"/>
      <c r="D1" s="136"/>
      <c r="E1" s="136"/>
      <c r="F1" s="136"/>
      <c r="G1" s="136"/>
    </row>
    <row r="2" spans="1:7" ht="32.25" customHeight="1">
      <c r="A2" s="137" t="s">
        <v>371</v>
      </c>
      <c r="B2" s="138"/>
      <c r="C2" s="138"/>
      <c r="D2" s="138"/>
      <c r="E2" s="138"/>
      <c r="F2" s="138"/>
      <c r="G2" s="139"/>
    </row>
    <row r="3" spans="1:7" ht="90" customHeight="1">
      <c r="A3" s="65" t="s">
        <v>39</v>
      </c>
      <c r="B3" s="66" t="s">
        <v>293</v>
      </c>
      <c r="C3" s="66" t="s">
        <v>294</v>
      </c>
      <c r="D3" s="66" t="s">
        <v>295</v>
      </c>
      <c r="E3" s="66" t="s">
        <v>296</v>
      </c>
      <c r="F3" s="66" t="s">
        <v>297</v>
      </c>
      <c r="G3" s="66" t="s">
        <v>336</v>
      </c>
    </row>
    <row r="4" spans="1:7" ht="15" customHeight="1">
      <c r="A4" s="67" t="s">
        <v>224</v>
      </c>
      <c r="B4" s="68">
        <v>80925</v>
      </c>
      <c r="C4" s="68">
        <v>74850</v>
      </c>
      <c r="D4" s="68">
        <v>0</v>
      </c>
      <c r="E4" s="68">
        <v>0</v>
      </c>
      <c r="F4" s="68">
        <v>0</v>
      </c>
      <c r="G4" s="68">
        <f>SUM(B4:F4)</f>
        <v>155775</v>
      </c>
    </row>
    <row r="5" spans="1:7" ht="15" customHeight="1">
      <c r="A5" s="67" t="s">
        <v>337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f>SUM(B5:F5)</f>
        <v>0</v>
      </c>
    </row>
    <row r="6" spans="1:7" ht="15" customHeight="1">
      <c r="A6" s="67" t="s">
        <v>338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f>SUM(B6:F6)</f>
        <v>0</v>
      </c>
    </row>
    <row r="7" spans="1:7" ht="15" customHeight="1">
      <c r="A7" s="69" t="s">
        <v>225</v>
      </c>
      <c r="B7" s="70">
        <f>SUM(B4:B6)</f>
        <v>80925</v>
      </c>
      <c r="C7" s="70">
        <f>SUM(C4:C6)</f>
        <v>74850</v>
      </c>
      <c r="D7" s="70">
        <f>SUM(D4:D6)</f>
        <v>0</v>
      </c>
      <c r="E7" s="70">
        <f>SUM(E4:E6)</f>
        <v>0</v>
      </c>
      <c r="F7" s="70">
        <f>SUM(F4:F6)</f>
        <v>0</v>
      </c>
      <c r="G7" s="68">
        <f aca="true" t="shared" si="0" ref="G7:G14">SUM(B7:E7)</f>
        <v>155775</v>
      </c>
    </row>
    <row r="8" spans="1:7" ht="15" customHeight="1">
      <c r="A8" s="67" t="s">
        <v>226</v>
      </c>
      <c r="B8" s="68">
        <v>62225235</v>
      </c>
      <c r="C8" s="68">
        <v>-10587182</v>
      </c>
      <c r="D8" s="68">
        <v>0</v>
      </c>
      <c r="E8" s="68">
        <v>0</v>
      </c>
      <c r="F8" s="68">
        <v>0</v>
      </c>
      <c r="G8" s="68">
        <f t="shared" si="0"/>
        <v>51638053</v>
      </c>
    </row>
    <row r="9" spans="1:7" ht="15" customHeight="1">
      <c r="A9" s="67" t="s">
        <v>339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f t="shared" si="0"/>
        <v>0</v>
      </c>
    </row>
    <row r="10" spans="1:7" ht="15" customHeight="1">
      <c r="A10" s="69" t="s">
        <v>227</v>
      </c>
      <c r="B10" s="70">
        <f>SUM(B8:B9)</f>
        <v>62225235</v>
      </c>
      <c r="C10" s="70">
        <f>SUM(C8:C9)</f>
        <v>-10587182</v>
      </c>
      <c r="D10" s="70">
        <f>SUM(D8:D9)</f>
        <v>0</v>
      </c>
      <c r="E10" s="70">
        <f>SUM(E8:E9)</f>
        <v>0</v>
      </c>
      <c r="F10" s="70">
        <f>SUM(F8:F9)</f>
        <v>0</v>
      </c>
      <c r="G10" s="68">
        <f t="shared" si="0"/>
        <v>51638053</v>
      </c>
    </row>
    <row r="11" spans="1:7" ht="15" customHeight="1">
      <c r="A11" s="67" t="s">
        <v>340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f t="shared" si="0"/>
        <v>0</v>
      </c>
    </row>
    <row r="12" spans="1:7" ht="15" customHeight="1">
      <c r="A12" s="67" t="s">
        <v>341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f t="shared" si="0"/>
        <v>0</v>
      </c>
    </row>
    <row r="13" spans="1:7" ht="15" customHeight="1">
      <c r="A13" s="69" t="s">
        <v>342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68">
        <f t="shared" si="0"/>
        <v>0</v>
      </c>
    </row>
    <row r="14" spans="1:7" ht="15" customHeight="1">
      <c r="A14" s="69" t="s">
        <v>228</v>
      </c>
      <c r="B14" s="70">
        <f>SUM(B7,B10,B13)</f>
        <v>62306160</v>
      </c>
      <c r="C14" s="70">
        <f>SUM(C7,C10,C13)</f>
        <v>-10512332</v>
      </c>
      <c r="D14" s="70">
        <f>SUM(D7,D10,D13)</f>
        <v>0</v>
      </c>
      <c r="E14" s="70">
        <f>SUM(E7,E10,E13)</f>
        <v>0</v>
      </c>
      <c r="F14" s="70">
        <f>SUM(F7,F10,F13)</f>
        <v>0</v>
      </c>
      <c r="G14" s="68">
        <f t="shared" si="0"/>
        <v>51793828</v>
      </c>
    </row>
    <row r="15" ht="15" customHeight="1"/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3" sqref="A13"/>
    </sheetView>
  </sheetViews>
  <sheetFormatPr defaultColWidth="9.125" defaultRowHeight="12.75"/>
  <cols>
    <col min="1" max="1" width="63.375" style="71" customWidth="1"/>
    <col min="2" max="2" width="25.00390625" style="71" customWidth="1"/>
    <col min="3" max="16384" width="9.125" style="71" customWidth="1"/>
  </cols>
  <sheetData>
    <row r="1" spans="1:2" ht="13.5">
      <c r="A1" s="140" t="s">
        <v>372</v>
      </c>
      <c r="B1" s="140"/>
    </row>
    <row r="2" spans="1:2" ht="40.5" customHeight="1">
      <c r="A2" s="141" t="s">
        <v>349</v>
      </c>
      <c r="B2" s="141"/>
    </row>
    <row r="3" spans="1:2" ht="15">
      <c r="A3" s="72" t="s">
        <v>343</v>
      </c>
      <c r="B3" s="73">
        <v>10000</v>
      </c>
    </row>
    <row r="4" spans="1:2" ht="15">
      <c r="A4" s="72" t="s">
        <v>344</v>
      </c>
      <c r="B4" s="73">
        <v>10000</v>
      </c>
    </row>
    <row r="5" spans="1:2" ht="15">
      <c r="A5" s="72" t="s">
        <v>345</v>
      </c>
      <c r="B5" s="73">
        <v>12600000</v>
      </c>
    </row>
    <row r="6" spans="1:2" ht="15">
      <c r="A6" s="72" t="s">
        <v>346</v>
      </c>
      <c r="B6" s="73">
        <v>163250</v>
      </c>
    </row>
    <row r="7" spans="1:2" ht="15">
      <c r="A7" s="72" t="s">
        <v>347</v>
      </c>
      <c r="B7" s="73">
        <v>36000</v>
      </c>
    </row>
    <row r="8" spans="1:4" ht="15">
      <c r="A8" s="74" t="s">
        <v>348</v>
      </c>
      <c r="B8" s="75">
        <f>SUM(B3:B7)</f>
        <v>12819250</v>
      </c>
      <c r="C8" s="76"/>
      <c r="D8" s="76"/>
    </row>
    <row r="9" spans="1:4" ht="15">
      <c r="A9" s="77"/>
      <c r="B9" s="78"/>
      <c r="C9" s="76"/>
      <c r="D9" s="76"/>
    </row>
    <row r="10" spans="1:4" ht="15">
      <c r="A10" s="77"/>
      <c r="C10" s="76"/>
      <c r="D10" s="76"/>
    </row>
    <row r="11" spans="1:4" ht="15">
      <c r="A11" s="77"/>
      <c r="B11" s="79"/>
      <c r="C11" s="76"/>
      <c r="D11" s="76"/>
    </row>
    <row r="12" spans="1:4" ht="15">
      <c r="A12" s="77"/>
      <c r="B12" s="79"/>
      <c r="C12" s="76"/>
      <c r="D12" s="76"/>
    </row>
    <row r="13" spans="1:2" s="81" customFormat="1" ht="13.5">
      <c r="A13" s="80"/>
      <c r="B13" s="78"/>
    </row>
    <row r="14" spans="1:2" s="81" customFormat="1" ht="13.5">
      <c r="A14" s="80"/>
      <c r="B14" s="78"/>
    </row>
    <row r="15" spans="1:2" s="81" customFormat="1" ht="13.5">
      <c r="A15" s="80"/>
      <c r="B15" s="78"/>
    </row>
    <row r="16" spans="1:2" s="81" customFormat="1" ht="13.5">
      <c r="A16" s="80"/>
      <c r="B16" s="78"/>
    </row>
    <row r="17" spans="1:4" s="81" customFormat="1" ht="13.5">
      <c r="A17" s="82"/>
      <c r="B17" s="83"/>
      <c r="C17" s="71"/>
      <c r="D17" s="71"/>
    </row>
    <row r="18" spans="1:4" s="81" customFormat="1" ht="15">
      <c r="A18" s="84"/>
      <c r="B18" s="85"/>
      <c r="C18" s="85"/>
      <c r="D18" s="85"/>
    </row>
    <row r="19" spans="1:4" s="81" customFormat="1" ht="15">
      <c r="A19" s="84"/>
      <c r="B19" s="85"/>
      <c r="C19" s="85"/>
      <c r="D19" s="85"/>
    </row>
    <row r="20" spans="1:4" s="81" customFormat="1" ht="15">
      <c r="A20" s="84"/>
      <c r="B20" s="85"/>
      <c r="C20" s="85"/>
      <c r="D20" s="85"/>
    </row>
    <row r="21" spans="1:4" ht="15">
      <c r="A21" s="85"/>
      <c r="B21" s="85"/>
      <c r="C21" s="85"/>
      <c r="D21" s="85"/>
    </row>
    <row r="22" spans="1:4" ht="15">
      <c r="A22" s="85"/>
      <c r="B22" s="85"/>
      <c r="C22" s="85"/>
      <c r="D22" s="85"/>
    </row>
    <row r="23" spans="1:4" ht="15">
      <c r="A23" s="85"/>
      <c r="B23" s="85"/>
      <c r="C23" s="85"/>
      <c r="D23" s="85"/>
    </row>
    <row r="24" spans="1:4" ht="15">
      <c r="A24" s="85"/>
      <c r="B24" s="85"/>
      <c r="C24" s="85"/>
      <c r="D24" s="85"/>
    </row>
    <row r="25" spans="1:4" ht="15">
      <c r="A25" s="85"/>
      <c r="B25" s="85"/>
      <c r="C25" s="85"/>
      <c r="D25" s="85"/>
    </row>
    <row r="26" spans="1:4" ht="15">
      <c r="A26" s="85"/>
      <c r="B26" s="85"/>
      <c r="C26" s="85"/>
      <c r="D26" s="85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19" sqref="C19"/>
    </sheetView>
  </sheetViews>
  <sheetFormatPr defaultColWidth="9.125" defaultRowHeight="12.75"/>
  <cols>
    <col min="1" max="1" width="5.375" style="93" customWidth="1"/>
    <col min="2" max="2" width="41.875" style="103" customWidth="1"/>
    <col min="3" max="4" width="25.625" style="103" customWidth="1"/>
    <col min="5" max="16384" width="9.125" style="93" customWidth="1"/>
  </cols>
  <sheetData>
    <row r="1" spans="1:4" ht="15">
      <c r="A1" s="142" t="s">
        <v>379</v>
      </c>
      <c r="B1" s="142"/>
      <c r="C1" s="142"/>
      <c r="D1" s="142"/>
    </row>
    <row r="2" spans="1:4" ht="15">
      <c r="A2" s="94"/>
      <c r="B2" s="95"/>
      <c r="C2" s="95"/>
      <c r="D2" s="95"/>
    </row>
    <row r="3" spans="1:4" ht="15">
      <c r="A3" s="143" t="s">
        <v>373</v>
      </c>
      <c r="B3" s="143"/>
      <c r="C3" s="143"/>
      <c r="D3" s="143"/>
    </row>
    <row r="4" spans="1:4" ht="15">
      <c r="A4" s="143" t="s">
        <v>374</v>
      </c>
      <c r="B4" s="143"/>
      <c r="C4" s="143"/>
      <c r="D4" s="143"/>
    </row>
    <row r="5" spans="1:4" ht="12.75">
      <c r="A5" s="96"/>
      <c r="B5" s="97"/>
      <c r="C5" s="144"/>
      <c r="D5" s="144"/>
    </row>
    <row r="6" spans="1:4" ht="15.75" customHeight="1">
      <c r="A6" s="145" t="s">
        <v>375</v>
      </c>
      <c r="B6" s="99"/>
      <c r="C6" s="99"/>
      <c r="D6" s="98"/>
    </row>
    <row r="7" spans="1:4" ht="15" customHeight="1">
      <c r="A7" s="146"/>
      <c r="B7" s="147" t="s">
        <v>376</v>
      </c>
      <c r="C7" s="147" t="s">
        <v>377</v>
      </c>
      <c r="D7" s="147" t="s">
        <v>378</v>
      </c>
    </row>
    <row r="8" spans="1:4" ht="15" customHeight="1">
      <c r="A8" s="146"/>
      <c r="B8" s="147"/>
      <c r="C8" s="147"/>
      <c r="D8" s="147"/>
    </row>
    <row r="9" spans="1:4" s="149" customFormat="1" ht="15">
      <c r="A9" s="100" t="s">
        <v>380</v>
      </c>
      <c r="B9" s="101" t="s">
        <v>381</v>
      </c>
      <c r="C9" s="148">
        <v>749250</v>
      </c>
      <c r="D9" s="148">
        <v>749250</v>
      </c>
    </row>
    <row r="10" spans="1:4" s="149" customFormat="1" ht="15">
      <c r="A10" s="150" t="s">
        <v>382</v>
      </c>
      <c r="B10" s="151" t="s">
        <v>383</v>
      </c>
      <c r="C10" s="152">
        <v>70784765</v>
      </c>
      <c r="D10" s="152">
        <v>93294981</v>
      </c>
    </row>
    <row r="11" ht="12.75">
      <c r="A11" s="102"/>
    </row>
  </sheetData>
  <sheetProtection/>
  <mergeCells count="8">
    <mergeCell ref="A1:D1"/>
    <mergeCell ref="A3:D3"/>
    <mergeCell ref="A4:D4"/>
    <mergeCell ref="C5:D5"/>
    <mergeCell ref="A6:A8"/>
    <mergeCell ref="B7:B8"/>
    <mergeCell ref="C7:C8"/>
    <mergeCell ref="D7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6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B2" sqref="B2:E2"/>
    </sheetView>
  </sheetViews>
  <sheetFormatPr defaultColWidth="9.00390625" defaultRowHeight="12.75"/>
  <cols>
    <col min="2" max="2" width="76.875" style="0" customWidth="1"/>
    <col min="3" max="5" width="15.75390625" style="0" customWidth="1"/>
  </cols>
  <sheetData>
    <row r="1" spans="2:5" ht="15">
      <c r="B1" s="121" t="s">
        <v>350</v>
      </c>
      <c r="C1" s="121"/>
      <c r="D1" s="121"/>
      <c r="E1" s="121"/>
    </row>
    <row r="2" spans="2:5" ht="15">
      <c r="B2" s="122" t="s">
        <v>351</v>
      </c>
      <c r="C2" s="122"/>
      <c r="D2" s="122"/>
      <c r="E2" s="122"/>
    </row>
    <row r="3" spans="2:5" s="48" customFormat="1" ht="39" customHeight="1">
      <c r="B3" s="86" t="s">
        <v>39</v>
      </c>
      <c r="C3" s="86" t="s">
        <v>40</v>
      </c>
      <c r="D3" s="86" t="s">
        <v>41</v>
      </c>
      <c r="E3" s="86" t="s">
        <v>42</v>
      </c>
    </row>
    <row r="4" spans="2:5" ht="16.5" customHeight="1">
      <c r="B4" s="87" t="s">
        <v>43</v>
      </c>
      <c r="C4" s="88">
        <v>15854310</v>
      </c>
      <c r="D4" s="88">
        <v>16763697</v>
      </c>
      <c r="E4" s="88">
        <v>16625195</v>
      </c>
    </row>
    <row r="5" spans="2:5" ht="18" customHeight="1">
      <c r="B5" s="87" t="s">
        <v>44</v>
      </c>
      <c r="C5" s="88">
        <v>300000</v>
      </c>
      <c r="D5" s="88">
        <v>185000</v>
      </c>
      <c r="E5" s="88">
        <v>185000</v>
      </c>
    </row>
    <row r="6" spans="2:5" ht="15.75" customHeight="1">
      <c r="B6" s="87" t="s">
        <v>45</v>
      </c>
      <c r="C6" s="88">
        <v>771500</v>
      </c>
      <c r="D6" s="88">
        <v>666189</v>
      </c>
      <c r="E6" s="88">
        <v>666189</v>
      </c>
    </row>
    <row r="7" spans="2:5" ht="17.25" customHeight="1">
      <c r="B7" s="87" t="s">
        <v>46</v>
      </c>
      <c r="C7" s="88">
        <v>447025</v>
      </c>
      <c r="D7" s="88">
        <v>447025</v>
      </c>
      <c r="E7" s="88">
        <v>442894</v>
      </c>
    </row>
    <row r="8" spans="2:5" ht="15">
      <c r="B8" s="87" t="s">
        <v>47</v>
      </c>
      <c r="C8" s="88">
        <v>27400</v>
      </c>
      <c r="D8" s="88">
        <v>422113</v>
      </c>
      <c r="E8" s="88">
        <v>373002</v>
      </c>
    </row>
    <row r="9" spans="2:5" ht="15">
      <c r="B9" s="87" t="s">
        <v>48</v>
      </c>
      <c r="C9" s="88">
        <v>17400235</v>
      </c>
      <c r="D9" s="88">
        <v>18484024</v>
      </c>
      <c r="E9" s="88">
        <v>18292280</v>
      </c>
    </row>
    <row r="10" spans="2:5" ht="15">
      <c r="B10" s="87" t="s">
        <v>49</v>
      </c>
      <c r="C10" s="88">
        <v>10024109</v>
      </c>
      <c r="D10" s="88">
        <v>10024109</v>
      </c>
      <c r="E10" s="88">
        <v>10024109</v>
      </c>
    </row>
    <row r="11" spans="2:5" ht="30">
      <c r="B11" s="87" t="s">
        <v>50</v>
      </c>
      <c r="C11" s="88">
        <v>117000</v>
      </c>
      <c r="D11" s="88">
        <v>523202</v>
      </c>
      <c r="E11" s="88">
        <v>523202</v>
      </c>
    </row>
    <row r="12" spans="2:5" ht="15">
      <c r="B12" s="87" t="s">
        <v>51</v>
      </c>
      <c r="C12" s="88">
        <v>0</v>
      </c>
      <c r="D12" s="88">
        <v>350000</v>
      </c>
      <c r="E12" s="88">
        <v>337181</v>
      </c>
    </row>
    <row r="13" spans="2:5" ht="15">
      <c r="B13" s="87" t="s">
        <v>52</v>
      </c>
      <c r="C13" s="88">
        <v>10141109</v>
      </c>
      <c r="D13" s="88">
        <v>10897311</v>
      </c>
      <c r="E13" s="88">
        <v>10884492</v>
      </c>
    </row>
    <row r="14" spans="2:5" ht="15">
      <c r="B14" s="89" t="s">
        <v>53</v>
      </c>
      <c r="C14" s="90">
        <v>27541344</v>
      </c>
      <c r="D14" s="90">
        <v>29381335</v>
      </c>
      <c r="E14" s="90">
        <v>29176772</v>
      </c>
    </row>
    <row r="15" spans="2:5" ht="30.75">
      <c r="B15" s="89" t="s">
        <v>54</v>
      </c>
      <c r="C15" s="90">
        <v>5458300</v>
      </c>
      <c r="D15" s="90">
        <v>5709000</v>
      </c>
      <c r="E15" s="90">
        <v>5706080</v>
      </c>
    </row>
    <row r="16" spans="2:5" ht="15">
      <c r="B16" s="87" t="s">
        <v>55</v>
      </c>
      <c r="C16" s="88">
        <v>0</v>
      </c>
      <c r="D16" s="88">
        <v>0</v>
      </c>
      <c r="E16" s="88">
        <v>5433490</v>
      </c>
    </row>
    <row r="17" spans="2:5" ht="15">
      <c r="B17" s="87" t="s">
        <v>56</v>
      </c>
      <c r="C17" s="88">
        <v>0</v>
      </c>
      <c r="D17" s="88">
        <v>0</v>
      </c>
      <c r="E17" s="88">
        <v>137983</v>
      </c>
    </row>
    <row r="18" spans="2:5" ht="15">
      <c r="B18" s="87" t="s">
        <v>57</v>
      </c>
      <c r="C18" s="88">
        <v>0</v>
      </c>
      <c r="D18" s="88">
        <v>0</v>
      </c>
      <c r="E18" s="88">
        <v>134607</v>
      </c>
    </row>
    <row r="19" spans="2:5" ht="15">
      <c r="B19" s="87" t="s">
        <v>58</v>
      </c>
      <c r="C19" s="88">
        <v>249695</v>
      </c>
      <c r="D19" s="88">
        <v>138995</v>
      </c>
      <c r="E19" s="88">
        <v>29433</v>
      </c>
    </row>
    <row r="20" spans="2:5" ht="15">
      <c r="B20" s="87" t="s">
        <v>59</v>
      </c>
      <c r="C20" s="88">
        <v>5030000</v>
      </c>
      <c r="D20" s="88">
        <v>7589752</v>
      </c>
      <c r="E20" s="88">
        <v>7407303</v>
      </c>
    </row>
    <row r="21" spans="2:5" ht="15">
      <c r="B21" s="87" t="s">
        <v>60</v>
      </c>
      <c r="C21" s="88">
        <v>5279695</v>
      </c>
      <c r="D21" s="88">
        <v>7728747</v>
      </c>
      <c r="E21" s="88">
        <v>7436736</v>
      </c>
    </row>
    <row r="22" spans="2:5" ht="15">
      <c r="B22" s="87" t="s">
        <v>61</v>
      </c>
      <c r="C22" s="88">
        <v>775000</v>
      </c>
      <c r="D22" s="88">
        <v>1275000</v>
      </c>
      <c r="E22" s="88">
        <v>1151209</v>
      </c>
    </row>
    <row r="23" spans="2:5" ht="15">
      <c r="B23" s="87" t="s">
        <v>62</v>
      </c>
      <c r="C23" s="88">
        <v>461000</v>
      </c>
      <c r="D23" s="88">
        <v>749247</v>
      </c>
      <c r="E23" s="88">
        <v>523416</v>
      </c>
    </row>
    <row r="24" spans="2:5" ht="15">
      <c r="B24" s="87" t="s">
        <v>63</v>
      </c>
      <c r="C24" s="88">
        <v>1236000</v>
      </c>
      <c r="D24" s="88">
        <v>2024247</v>
      </c>
      <c r="E24" s="88">
        <v>1674625</v>
      </c>
    </row>
    <row r="25" spans="2:5" ht="15">
      <c r="B25" s="87" t="s">
        <v>64</v>
      </c>
      <c r="C25" s="88">
        <v>7909667</v>
      </c>
      <c r="D25" s="88">
        <v>6909667</v>
      </c>
      <c r="E25" s="88">
        <v>4928689</v>
      </c>
    </row>
    <row r="26" spans="2:5" ht="15">
      <c r="B26" s="87" t="s">
        <v>65</v>
      </c>
      <c r="C26" s="88">
        <v>20000</v>
      </c>
      <c r="D26" s="88">
        <v>500000</v>
      </c>
      <c r="E26" s="88">
        <v>474560</v>
      </c>
    </row>
    <row r="27" spans="2:5" ht="15">
      <c r="B27" s="87" t="s">
        <v>66</v>
      </c>
      <c r="C27" s="88">
        <v>2030200</v>
      </c>
      <c r="D27" s="88">
        <v>4292288</v>
      </c>
      <c r="E27" s="88">
        <v>4027457</v>
      </c>
    </row>
    <row r="28" spans="2:5" ht="15">
      <c r="B28" s="87" t="s">
        <v>67</v>
      </c>
      <c r="C28" s="88">
        <v>758000</v>
      </c>
      <c r="D28" s="88">
        <v>871000</v>
      </c>
      <c r="E28" s="88">
        <v>791375</v>
      </c>
    </row>
    <row r="29" spans="2:5" ht="15">
      <c r="B29" s="87" t="s">
        <v>68</v>
      </c>
      <c r="C29" s="88">
        <v>19508031</v>
      </c>
      <c r="D29" s="88">
        <v>38130577</v>
      </c>
      <c r="E29" s="88">
        <v>37833981</v>
      </c>
    </row>
    <row r="30" spans="2:5" ht="15">
      <c r="B30" s="87" t="s">
        <v>69</v>
      </c>
      <c r="C30" s="88">
        <v>0</v>
      </c>
      <c r="D30" s="88">
        <v>0</v>
      </c>
      <c r="E30" s="88">
        <v>686467</v>
      </c>
    </row>
    <row r="31" spans="2:5" ht="15">
      <c r="B31" s="87" t="s">
        <v>70</v>
      </c>
      <c r="C31" s="88">
        <v>30225898</v>
      </c>
      <c r="D31" s="88">
        <v>50703532</v>
      </c>
      <c r="E31" s="88">
        <v>48056062</v>
      </c>
    </row>
    <row r="32" spans="2:5" ht="15">
      <c r="B32" s="87" t="s">
        <v>71</v>
      </c>
      <c r="C32" s="88">
        <v>165000</v>
      </c>
      <c r="D32" s="88">
        <v>214260</v>
      </c>
      <c r="E32" s="88">
        <v>189473</v>
      </c>
    </row>
    <row r="33" spans="2:5" ht="15">
      <c r="B33" s="87" t="s">
        <v>72</v>
      </c>
      <c r="C33" s="88">
        <v>165000</v>
      </c>
      <c r="D33" s="88">
        <v>214260</v>
      </c>
      <c r="E33" s="88">
        <v>189473</v>
      </c>
    </row>
    <row r="34" spans="2:5" ht="15">
      <c r="B34" s="87" t="s">
        <v>73</v>
      </c>
      <c r="C34" s="88">
        <v>8800026</v>
      </c>
      <c r="D34" s="88">
        <v>11745973</v>
      </c>
      <c r="E34" s="88">
        <v>10933580</v>
      </c>
    </row>
    <row r="35" spans="2:5" ht="15">
      <c r="B35" s="87" t="s">
        <v>74</v>
      </c>
      <c r="C35" s="88">
        <v>414445</v>
      </c>
      <c r="D35" s="88">
        <v>1801000</v>
      </c>
      <c r="E35" s="88">
        <v>1801000</v>
      </c>
    </row>
    <row r="36" spans="2:5" ht="15">
      <c r="B36" s="87" t="s">
        <v>75</v>
      </c>
      <c r="C36" s="88">
        <v>128892</v>
      </c>
      <c r="D36" s="88">
        <v>1319187</v>
      </c>
      <c r="E36" s="88">
        <v>1319187</v>
      </c>
    </row>
    <row r="37" spans="2:5" ht="15">
      <c r="B37" s="87" t="s">
        <v>76</v>
      </c>
      <c r="C37" s="88">
        <v>9343363</v>
      </c>
      <c r="D37" s="88">
        <v>14866160</v>
      </c>
      <c r="E37" s="88">
        <v>14053767</v>
      </c>
    </row>
    <row r="38" spans="2:5" ht="15">
      <c r="B38" s="89" t="s">
        <v>77</v>
      </c>
      <c r="C38" s="90">
        <v>46249956</v>
      </c>
      <c r="D38" s="90">
        <v>75536946</v>
      </c>
      <c r="E38" s="90">
        <v>71410663</v>
      </c>
    </row>
    <row r="39" spans="2:5" ht="15">
      <c r="B39" s="87" t="s">
        <v>78</v>
      </c>
      <c r="C39" s="88">
        <v>0</v>
      </c>
      <c r="D39" s="88">
        <v>175000</v>
      </c>
      <c r="E39" s="88">
        <v>175000</v>
      </c>
    </row>
    <row r="40" spans="2:5" ht="30">
      <c r="B40" s="87" t="s">
        <v>79</v>
      </c>
      <c r="C40" s="88">
        <v>0</v>
      </c>
      <c r="D40" s="88">
        <v>0</v>
      </c>
      <c r="E40" s="88">
        <v>175000</v>
      </c>
    </row>
    <row r="41" spans="2:5" ht="15">
      <c r="B41" s="87" t="s">
        <v>80</v>
      </c>
      <c r="C41" s="88">
        <v>1300000</v>
      </c>
      <c r="D41" s="88">
        <v>1300000</v>
      </c>
      <c r="E41" s="88">
        <v>814640</v>
      </c>
    </row>
    <row r="42" spans="2:5" ht="15">
      <c r="B42" s="87" t="s">
        <v>81</v>
      </c>
      <c r="C42" s="88">
        <v>0</v>
      </c>
      <c r="D42" s="88">
        <v>0</v>
      </c>
      <c r="E42" s="88">
        <v>21000</v>
      </c>
    </row>
    <row r="43" spans="2:5" ht="15">
      <c r="B43" s="87" t="s">
        <v>82</v>
      </c>
      <c r="C43" s="88">
        <v>0</v>
      </c>
      <c r="D43" s="88">
        <v>0</v>
      </c>
      <c r="E43" s="88">
        <v>793640</v>
      </c>
    </row>
    <row r="44" spans="2:5" ht="15">
      <c r="B44" s="89" t="s">
        <v>83</v>
      </c>
      <c r="C44" s="90">
        <v>1300000</v>
      </c>
      <c r="D44" s="90">
        <v>1475000</v>
      </c>
      <c r="E44" s="90">
        <v>989640</v>
      </c>
    </row>
    <row r="45" spans="2:5" ht="30">
      <c r="B45" s="87" t="s">
        <v>84</v>
      </c>
      <c r="C45" s="88">
        <v>0</v>
      </c>
      <c r="D45" s="88">
        <v>377368</v>
      </c>
      <c r="E45" s="88">
        <v>377368</v>
      </c>
    </row>
    <row r="46" spans="2:5" ht="15">
      <c r="B46" s="87" t="s">
        <v>85</v>
      </c>
      <c r="C46" s="88">
        <v>0</v>
      </c>
      <c r="D46" s="88">
        <v>377368</v>
      </c>
      <c r="E46" s="88">
        <v>377368</v>
      </c>
    </row>
    <row r="47" spans="2:5" ht="30">
      <c r="B47" s="87" t="s">
        <v>86</v>
      </c>
      <c r="C47" s="88">
        <v>28144312</v>
      </c>
      <c r="D47" s="88">
        <v>35552025</v>
      </c>
      <c r="E47" s="88">
        <v>33841972</v>
      </c>
    </row>
    <row r="48" spans="2:5" ht="15">
      <c r="B48" s="87" t="s">
        <v>87</v>
      </c>
      <c r="C48" s="88">
        <v>0</v>
      </c>
      <c r="D48" s="88">
        <v>0</v>
      </c>
      <c r="E48" s="88">
        <v>354000</v>
      </c>
    </row>
    <row r="49" spans="2:5" ht="15">
      <c r="B49" s="87" t="s">
        <v>88</v>
      </c>
      <c r="C49" s="88">
        <v>0</v>
      </c>
      <c r="D49" s="88">
        <v>0</v>
      </c>
      <c r="E49" s="88">
        <v>33405</v>
      </c>
    </row>
    <row r="50" spans="2:5" ht="15">
      <c r="B50" s="87" t="s">
        <v>89</v>
      </c>
      <c r="C50" s="88">
        <v>0</v>
      </c>
      <c r="D50" s="88">
        <v>0</v>
      </c>
      <c r="E50" s="88">
        <v>33454567</v>
      </c>
    </row>
    <row r="51" spans="2:5" ht="30">
      <c r="B51" s="87" t="s">
        <v>90</v>
      </c>
      <c r="C51" s="88">
        <v>6986702</v>
      </c>
      <c r="D51" s="88">
        <v>7868683</v>
      </c>
      <c r="E51" s="88">
        <v>7868683</v>
      </c>
    </row>
    <row r="52" spans="2:5" ht="15">
      <c r="B52" s="87" t="s">
        <v>91</v>
      </c>
      <c r="C52" s="88">
        <v>0</v>
      </c>
      <c r="D52" s="88">
        <v>0</v>
      </c>
      <c r="E52" s="88">
        <v>512000</v>
      </c>
    </row>
    <row r="53" spans="2:5" ht="15">
      <c r="B53" s="87" t="s">
        <v>92</v>
      </c>
      <c r="C53" s="88">
        <v>0</v>
      </c>
      <c r="D53" s="88">
        <v>0</v>
      </c>
      <c r="E53" s="88">
        <v>7356683</v>
      </c>
    </row>
    <row r="54" spans="2:5" ht="30.75">
      <c r="B54" s="89" t="s">
        <v>93</v>
      </c>
      <c r="C54" s="90">
        <v>35131014</v>
      </c>
      <c r="D54" s="90">
        <v>43798076</v>
      </c>
      <c r="E54" s="90">
        <v>42088023</v>
      </c>
    </row>
    <row r="55" spans="2:5" ht="15">
      <c r="B55" s="87" t="s">
        <v>94</v>
      </c>
      <c r="C55" s="88">
        <v>52818819</v>
      </c>
      <c r="D55" s="88">
        <v>52818819</v>
      </c>
      <c r="E55" s="88">
        <v>50682847</v>
      </c>
    </row>
    <row r="56" spans="2:5" ht="15">
      <c r="B56" s="87" t="s">
        <v>95</v>
      </c>
      <c r="C56" s="88">
        <v>0</v>
      </c>
      <c r="D56" s="88">
        <v>320709</v>
      </c>
      <c r="E56" s="88">
        <v>320709</v>
      </c>
    </row>
    <row r="57" spans="2:5" ht="15">
      <c r="B57" s="87" t="s">
        <v>96</v>
      </c>
      <c r="C57" s="88">
        <v>0</v>
      </c>
      <c r="D57" s="88">
        <v>5013614</v>
      </c>
      <c r="E57" s="88">
        <v>4958390</v>
      </c>
    </row>
    <row r="58" spans="2:5" ht="15">
      <c r="B58" s="87" t="s">
        <v>97</v>
      </c>
      <c r="C58" s="88">
        <v>4000000</v>
      </c>
      <c r="D58" s="88">
        <v>2100000</v>
      </c>
      <c r="E58" s="88">
        <v>2100000</v>
      </c>
    </row>
    <row r="59" spans="2:5" ht="15">
      <c r="B59" s="87" t="s">
        <v>98</v>
      </c>
      <c r="C59" s="88">
        <v>6161081</v>
      </c>
      <c r="D59" s="88">
        <v>3192451</v>
      </c>
      <c r="E59" s="88">
        <v>2284727</v>
      </c>
    </row>
    <row r="60" spans="2:5" ht="15">
      <c r="B60" s="89" t="s">
        <v>99</v>
      </c>
      <c r="C60" s="90">
        <v>62979900</v>
      </c>
      <c r="D60" s="90">
        <v>63445593</v>
      </c>
      <c r="E60" s="90">
        <v>60346673</v>
      </c>
    </row>
    <row r="61" spans="2:5" ht="15">
      <c r="B61" s="87" t="s">
        <v>100</v>
      </c>
      <c r="C61" s="88">
        <v>62346602</v>
      </c>
      <c r="D61" s="88">
        <v>87078801</v>
      </c>
      <c r="E61" s="88">
        <v>80656389</v>
      </c>
    </row>
    <row r="62" spans="2:5" ht="15">
      <c r="B62" s="87" t="s">
        <v>101</v>
      </c>
      <c r="C62" s="88">
        <v>16833583</v>
      </c>
      <c r="D62" s="88">
        <v>23403771</v>
      </c>
      <c r="E62" s="88">
        <v>21635474</v>
      </c>
    </row>
    <row r="63" spans="2:5" ht="15">
      <c r="B63" s="89" t="s">
        <v>102</v>
      </c>
      <c r="C63" s="90">
        <v>79180185</v>
      </c>
      <c r="D63" s="90">
        <v>110482572</v>
      </c>
      <c r="E63" s="90">
        <v>102291863</v>
      </c>
    </row>
    <row r="64" spans="2:5" ht="30">
      <c r="B64" s="87" t="s">
        <v>103</v>
      </c>
      <c r="C64" s="88">
        <v>0</v>
      </c>
      <c r="D64" s="88">
        <v>0</v>
      </c>
      <c r="E64" s="88">
        <v>0</v>
      </c>
    </row>
    <row r="65" spans="2:5" ht="30.75">
      <c r="B65" s="89" t="s">
        <v>104</v>
      </c>
      <c r="C65" s="90">
        <v>0</v>
      </c>
      <c r="D65" s="90">
        <v>0</v>
      </c>
      <c r="E65" s="90">
        <v>0</v>
      </c>
    </row>
    <row r="66" spans="2:5" ht="15">
      <c r="B66" s="89" t="s">
        <v>105</v>
      </c>
      <c r="C66" s="90">
        <v>257840699</v>
      </c>
      <c r="D66" s="90">
        <v>329828522</v>
      </c>
      <c r="E66" s="90">
        <v>312009714</v>
      </c>
    </row>
  </sheetData>
  <sheetProtection/>
  <mergeCells count="2">
    <mergeCell ref="B1:E1"/>
    <mergeCell ref="B2:E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8" scale="96" r:id="rId1"/>
  <headerFooter alignWithMargins="0">
    <oddHeader>&amp;L&amp;C&amp;RÉrték típus: Forint</oddHeader>
    <oddFooter>&amp;LAdatellenőrző kód: -5957-7a-4675-4d-5f-2c2e2861513a5e2a-1834-50-18-35&amp;C&amp;R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47"/>
  <sheetViews>
    <sheetView zoomScalePageLayoutView="0" workbookViewId="0" topLeftCell="A1">
      <pane ySplit="4" topLeftCell="A21" activePane="bottomLeft" state="frozen"/>
      <selection pane="topLeft" activeCell="A1" sqref="A1"/>
      <selection pane="bottomLeft" activeCell="B2" sqref="B2:E2"/>
    </sheetView>
  </sheetViews>
  <sheetFormatPr defaultColWidth="9.00390625" defaultRowHeight="12.75"/>
  <cols>
    <col min="1" max="1" width="8.00390625" style="0" customWidth="1"/>
    <col min="2" max="2" width="68.25390625" style="0" customWidth="1"/>
    <col min="3" max="5" width="16.625" style="0" customWidth="1"/>
  </cols>
  <sheetData>
    <row r="1" spans="2:5" ht="15">
      <c r="B1" s="121" t="s">
        <v>352</v>
      </c>
      <c r="C1" s="121"/>
      <c r="D1" s="121"/>
      <c r="E1" s="121"/>
    </row>
    <row r="2" spans="2:5" ht="15">
      <c r="B2" s="122" t="s">
        <v>353</v>
      </c>
      <c r="C2" s="122"/>
      <c r="D2" s="122"/>
      <c r="E2" s="122"/>
    </row>
    <row r="3" spans="2:5" s="47" customFormat="1" ht="15">
      <c r="B3" s="123"/>
      <c r="C3" s="123"/>
      <c r="D3" s="123"/>
      <c r="E3" s="123"/>
    </row>
    <row r="4" spans="2:5" s="47" customFormat="1" ht="40.5" customHeight="1">
      <c r="B4" s="91" t="s">
        <v>39</v>
      </c>
      <c r="C4" s="91" t="s">
        <v>40</v>
      </c>
      <c r="D4" s="91" t="s">
        <v>41</v>
      </c>
      <c r="E4" s="91" t="s">
        <v>42</v>
      </c>
    </row>
    <row r="5" spans="2:5" ht="24.75" customHeight="1">
      <c r="B5" s="87" t="s">
        <v>106</v>
      </c>
      <c r="C5" s="88">
        <v>43825079</v>
      </c>
      <c r="D5" s="88">
        <v>43870097</v>
      </c>
      <c r="E5" s="88">
        <v>43870097</v>
      </c>
    </row>
    <row r="6" spans="2:5" ht="23.25" customHeight="1">
      <c r="B6" s="87" t="s">
        <v>107</v>
      </c>
      <c r="C6" s="88">
        <v>48138300</v>
      </c>
      <c r="D6" s="88">
        <v>48873300</v>
      </c>
      <c r="E6" s="88">
        <v>48873300</v>
      </c>
    </row>
    <row r="7" spans="2:5" ht="36" customHeight="1">
      <c r="B7" s="87" t="s">
        <v>108</v>
      </c>
      <c r="C7" s="88">
        <v>44463625</v>
      </c>
      <c r="D7" s="88">
        <v>44763339</v>
      </c>
      <c r="E7" s="88">
        <v>44763339</v>
      </c>
    </row>
    <row r="8" spans="2:5" ht="30">
      <c r="B8" s="87" t="s">
        <v>109</v>
      </c>
      <c r="C8" s="88">
        <v>2516800</v>
      </c>
      <c r="D8" s="88">
        <v>2516800</v>
      </c>
      <c r="E8" s="88">
        <v>2516800</v>
      </c>
    </row>
    <row r="9" spans="2:5" ht="30">
      <c r="B9" s="87" t="s">
        <v>110</v>
      </c>
      <c r="C9" s="88">
        <v>0</v>
      </c>
      <c r="D9" s="88">
        <v>4114014</v>
      </c>
      <c r="E9" s="88">
        <v>4114014</v>
      </c>
    </row>
    <row r="10" spans="2:5" ht="15">
      <c r="B10" s="87" t="s">
        <v>111</v>
      </c>
      <c r="C10" s="88">
        <v>0</v>
      </c>
      <c r="D10" s="88">
        <v>752544</v>
      </c>
      <c r="E10" s="88">
        <v>752544</v>
      </c>
    </row>
    <row r="11" spans="2:5" ht="15">
      <c r="B11" s="87" t="s">
        <v>112</v>
      </c>
      <c r="C11" s="88">
        <v>138943804</v>
      </c>
      <c r="D11" s="88">
        <v>144890094</v>
      </c>
      <c r="E11" s="88">
        <v>144890094</v>
      </c>
    </row>
    <row r="12" spans="2:5" ht="30">
      <c r="B12" s="87" t="s">
        <v>113</v>
      </c>
      <c r="C12" s="88">
        <v>0</v>
      </c>
      <c r="D12" s="88">
        <v>12850000</v>
      </c>
      <c r="E12" s="88">
        <v>12850000</v>
      </c>
    </row>
    <row r="13" spans="2:5" ht="15">
      <c r="B13" s="87" t="s">
        <v>114</v>
      </c>
      <c r="C13" s="88">
        <v>0</v>
      </c>
      <c r="D13" s="88">
        <v>0</v>
      </c>
      <c r="E13" s="88">
        <v>12850000</v>
      </c>
    </row>
    <row r="14" spans="2:5" ht="30">
      <c r="B14" s="87" t="s">
        <v>115</v>
      </c>
      <c r="C14" s="88">
        <v>20651812</v>
      </c>
      <c r="D14" s="88">
        <v>20826812</v>
      </c>
      <c r="E14" s="88">
        <v>24555170</v>
      </c>
    </row>
    <row r="15" spans="2:5" ht="15">
      <c r="B15" s="87" t="s">
        <v>116</v>
      </c>
      <c r="C15" s="88">
        <v>0</v>
      </c>
      <c r="D15" s="88">
        <v>0</v>
      </c>
      <c r="E15" s="88">
        <v>175000</v>
      </c>
    </row>
    <row r="16" spans="2:5" ht="30">
      <c r="B16" s="87" t="s">
        <v>117</v>
      </c>
      <c r="C16" s="88">
        <v>0</v>
      </c>
      <c r="D16" s="88">
        <v>0</v>
      </c>
      <c r="E16" s="88">
        <v>647500</v>
      </c>
    </row>
    <row r="17" spans="2:5" ht="15">
      <c r="B17" s="87" t="s">
        <v>118</v>
      </c>
      <c r="C17" s="88">
        <v>0</v>
      </c>
      <c r="D17" s="88">
        <v>0</v>
      </c>
      <c r="E17" s="88">
        <v>1017858</v>
      </c>
    </row>
    <row r="18" spans="2:5" ht="15">
      <c r="B18" s="87" t="s">
        <v>119</v>
      </c>
      <c r="C18" s="88">
        <v>0</v>
      </c>
      <c r="D18" s="88">
        <v>0</v>
      </c>
      <c r="E18" s="88">
        <v>12948000</v>
      </c>
    </row>
    <row r="19" spans="2:5" ht="15">
      <c r="B19" s="87" t="s">
        <v>120</v>
      </c>
      <c r="C19" s="88">
        <v>0</v>
      </c>
      <c r="D19" s="88">
        <v>0</v>
      </c>
      <c r="E19" s="88">
        <v>3976942</v>
      </c>
    </row>
    <row r="20" spans="2:5" ht="15">
      <c r="B20" s="87" t="s">
        <v>121</v>
      </c>
      <c r="C20" s="88">
        <v>0</v>
      </c>
      <c r="D20" s="88">
        <v>0</v>
      </c>
      <c r="E20" s="88">
        <v>5789870</v>
      </c>
    </row>
    <row r="21" spans="2:5" ht="30.75">
      <c r="B21" s="89" t="s">
        <v>122</v>
      </c>
      <c r="C21" s="90">
        <v>159595616</v>
      </c>
      <c r="D21" s="90">
        <v>178566906</v>
      </c>
      <c r="E21" s="90">
        <v>182295264</v>
      </c>
    </row>
    <row r="22" spans="2:5" ht="30">
      <c r="B22" s="87" t="s">
        <v>123</v>
      </c>
      <c r="C22" s="88">
        <v>74467765</v>
      </c>
      <c r="D22" s="88">
        <v>81967765</v>
      </c>
      <c r="E22" s="88">
        <v>78284765</v>
      </c>
    </row>
    <row r="23" spans="2:5" ht="30">
      <c r="B23" s="87" t="s">
        <v>124</v>
      </c>
      <c r="C23" s="88">
        <v>0</v>
      </c>
      <c r="D23" s="88">
        <v>0</v>
      </c>
      <c r="E23" s="88">
        <v>70784765</v>
      </c>
    </row>
    <row r="24" spans="2:5" ht="15">
      <c r="B24" s="87" t="s">
        <v>125</v>
      </c>
      <c r="C24" s="88">
        <v>0</v>
      </c>
      <c r="D24" s="88">
        <v>0</v>
      </c>
      <c r="E24" s="88">
        <v>7500000</v>
      </c>
    </row>
    <row r="25" spans="2:5" ht="30.75">
      <c r="B25" s="89" t="s">
        <v>126</v>
      </c>
      <c r="C25" s="90">
        <v>74467765</v>
      </c>
      <c r="D25" s="90">
        <v>81967765</v>
      </c>
      <c r="E25" s="90">
        <v>78284765</v>
      </c>
    </row>
    <row r="26" spans="2:5" ht="15">
      <c r="B26" s="87" t="s">
        <v>127</v>
      </c>
      <c r="C26" s="88">
        <v>12500000</v>
      </c>
      <c r="D26" s="88">
        <v>12500000</v>
      </c>
      <c r="E26" s="88">
        <v>13575690</v>
      </c>
    </row>
    <row r="27" spans="2:5" ht="15">
      <c r="B27" s="87" t="s">
        <v>128</v>
      </c>
      <c r="C27" s="88">
        <v>0</v>
      </c>
      <c r="D27" s="88">
        <v>0</v>
      </c>
      <c r="E27" s="88">
        <v>9027834</v>
      </c>
    </row>
    <row r="28" spans="2:5" ht="15">
      <c r="B28" s="87" t="s">
        <v>129</v>
      </c>
      <c r="C28" s="88">
        <v>0</v>
      </c>
      <c r="D28" s="88">
        <v>0</v>
      </c>
      <c r="E28" s="88">
        <v>4547856</v>
      </c>
    </row>
    <row r="29" spans="2:5" ht="15">
      <c r="B29" s="87" t="s">
        <v>130</v>
      </c>
      <c r="C29" s="88">
        <v>75000000</v>
      </c>
      <c r="D29" s="88">
        <v>116820757</v>
      </c>
      <c r="E29" s="88">
        <v>116810362</v>
      </c>
    </row>
    <row r="30" spans="2:5" ht="30">
      <c r="B30" s="87" t="s">
        <v>131</v>
      </c>
      <c r="C30" s="88">
        <v>0</v>
      </c>
      <c r="D30" s="88">
        <v>0</v>
      </c>
      <c r="E30" s="88">
        <v>116810362</v>
      </c>
    </row>
    <row r="31" spans="2:5" ht="15">
      <c r="B31" s="87" t="s">
        <v>132</v>
      </c>
      <c r="C31" s="88">
        <v>5500000</v>
      </c>
      <c r="D31" s="88">
        <v>5500000</v>
      </c>
      <c r="E31" s="88">
        <v>7310278</v>
      </c>
    </row>
    <row r="32" spans="2:5" ht="30">
      <c r="B32" s="87" t="s">
        <v>133</v>
      </c>
      <c r="C32" s="88">
        <v>0</v>
      </c>
      <c r="D32" s="88">
        <v>0</v>
      </c>
      <c r="E32" s="88">
        <v>7310278</v>
      </c>
    </row>
    <row r="33" spans="2:5" ht="15">
      <c r="B33" s="87" t="s">
        <v>134</v>
      </c>
      <c r="C33" s="88">
        <v>200000</v>
      </c>
      <c r="D33" s="88">
        <v>200000</v>
      </c>
      <c r="E33" s="88">
        <v>164400</v>
      </c>
    </row>
    <row r="34" spans="2:5" ht="15">
      <c r="B34" s="87" t="s">
        <v>135</v>
      </c>
      <c r="C34" s="88">
        <v>0</v>
      </c>
      <c r="D34" s="88">
        <v>0</v>
      </c>
      <c r="E34" s="88">
        <v>164400</v>
      </c>
    </row>
    <row r="35" spans="2:5" ht="30">
      <c r="B35" s="87" t="s">
        <v>136</v>
      </c>
      <c r="C35" s="88">
        <v>80700000</v>
      </c>
      <c r="D35" s="88">
        <v>122520757</v>
      </c>
      <c r="E35" s="88">
        <v>124285040</v>
      </c>
    </row>
    <row r="36" spans="2:5" ht="15">
      <c r="B36" s="87" t="s">
        <v>137</v>
      </c>
      <c r="C36" s="88">
        <v>0</v>
      </c>
      <c r="D36" s="88">
        <v>0</v>
      </c>
      <c r="E36" s="88">
        <v>232610</v>
      </c>
    </row>
    <row r="37" spans="2:5" ht="15">
      <c r="B37" s="87" t="s">
        <v>138</v>
      </c>
      <c r="C37" s="88">
        <v>0</v>
      </c>
      <c r="D37" s="88">
        <v>0</v>
      </c>
      <c r="E37" s="88">
        <v>14700</v>
      </c>
    </row>
    <row r="38" spans="2:5" ht="15">
      <c r="B38" s="89" t="s">
        <v>139</v>
      </c>
      <c r="C38" s="90">
        <v>93200000</v>
      </c>
      <c r="D38" s="90">
        <v>135020757</v>
      </c>
      <c r="E38" s="90">
        <v>138093340</v>
      </c>
    </row>
    <row r="39" spans="2:5" ht="15">
      <c r="B39" s="87" t="s">
        <v>140</v>
      </c>
      <c r="C39" s="88">
        <v>1534980</v>
      </c>
      <c r="D39" s="88">
        <v>7108029</v>
      </c>
      <c r="E39" s="88">
        <v>7048016</v>
      </c>
    </row>
    <row r="40" spans="2:5" ht="15">
      <c r="B40" s="87" t="s">
        <v>141</v>
      </c>
      <c r="C40" s="88">
        <v>414445</v>
      </c>
      <c r="D40" s="88">
        <v>1824336</v>
      </c>
      <c r="E40" s="88">
        <v>1808132</v>
      </c>
    </row>
    <row r="41" spans="2:5" ht="30">
      <c r="B41" s="87" t="s">
        <v>142</v>
      </c>
      <c r="C41" s="88">
        <v>5000</v>
      </c>
      <c r="D41" s="88">
        <v>5000</v>
      </c>
      <c r="E41" s="88">
        <v>74</v>
      </c>
    </row>
    <row r="42" spans="2:5" ht="30">
      <c r="B42" s="87" t="s">
        <v>143</v>
      </c>
      <c r="C42" s="88">
        <v>5000</v>
      </c>
      <c r="D42" s="88">
        <v>5000</v>
      </c>
      <c r="E42" s="88">
        <v>74</v>
      </c>
    </row>
    <row r="43" spans="2:5" ht="15">
      <c r="B43" s="87" t="s">
        <v>144</v>
      </c>
      <c r="C43" s="88">
        <v>0</v>
      </c>
      <c r="D43" s="88">
        <v>99181</v>
      </c>
      <c r="E43" s="88">
        <v>111881</v>
      </c>
    </row>
    <row r="44" spans="2:5" ht="13.5" customHeight="1">
      <c r="B44" s="87" t="s">
        <v>145</v>
      </c>
      <c r="C44" s="88">
        <v>0</v>
      </c>
      <c r="D44" s="88">
        <v>7834288</v>
      </c>
      <c r="E44" s="88">
        <v>8436306</v>
      </c>
    </row>
    <row r="45" spans="2:5" ht="15">
      <c r="B45" s="87" t="s">
        <v>146</v>
      </c>
      <c r="C45" s="88">
        <v>0</v>
      </c>
      <c r="D45" s="88">
        <v>0</v>
      </c>
      <c r="E45" s="88">
        <v>10800</v>
      </c>
    </row>
    <row r="46" spans="2:5" ht="30.75">
      <c r="B46" s="89" t="s">
        <v>147</v>
      </c>
      <c r="C46" s="90">
        <v>1954425</v>
      </c>
      <c r="D46" s="90">
        <v>16870834</v>
      </c>
      <c r="E46" s="90">
        <v>17404409</v>
      </c>
    </row>
    <row r="47" spans="2:5" ht="30.75">
      <c r="B47" s="89" t="s">
        <v>148</v>
      </c>
      <c r="C47" s="90">
        <v>329217806</v>
      </c>
      <c r="D47" s="90">
        <v>412426262</v>
      </c>
      <c r="E47" s="90">
        <v>416077778</v>
      </c>
    </row>
  </sheetData>
  <sheetProtection/>
  <mergeCells count="3">
    <mergeCell ref="B3:E3"/>
    <mergeCell ref="B1:E1"/>
    <mergeCell ref="B2:E2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8" r:id="rId1"/>
  <headerFooter alignWithMargins="0">
    <oddHeader>&amp;L&amp;C&amp;RÉrték típus: Forint</oddHeader>
    <oddFooter>&amp;LAdatellenőrző kód: -5957-7a-4675-4d-5f-2c2e2861513a5e2a-1834-50-18-35&amp;C&amp;R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" sqref="B2:E2"/>
    </sheetView>
  </sheetViews>
  <sheetFormatPr defaultColWidth="9.00390625" defaultRowHeight="12.75"/>
  <cols>
    <col min="2" max="2" width="73.75390625" style="0" customWidth="1"/>
    <col min="3" max="5" width="16.75390625" style="0" customWidth="1"/>
  </cols>
  <sheetData>
    <row r="1" spans="2:5" ht="15">
      <c r="B1" s="121" t="s">
        <v>354</v>
      </c>
      <c r="C1" s="121"/>
      <c r="D1" s="121"/>
      <c r="E1" s="121"/>
    </row>
    <row r="2" spans="2:5" ht="15">
      <c r="B2" s="122" t="s">
        <v>356</v>
      </c>
      <c r="C2" s="122"/>
      <c r="D2" s="122"/>
      <c r="E2" s="122"/>
    </row>
    <row r="3" spans="2:5" s="47" customFormat="1" ht="30">
      <c r="B3" s="91" t="s">
        <v>39</v>
      </c>
      <c r="C3" s="91" t="s">
        <v>40</v>
      </c>
      <c r="D3" s="91" t="s">
        <v>41</v>
      </c>
      <c r="E3" s="91" t="s">
        <v>42</v>
      </c>
    </row>
    <row r="4" spans="2:5" ht="30">
      <c r="B4" s="87" t="s">
        <v>149</v>
      </c>
      <c r="C4" s="88">
        <v>3300000</v>
      </c>
      <c r="D4" s="88">
        <v>3300000</v>
      </c>
      <c r="E4" s="88">
        <v>3300000</v>
      </c>
    </row>
    <row r="5" spans="2:5" ht="15">
      <c r="B5" s="87" t="s">
        <v>150</v>
      </c>
      <c r="C5" s="88">
        <v>3300000</v>
      </c>
      <c r="D5" s="88">
        <v>3300000</v>
      </c>
      <c r="E5" s="88">
        <v>3300000</v>
      </c>
    </row>
    <row r="6" spans="2:5" ht="15">
      <c r="B6" s="87" t="s">
        <v>151</v>
      </c>
      <c r="C6" s="88">
        <v>4915908</v>
      </c>
      <c r="D6" s="88">
        <v>4915908</v>
      </c>
      <c r="E6" s="88">
        <v>4915908</v>
      </c>
    </row>
    <row r="7" spans="2:5" ht="15">
      <c r="B7" s="87" t="s">
        <v>152</v>
      </c>
      <c r="C7" s="88">
        <v>119004780</v>
      </c>
      <c r="D7" s="88">
        <v>117979163</v>
      </c>
      <c r="E7" s="88">
        <v>110789245</v>
      </c>
    </row>
    <row r="8" spans="2:5" ht="15">
      <c r="B8" s="87" t="s">
        <v>153</v>
      </c>
      <c r="C8" s="88">
        <v>127220688</v>
      </c>
      <c r="D8" s="88">
        <v>126195071</v>
      </c>
      <c r="E8" s="88">
        <v>119005153</v>
      </c>
    </row>
    <row r="9" spans="2:5" ht="15">
      <c r="B9" s="89" t="s">
        <v>154</v>
      </c>
      <c r="C9" s="90">
        <v>127220688</v>
      </c>
      <c r="D9" s="90">
        <v>126195071</v>
      </c>
      <c r="E9" s="90">
        <v>119005153</v>
      </c>
    </row>
  </sheetData>
  <sheetProtection/>
  <mergeCells count="2">
    <mergeCell ref="B1:E1"/>
    <mergeCell ref="B2:E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8" r:id="rId1"/>
  <headerFooter alignWithMargins="0">
    <oddHeader>&amp;L&amp;C&amp;RÉrték típus: Forint</oddHeader>
    <oddFooter>&amp;LAdatellenőrző kód: -5957-7a-4675-4d-5f-2c2e2861513a5e2a-1834-50-18-35&amp;C&amp;R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" sqref="B2:E2"/>
    </sheetView>
  </sheetViews>
  <sheetFormatPr defaultColWidth="9.00390625" defaultRowHeight="12.75"/>
  <cols>
    <col min="2" max="2" width="64.50390625" style="0" customWidth="1"/>
    <col min="3" max="5" width="16.75390625" style="0" customWidth="1"/>
  </cols>
  <sheetData>
    <row r="1" spans="2:5" ht="15">
      <c r="B1" s="121" t="s">
        <v>357</v>
      </c>
      <c r="C1" s="121"/>
      <c r="D1" s="121"/>
      <c r="E1" s="121"/>
    </row>
    <row r="2" spans="2:5" ht="15">
      <c r="B2" s="122" t="s">
        <v>355</v>
      </c>
      <c r="C2" s="122"/>
      <c r="D2" s="122"/>
      <c r="E2" s="122"/>
    </row>
    <row r="3" spans="2:5" s="47" customFormat="1" ht="15">
      <c r="B3" s="123"/>
      <c r="C3" s="123"/>
      <c r="D3" s="123"/>
      <c r="E3" s="123"/>
    </row>
    <row r="4" spans="2:5" s="47" customFormat="1" ht="30">
      <c r="B4" s="91" t="s">
        <v>39</v>
      </c>
      <c r="C4" s="91" t="s">
        <v>40</v>
      </c>
      <c r="D4" s="91" t="s">
        <v>41</v>
      </c>
      <c r="E4" s="91" t="s">
        <v>42</v>
      </c>
    </row>
    <row r="5" spans="2:5" ht="30">
      <c r="B5" s="87" t="s">
        <v>155</v>
      </c>
      <c r="C5" s="88">
        <v>12000000</v>
      </c>
      <c r="D5" s="88">
        <v>0</v>
      </c>
      <c r="E5" s="88">
        <v>0</v>
      </c>
    </row>
    <row r="6" spans="2:5" ht="30">
      <c r="B6" s="87" t="s">
        <v>156</v>
      </c>
      <c r="C6" s="88">
        <v>12000000</v>
      </c>
      <c r="D6" s="88">
        <v>0</v>
      </c>
      <c r="E6" s="88">
        <v>0</v>
      </c>
    </row>
    <row r="7" spans="2:5" ht="15">
      <c r="B7" s="87" t="s">
        <v>157</v>
      </c>
      <c r="C7" s="88">
        <v>43843581</v>
      </c>
      <c r="D7" s="88">
        <v>43597331</v>
      </c>
      <c r="E7" s="88">
        <v>43597331</v>
      </c>
    </row>
    <row r="8" spans="2:5" ht="15">
      <c r="B8" s="87" t="s">
        <v>158</v>
      </c>
      <c r="C8" s="88">
        <v>43843581</v>
      </c>
      <c r="D8" s="88">
        <v>43597331</v>
      </c>
      <c r="E8" s="88">
        <v>43597331</v>
      </c>
    </row>
    <row r="9" spans="2:5" ht="15">
      <c r="B9" s="87" t="s">
        <v>159</v>
      </c>
      <c r="C9" s="88">
        <v>0</v>
      </c>
      <c r="D9" s="88">
        <v>0</v>
      </c>
      <c r="E9" s="88">
        <v>5147540</v>
      </c>
    </row>
    <row r="10" spans="2:5" ht="15">
      <c r="B10" s="87" t="s">
        <v>160</v>
      </c>
      <c r="C10" s="88">
        <v>55843581</v>
      </c>
      <c r="D10" s="88">
        <v>43597331</v>
      </c>
      <c r="E10" s="88">
        <v>48744871</v>
      </c>
    </row>
    <row r="11" spans="2:5" ht="15">
      <c r="B11" s="89" t="s">
        <v>161</v>
      </c>
      <c r="C11" s="90">
        <v>55843581</v>
      </c>
      <c r="D11" s="90">
        <v>43597331</v>
      </c>
      <c r="E11" s="90">
        <v>48744871</v>
      </c>
    </row>
  </sheetData>
  <sheetProtection/>
  <mergeCells count="3">
    <mergeCell ref="B3:E3"/>
    <mergeCell ref="B1:E1"/>
    <mergeCell ref="B2:E2"/>
  </mergeCells>
  <printOptions/>
  <pageMargins left="0.75" right="0.75" top="1" bottom="1" header="0.5" footer="0.5"/>
  <pageSetup horizontalDpi="300" verticalDpi="300" orientation="portrait" paperSize="8" r:id="rId1"/>
  <headerFooter alignWithMargins="0">
    <oddHeader>&amp;L&amp;C&amp;RÉrték típus: Forint</oddHeader>
    <oddFooter>&amp;LAdatellenőrző kód: -5957-7a-4675-4d-5f-2c2e2861513a5e2a-1834-50-18-35&amp;C&amp;R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PageLayoutView="0" workbookViewId="0" topLeftCell="N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41.00390625" style="0" customWidth="1"/>
    <col min="2" max="25" width="16.625" style="0" customWidth="1"/>
  </cols>
  <sheetData>
    <row r="1" spans="1:25" ht="12.75">
      <c r="A1" s="127" t="s">
        <v>358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2.75">
      <c r="A2" s="128" t="s">
        <v>359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s="47" customFormat="1" ht="12.7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6"/>
    </row>
    <row r="4" spans="1:25" s="47" customFormat="1" ht="66" customHeight="1">
      <c r="A4" s="49" t="s">
        <v>39</v>
      </c>
      <c r="B4" s="49" t="s">
        <v>162</v>
      </c>
      <c r="C4" s="49" t="s">
        <v>163</v>
      </c>
      <c r="D4" s="49" t="s">
        <v>164</v>
      </c>
      <c r="E4" s="49" t="s">
        <v>165</v>
      </c>
      <c r="F4" s="49" t="s">
        <v>166</v>
      </c>
      <c r="G4" s="49" t="s">
        <v>167</v>
      </c>
      <c r="H4" s="49" t="s">
        <v>168</v>
      </c>
      <c r="I4" s="49" t="s">
        <v>169</v>
      </c>
      <c r="J4" s="49" t="s">
        <v>170</v>
      </c>
      <c r="K4" s="49" t="s">
        <v>171</v>
      </c>
      <c r="L4" s="49" t="s">
        <v>172</v>
      </c>
      <c r="M4" s="49" t="s">
        <v>173</v>
      </c>
      <c r="N4" s="49" t="s">
        <v>174</v>
      </c>
      <c r="O4" s="49" t="s">
        <v>175</v>
      </c>
      <c r="P4" s="49" t="s">
        <v>176</v>
      </c>
      <c r="Q4" s="49" t="s">
        <v>177</v>
      </c>
      <c r="R4" s="49" t="s">
        <v>178</v>
      </c>
      <c r="S4" s="49" t="s">
        <v>179</v>
      </c>
      <c r="T4" s="49" t="s">
        <v>180</v>
      </c>
      <c r="U4" s="49" t="s">
        <v>181</v>
      </c>
      <c r="V4" s="49" t="s">
        <v>182</v>
      </c>
      <c r="W4" s="49" t="s">
        <v>183</v>
      </c>
      <c r="X4" s="49" t="s">
        <v>184</v>
      </c>
      <c r="Y4" s="49" t="s">
        <v>185</v>
      </c>
    </row>
    <row r="5" spans="1:25" ht="26.25">
      <c r="A5" s="50" t="s">
        <v>43</v>
      </c>
      <c r="B5" s="51">
        <v>16625195</v>
      </c>
      <c r="C5" s="51">
        <v>2532656</v>
      </c>
      <c r="D5" s="51">
        <v>0</v>
      </c>
      <c r="E5" s="51">
        <v>103502</v>
      </c>
      <c r="F5" s="51">
        <v>0</v>
      </c>
      <c r="G5" s="51">
        <v>0</v>
      </c>
      <c r="H5" s="51">
        <v>3581767</v>
      </c>
      <c r="I5" s="51">
        <v>0</v>
      </c>
      <c r="J5" s="51">
        <v>0</v>
      </c>
      <c r="K5" s="51">
        <v>0</v>
      </c>
      <c r="L5" s="51">
        <v>30000</v>
      </c>
      <c r="M5" s="51">
        <v>0</v>
      </c>
      <c r="N5" s="51">
        <v>2625884</v>
      </c>
      <c r="O5" s="51">
        <v>0</v>
      </c>
      <c r="P5" s="51">
        <v>0</v>
      </c>
      <c r="Q5" s="51">
        <v>3286741</v>
      </c>
      <c r="R5" s="51">
        <v>0</v>
      </c>
      <c r="S5" s="51">
        <v>0</v>
      </c>
      <c r="T5" s="51">
        <v>0</v>
      </c>
      <c r="U5" s="51">
        <v>2171300</v>
      </c>
      <c r="V5" s="51">
        <v>0</v>
      </c>
      <c r="W5" s="51">
        <v>2293345</v>
      </c>
      <c r="X5" s="51">
        <v>0</v>
      </c>
      <c r="Y5" s="51">
        <v>0</v>
      </c>
    </row>
    <row r="6" spans="1:25" ht="12.75">
      <c r="A6" s="50" t="s">
        <v>44</v>
      </c>
      <c r="B6" s="51">
        <v>185000</v>
      </c>
      <c r="C6" s="51">
        <v>40000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40000</v>
      </c>
      <c r="O6" s="51">
        <v>0</v>
      </c>
      <c r="P6" s="51">
        <v>0</v>
      </c>
      <c r="Q6" s="51">
        <v>55000</v>
      </c>
      <c r="R6" s="51">
        <v>0</v>
      </c>
      <c r="S6" s="51">
        <v>0</v>
      </c>
      <c r="T6" s="51">
        <v>0</v>
      </c>
      <c r="U6" s="51">
        <v>20000</v>
      </c>
      <c r="V6" s="51">
        <v>0</v>
      </c>
      <c r="W6" s="51">
        <v>30000</v>
      </c>
      <c r="X6" s="51">
        <v>0</v>
      </c>
      <c r="Y6" s="51">
        <v>0</v>
      </c>
    </row>
    <row r="7" spans="1:25" ht="12.75">
      <c r="A7" s="50" t="s">
        <v>45</v>
      </c>
      <c r="B7" s="51">
        <v>666189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75189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230000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361000</v>
      </c>
      <c r="X7" s="51">
        <v>0</v>
      </c>
      <c r="Y7" s="51">
        <v>0</v>
      </c>
    </row>
    <row r="8" spans="1:25" ht="12.75">
      <c r="A8" s="50" t="s">
        <v>46</v>
      </c>
      <c r="B8" s="51">
        <v>442894</v>
      </c>
      <c r="C8" s="51">
        <v>89407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96856</v>
      </c>
      <c r="O8" s="51">
        <v>0</v>
      </c>
      <c r="P8" s="51">
        <v>0</v>
      </c>
      <c r="Q8" s="51">
        <v>89405</v>
      </c>
      <c r="R8" s="51">
        <v>0</v>
      </c>
      <c r="S8" s="51">
        <v>0</v>
      </c>
      <c r="T8" s="51">
        <v>0</v>
      </c>
      <c r="U8" s="51">
        <v>74504</v>
      </c>
      <c r="V8" s="51">
        <v>0</v>
      </c>
      <c r="W8" s="51">
        <v>92722</v>
      </c>
      <c r="X8" s="51">
        <v>0</v>
      </c>
      <c r="Y8" s="51">
        <v>0</v>
      </c>
    </row>
    <row r="9" spans="1:25" ht="26.25">
      <c r="A9" s="50" t="s">
        <v>47</v>
      </c>
      <c r="B9" s="51">
        <v>373002</v>
      </c>
      <c r="C9" s="51">
        <v>77400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89002</v>
      </c>
      <c r="O9" s="51">
        <v>0</v>
      </c>
      <c r="P9" s="51">
        <v>0</v>
      </c>
      <c r="Q9" s="51">
        <v>153900</v>
      </c>
      <c r="R9" s="51">
        <v>0</v>
      </c>
      <c r="S9" s="51">
        <v>0</v>
      </c>
      <c r="T9" s="51">
        <v>0</v>
      </c>
      <c r="U9" s="51">
        <v>8000</v>
      </c>
      <c r="V9" s="51">
        <v>0</v>
      </c>
      <c r="W9" s="51">
        <v>44700</v>
      </c>
      <c r="X9" s="51">
        <v>0</v>
      </c>
      <c r="Y9" s="51">
        <v>0</v>
      </c>
    </row>
    <row r="10" spans="1:25" ht="26.25">
      <c r="A10" s="50" t="s">
        <v>48</v>
      </c>
      <c r="B10" s="51">
        <v>18292280</v>
      </c>
      <c r="C10" s="51">
        <v>2739463</v>
      </c>
      <c r="D10" s="51">
        <v>0</v>
      </c>
      <c r="E10" s="51">
        <v>103502</v>
      </c>
      <c r="F10" s="51">
        <v>0</v>
      </c>
      <c r="G10" s="51">
        <v>0</v>
      </c>
      <c r="H10" s="51">
        <v>3656956</v>
      </c>
      <c r="I10" s="51">
        <v>0</v>
      </c>
      <c r="J10" s="51">
        <v>0</v>
      </c>
      <c r="K10" s="51">
        <v>0</v>
      </c>
      <c r="L10" s="51">
        <v>30000</v>
      </c>
      <c r="M10" s="51">
        <v>0</v>
      </c>
      <c r="N10" s="51">
        <v>3081742</v>
      </c>
      <c r="O10" s="51">
        <v>0</v>
      </c>
      <c r="P10" s="51">
        <v>0</v>
      </c>
      <c r="Q10" s="51">
        <v>3585046</v>
      </c>
      <c r="R10" s="51">
        <v>0</v>
      </c>
      <c r="S10" s="51">
        <v>0</v>
      </c>
      <c r="T10" s="51">
        <v>0</v>
      </c>
      <c r="U10" s="51">
        <v>2273804</v>
      </c>
      <c r="V10" s="51">
        <v>0</v>
      </c>
      <c r="W10" s="51">
        <v>2821767</v>
      </c>
      <c r="X10" s="51">
        <v>0</v>
      </c>
      <c r="Y10" s="51">
        <v>0</v>
      </c>
    </row>
    <row r="11" spans="1:25" ht="12.75">
      <c r="A11" s="50" t="s">
        <v>49</v>
      </c>
      <c r="B11" s="51">
        <v>10024109</v>
      </c>
      <c r="C11" s="51">
        <v>10024109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</row>
    <row r="12" spans="1:25" ht="39">
      <c r="A12" s="50" t="s">
        <v>50</v>
      </c>
      <c r="B12" s="51">
        <v>523202</v>
      </c>
      <c r="C12" s="51">
        <v>148750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340402</v>
      </c>
      <c r="O12" s="51">
        <v>0</v>
      </c>
      <c r="P12" s="51">
        <v>0</v>
      </c>
      <c r="Q12" s="51">
        <v>34050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</row>
    <row r="13" spans="1:25" ht="12.75">
      <c r="A13" s="50" t="s">
        <v>51</v>
      </c>
      <c r="B13" s="51">
        <v>337181</v>
      </c>
      <c r="C13" s="51">
        <v>68181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239000</v>
      </c>
      <c r="M13" s="51">
        <v>30000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</row>
    <row r="14" spans="1:25" ht="12.75">
      <c r="A14" s="50" t="s">
        <v>52</v>
      </c>
      <c r="B14" s="51">
        <v>10884492</v>
      </c>
      <c r="C14" s="51">
        <v>10241040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239000</v>
      </c>
      <c r="M14" s="51">
        <v>30000</v>
      </c>
      <c r="N14" s="51">
        <v>340402</v>
      </c>
      <c r="O14" s="51">
        <v>0</v>
      </c>
      <c r="P14" s="51">
        <v>0</v>
      </c>
      <c r="Q14" s="51">
        <v>34050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</row>
    <row r="15" spans="1:25" ht="12.75">
      <c r="A15" s="52" t="s">
        <v>53</v>
      </c>
      <c r="B15" s="53">
        <v>29176772</v>
      </c>
      <c r="C15" s="53">
        <v>12980503</v>
      </c>
      <c r="D15" s="53">
        <v>0</v>
      </c>
      <c r="E15" s="53">
        <v>103502</v>
      </c>
      <c r="F15" s="53">
        <v>0</v>
      </c>
      <c r="G15" s="53">
        <v>0</v>
      </c>
      <c r="H15" s="53">
        <v>3656956</v>
      </c>
      <c r="I15" s="53">
        <v>0</v>
      </c>
      <c r="J15" s="53">
        <v>0</v>
      </c>
      <c r="K15" s="53">
        <v>0</v>
      </c>
      <c r="L15" s="53">
        <v>269000</v>
      </c>
      <c r="M15" s="53">
        <v>30000</v>
      </c>
      <c r="N15" s="53">
        <v>3422144</v>
      </c>
      <c r="O15" s="53">
        <v>0</v>
      </c>
      <c r="P15" s="53">
        <v>0</v>
      </c>
      <c r="Q15" s="53">
        <v>3619096</v>
      </c>
      <c r="R15" s="53">
        <v>0</v>
      </c>
      <c r="S15" s="53">
        <v>0</v>
      </c>
      <c r="T15" s="53">
        <v>0</v>
      </c>
      <c r="U15" s="53">
        <v>2273804</v>
      </c>
      <c r="V15" s="53">
        <v>0</v>
      </c>
      <c r="W15" s="53">
        <v>2821767</v>
      </c>
      <c r="X15" s="53">
        <v>0</v>
      </c>
      <c r="Y15" s="53">
        <v>0</v>
      </c>
    </row>
    <row r="16" spans="1:25" ht="26.25">
      <c r="A16" s="52" t="s">
        <v>54</v>
      </c>
      <c r="B16" s="53">
        <v>5706080</v>
      </c>
      <c r="C16" s="53">
        <v>2521236</v>
      </c>
      <c r="D16" s="53">
        <v>0</v>
      </c>
      <c r="E16" s="53">
        <v>20183</v>
      </c>
      <c r="F16" s="53">
        <v>0</v>
      </c>
      <c r="G16" s="53">
        <v>0</v>
      </c>
      <c r="H16" s="53">
        <v>719213</v>
      </c>
      <c r="I16" s="53">
        <v>0</v>
      </c>
      <c r="J16" s="53">
        <v>0</v>
      </c>
      <c r="K16" s="53">
        <v>0</v>
      </c>
      <c r="L16" s="53">
        <v>15000</v>
      </c>
      <c r="M16" s="53">
        <v>0</v>
      </c>
      <c r="N16" s="53">
        <v>675680</v>
      </c>
      <c r="O16" s="53">
        <v>0</v>
      </c>
      <c r="P16" s="53">
        <v>0</v>
      </c>
      <c r="Q16" s="53">
        <v>724828</v>
      </c>
      <c r="R16" s="53">
        <v>0</v>
      </c>
      <c r="S16" s="53">
        <v>0</v>
      </c>
      <c r="T16" s="53">
        <v>0</v>
      </c>
      <c r="U16" s="53">
        <v>461773</v>
      </c>
      <c r="V16" s="53">
        <v>0</v>
      </c>
      <c r="W16" s="53">
        <v>568167</v>
      </c>
      <c r="X16" s="53">
        <v>0</v>
      </c>
      <c r="Y16" s="53">
        <v>0</v>
      </c>
    </row>
    <row r="17" spans="1:25" ht="12.75">
      <c r="A17" s="50" t="s">
        <v>55</v>
      </c>
      <c r="B17" s="51">
        <v>5433490</v>
      </c>
      <c r="C17" s="51">
        <v>2369610</v>
      </c>
      <c r="D17" s="51">
        <v>0</v>
      </c>
      <c r="E17" s="51">
        <v>20183</v>
      </c>
      <c r="F17" s="51">
        <v>0</v>
      </c>
      <c r="G17" s="51">
        <v>0</v>
      </c>
      <c r="H17" s="51">
        <v>719213</v>
      </c>
      <c r="I17" s="51">
        <v>0</v>
      </c>
      <c r="J17" s="51">
        <v>0</v>
      </c>
      <c r="K17" s="51">
        <v>0</v>
      </c>
      <c r="L17" s="51">
        <v>15000</v>
      </c>
      <c r="M17" s="51">
        <v>0</v>
      </c>
      <c r="N17" s="51">
        <v>642535</v>
      </c>
      <c r="O17" s="51">
        <v>0</v>
      </c>
      <c r="P17" s="51">
        <v>0</v>
      </c>
      <c r="Q17" s="51">
        <v>694234</v>
      </c>
      <c r="R17" s="51">
        <v>0</v>
      </c>
      <c r="S17" s="51">
        <v>0</v>
      </c>
      <c r="T17" s="51">
        <v>0</v>
      </c>
      <c r="U17" s="51">
        <v>436278</v>
      </c>
      <c r="V17" s="51">
        <v>0</v>
      </c>
      <c r="W17" s="51">
        <v>536437</v>
      </c>
      <c r="X17" s="51">
        <v>0</v>
      </c>
      <c r="Y17" s="51">
        <v>0</v>
      </c>
    </row>
    <row r="18" spans="1:25" ht="12.75">
      <c r="A18" s="50" t="s">
        <v>56</v>
      </c>
      <c r="B18" s="51">
        <v>137983</v>
      </c>
      <c r="C18" s="51">
        <v>79586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16001</v>
      </c>
      <c r="O18" s="51">
        <v>0</v>
      </c>
      <c r="P18" s="51">
        <v>0</v>
      </c>
      <c r="Q18" s="51">
        <v>14770</v>
      </c>
      <c r="R18" s="51">
        <v>0</v>
      </c>
      <c r="S18" s="51">
        <v>0</v>
      </c>
      <c r="T18" s="51">
        <v>0</v>
      </c>
      <c r="U18" s="51">
        <v>12308</v>
      </c>
      <c r="V18" s="51">
        <v>0</v>
      </c>
      <c r="W18" s="51">
        <v>15318</v>
      </c>
      <c r="X18" s="51">
        <v>0</v>
      </c>
      <c r="Y18" s="51">
        <v>0</v>
      </c>
    </row>
    <row r="19" spans="1:25" ht="26.25">
      <c r="A19" s="50" t="s">
        <v>57</v>
      </c>
      <c r="B19" s="51">
        <v>134607</v>
      </c>
      <c r="C19" s="51">
        <v>72040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17144</v>
      </c>
      <c r="O19" s="51">
        <v>0</v>
      </c>
      <c r="P19" s="51">
        <v>0</v>
      </c>
      <c r="Q19" s="51">
        <v>15824</v>
      </c>
      <c r="R19" s="51">
        <v>0</v>
      </c>
      <c r="S19" s="51">
        <v>0</v>
      </c>
      <c r="T19" s="51">
        <v>0</v>
      </c>
      <c r="U19" s="51">
        <v>13187</v>
      </c>
      <c r="V19" s="51">
        <v>0</v>
      </c>
      <c r="W19" s="51">
        <v>16412</v>
      </c>
      <c r="X19" s="51">
        <v>0</v>
      </c>
      <c r="Y19" s="51">
        <v>0</v>
      </c>
    </row>
    <row r="20" spans="1:25" ht="12.75">
      <c r="A20" s="50" t="s">
        <v>58</v>
      </c>
      <c r="B20" s="51">
        <v>29433</v>
      </c>
      <c r="C20" s="51">
        <v>22728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6705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</row>
    <row r="21" spans="1:25" ht="12.75">
      <c r="A21" s="50" t="s">
        <v>59</v>
      </c>
      <c r="B21" s="51">
        <v>7407303</v>
      </c>
      <c r="C21" s="51">
        <v>2020528</v>
      </c>
      <c r="D21" s="51">
        <v>0</v>
      </c>
      <c r="E21" s="51">
        <v>0</v>
      </c>
      <c r="F21" s="51">
        <v>0</v>
      </c>
      <c r="G21" s="51">
        <v>0</v>
      </c>
      <c r="H21" s="51">
        <v>14929</v>
      </c>
      <c r="I21" s="51">
        <v>723204</v>
      </c>
      <c r="J21" s="51">
        <v>0</v>
      </c>
      <c r="K21" s="51">
        <v>0</v>
      </c>
      <c r="L21" s="51">
        <v>445641</v>
      </c>
      <c r="M21" s="51">
        <v>323756</v>
      </c>
      <c r="N21" s="51">
        <v>558702</v>
      </c>
      <c r="O21" s="51">
        <v>0</v>
      </c>
      <c r="P21" s="51">
        <v>0</v>
      </c>
      <c r="Q21" s="51">
        <v>118720</v>
      </c>
      <c r="R21" s="51">
        <v>0</v>
      </c>
      <c r="S21" s="51">
        <v>246012</v>
      </c>
      <c r="T21" s="51">
        <v>0</v>
      </c>
      <c r="U21" s="51">
        <v>1225792</v>
      </c>
      <c r="V21" s="51">
        <v>0</v>
      </c>
      <c r="W21" s="51">
        <v>605019</v>
      </c>
      <c r="X21" s="51">
        <v>1125000</v>
      </c>
      <c r="Y21" s="51">
        <v>0</v>
      </c>
    </row>
    <row r="22" spans="1:25" ht="12.75">
      <c r="A22" s="50" t="s">
        <v>60</v>
      </c>
      <c r="B22" s="51">
        <v>7436736</v>
      </c>
      <c r="C22" s="51">
        <v>2043256</v>
      </c>
      <c r="D22" s="51">
        <v>0</v>
      </c>
      <c r="E22" s="51">
        <v>0</v>
      </c>
      <c r="F22" s="51">
        <v>0</v>
      </c>
      <c r="G22" s="51">
        <v>0</v>
      </c>
      <c r="H22" s="51">
        <v>14929</v>
      </c>
      <c r="I22" s="51">
        <v>723204</v>
      </c>
      <c r="J22" s="51">
        <v>0</v>
      </c>
      <c r="K22" s="51">
        <v>0</v>
      </c>
      <c r="L22" s="51">
        <v>445641</v>
      </c>
      <c r="M22" s="51">
        <v>323756</v>
      </c>
      <c r="N22" s="51">
        <v>558702</v>
      </c>
      <c r="O22" s="51">
        <v>0</v>
      </c>
      <c r="P22" s="51">
        <v>0</v>
      </c>
      <c r="Q22" s="51">
        <v>125425</v>
      </c>
      <c r="R22" s="51">
        <v>0</v>
      </c>
      <c r="S22" s="51">
        <v>246012</v>
      </c>
      <c r="T22" s="51">
        <v>0</v>
      </c>
      <c r="U22" s="51">
        <v>1225792</v>
      </c>
      <c r="V22" s="51">
        <v>0</v>
      </c>
      <c r="W22" s="51">
        <v>605019</v>
      </c>
      <c r="X22" s="51">
        <v>1125000</v>
      </c>
      <c r="Y22" s="51">
        <v>0</v>
      </c>
    </row>
    <row r="23" spans="1:25" ht="12.75">
      <c r="A23" s="50" t="s">
        <v>61</v>
      </c>
      <c r="B23" s="51">
        <v>1151209</v>
      </c>
      <c r="C23" s="51">
        <v>920049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140000</v>
      </c>
      <c r="O23" s="51">
        <v>2300</v>
      </c>
      <c r="P23" s="51">
        <v>0</v>
      </c>
      <c r="Q23" s="51">
        <v>36000</v>
      </c>
      <c r="R23" s="51">
        <v>0</v>
      </c>
      <c r="S23" s="51">
        <v>0</v>
      </c>
      <c r="T23" s="51">
        <v>42360</v>
      </c>
      <c r="U23" s="51">
        <v>10500</v>
      </c>
      <c r="V23" s="51">
        <v>0</v>
      </c>
      <c r="W23" s="51">
        <v>0</v>
      </c>
      <c r="X23" s="51">
        <v>0</v>
      </c>
      <c r="Y23" s="51">
        <v>0</v>
      </c>
    </row>
    <row r="24" spans="1:25" ht="12.75">
      <c r="A24" s="50" t="s">
        <v>62</v>
      </c>
      <c r="B24" s="51">
        <v>523416</v>
      </c>
      <c r="C24" s="51">
        <v>259514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106439</v>
      </c>
      <c r="O24" s="51">
        <v>25300</v>
      </c>
      <c r="P24" s="51">
        <v>0</v>
      </c>
      <c r="Q24" s="51">
        <v>53811</v>
      </c>
      <c r="R24" s="51">
        <v>0</v>
      </c>
      <c r="S24" s="51">
        <v>0</v>
      </c>
      <c r="T24" s="51">
        <v>0</v>
      </c>
      <c r="U24" s="51">
        <v>37699</v>
      </c>
      <c r="V24" s="51">
        <v>0</v>
      </c>
      <c r="W24" s="51">
        <v>40653</v>
      </c>
      <c r="X24" s="51">
        <v>0</v>
      </c>
      <c r="Y24" s="51">
        <v>0</v>
      </c>
    </row>
    <row r="25" spans="1:25" ht="12.75">
      <c r="A25" s="50" t="s">
        <v>63</v>
      </c>
      <c r="B25" s="51">
        <v>1674625</v>
      </c>
      <c r="C25" s="51">
        <v>1179563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246439</v>
      </c>
      <c r="O25" s="51">
        <v>27600</v>
      </c>
      <c r="P25" s="51">
        <v>0</v>
      </c>
      <c r="Q25" s="51">
        <v>89811</v>
      </c>
      <c r="R25" s="51">
        <v>0</v>
      </c>
      <c r="S25" s="51">
        <v>0</v>
      </c>
      <c r="T25" s="51">
        <v>42360</v>
      </c>
      <c r="U25" s="51">
        <v>48199</v>
      </c>
      <c r="V25" s="51">
        <v>0</v>
      </c>
      <c r="W25" s="51">
        <v>40653</v>
      </c>
      <c r="X25" s="51">
        <v>0</v>
      </c>
      <c r="Y25" s="51">
        <v>0</v>
      </c>
    </row>
    <row r="26" spans="1:25" ht="12.75">
      <c r="A26" s="50" t="s">
        <v>64</v>
      </c>
      <c r="B26" s="51">
        <v>4928689</v>
      </c>
      <c r="C26" s="51">
        <v>687668</v>
      </c>
      <c r="D26" s="51">
        <v>13190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108744</v>
      </c>
      <c r="K26" s="51">
        <v>2421170</v>
      </c>
      <c r="L26" s="51">
        <v>0</v>
      </c>
      <c r="M26" s="51">
        <v>1270212</v>
      </c>
      <c r="N26" s="51">
        <v>311252</v>
      </c>
      <c r="O26" s="51">
        <v>54079</v>
      </c>
      <c r="P26" s="51">
        <v>0</v>
      </c>
      <c r="Q26" s="51">
        <v>53255</v>
      </c>
      <c r="R26" s="51">
        <v>0</v>
      </c>
      <c r="S26" s="51">
        <v>0</v>
      </c>
      <c r="T26" s="51">
        <v>0</v>
      </c>
      <c r="U26" s="51">
        <v>9119</v>
      </c>
      <c r="V26" s="51">
        <v>0</v>
      </c>
      <c r="W26" s="51">
        <v>0</v>
      </c>
      <c r="X26" s="51">
        <v>0</v>
      </c>
      <c r="Y26" s="51">
        <v>0</v>
      </c>
    </row>
    <row r="27" spans="1:25" ht="12.75">
      <c r="A27" s="50" t="s">
        <v>65</v>
      </c>
      <c r="B27" s="51">
        <v>474560</v>
      </c>
      <c r="C27" s="51">
        <v>474560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</row>
    <row r="28" spans="1:25" ht="12.75">
      <c r="A28" s="50" t="s">
        <v>66</v>
      </c>
      <c r="B28" s="51">
        <v>4027457</v>
      </c>
      <c r="C28" s="51">
        <v>823205</v>
      </c>
      <c r="D28" s="51">
        <v>0</v>
      </c>
      <c r="E28" s="51">
        <v>15000</v>
      </c>
      <c r="F28" s="51">
        <v>0</v>
      </c>
      <c r="G28" s="51">
        <v>0</v>
      </c>
      <c r="H28" s="51">
        <v>0</v>
      </c>
      <c r="I28" s="51">
        <v>300000</v>
      </c>
      <c r="J28" s="51">
        <v>0</v>
      </c>
      <c r="K28" s="51">
        <v>1136230</v>
      </c>
      <c r="L28" s="51">
        <v>0</v>
      </c>
      <c r="M28" s="51">
        <v>1599600</v>
      </c>
      <c r="N28" s="51">
        <v>0</v>
      </c>
      <c r="O28" s="51">
        <v>0</v>
      </c>
      <c r="P28" s="51">
        <v>0</v>
      </c>
      <c r="Q28" s="51">
        <v>32535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120887</v>
      </c>
      <c r="X28" s="51">
        <v>0</v>
      </c>
      <c r="Y28" s="51">
        <v>0</v>
      </c>
    </row>
    <row r="29" spans="1:25" ht="26.25">
      <c r="A29" s="50" t="s">
        <v>67</v>
      </c>
      <c r="B29" s="51">
        <v>791375</v>
      </c>
      <c r="C29" s="51">
        <v>691375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100000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</row>
    <row r="30" spans="1:25" ht="12.75">
      <c r="A30" s="50" t="s">
        <v>186</v>
      </c>
      <c r="B30" s="51">
        <v>37833981</v>
      </c>
      <c r="C30" s="51">
        <v>18067939</v>
      </c>
      <c r="D30" s="51">
        <v>1783952</v>
      </c>
      <c r="E30" s="51">
        <v>0</v>
      </c>
      <c r="F30" s="51">
        <v>0</v>
      </c>
      <c r="G30" s="51">
        <v>0</v>
      </c>
      <c r="H30" s="51">
        <v>0</v>
      </c>
      <c r="I30" s="51">
        <v>2065150</v>
      </c>
      <c r="J30" s="51">
        <v>32674</v>
      </c>
      <c r="K30" s="51">
        <v>0</v>
      </c>
      <c r="L30" s="51">
        <v>6542527</v>
      </c>
      <c r="M30" s="51">
        <v>1662352</v>
      </c>
      <c r="N30" s="51">
        <v>1501258</v>
      </c>
      <c r="O30" s="51">
        <v>0</v>
      </c>
      <c r="P30" s="51">
        <v>118800</v>
      </c>
      <c r="Q30" s="51">
        <v>212382</v>
      </c>
      <c r="R30" s="51">
        <v>1771654</v>
      </c>
      <c r="S30" s="51">
        <v>0</v>
      </c>
      <c r="T30" s="51">
        <v>0</v>
      </c>
      <c r="U30" s="51">
        <v>3596012</v>
      </c>
      <c r="V30" s="51">
        <v>0</v>
      </c>
      <c r="W30" s="51">
        <v>194281</v>
      </c>
      <c r="X30" s="51">
        <v>285000</v>
      </c>
      <c r="Y30" s="51">
        <v>0</v>
      </c>
    </row>
    <row r="31" spans="1:25" ht="12.75">
      <c r="A31" s="50" t="s">
        <v>69</v>
      </c>
      <c r="B31" s="51">
        <v>686467</v>
      </c>
      <c r="C31" s="51">
        <v>577579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55536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53352</v>
      </c>
      <c r="X31" s="51">
        <v>0</v>
      </c>
      <c r="Y31" s="51">
        <v>0</v>
      </c>
    </row>
    <row r="32" spans="1:25" ht="26.25">
      <c r="A32" s="50" t="s">
        <v>70</v>
      </c>
      <c r="B32" s="51">
        <v>48056062</v>
      </c>
      <c r="C32" s="51">
        <v>20744747</v>
      </c>
      <c r="D32" s="51">
        <v>1797142</v>
      </c>
      <c r="E32" s="51">
        <v>15000</v>
      </c>
      <c r="F32" s="51">
        <v>0</v>
      </c>
      <c r="G32" s="51">
        <v>0</v>
      </c>
      <c r="H32" s="51">
        <v>0</v>
      </c>
      <c r="I32" s="51">
        <v>2365150</v>
      </c>
      <c r="J32" s="51">
        <v>241418</v>
      </c>
      <c r="K32" s="51">
        <v>3557400</v>
      </c>
      <c r="L32" s="51">
        <v>6542527</v>
      </c>
      <c r="M32" s="51">
        <v>4532164</v>
      </c>
      <c r="N32" s="51">
        <v>1812510</v>
      </c>
      <c r="O32" s="51">
        <v>54079</v>
      </c>
      <c r="P32" s="51">
        <v>118800</v>
      </c>
      <c r="Q32" s="51">
        <v>298172</v>
      </c>
      <c r="R32" s="51">
        <v>1771654</v>
      </c>
      <c r="S32" s="51">
        <v>0</v>
      </c>
      <c r="T32" s="51">
        <v>0</v>
      </c>
      <c r="U32" s="51">
        <v>3605131</v>
      </c>
      <c r="V32" s="51">
        <v>0</v>
      </c>
      <c r="W32" s="51">
        <v>315168</v>
      </c>
      <c r="X32" s="51">
        <v>285000</v>
      </c>
      <c r="Y32" s="51">
        <v>0</v>
      </c>
    </row>
    <row r="33" spans="1:25" ht="12.75">
      <c r="A33" s="50" t="s">
        <v>71</v>
      </c>
      <c r="B33" s="51">
        <v>189473</v>
      </c>
      <c r="C33" s="51">
        <v>66685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31515</v>
      </c>
      <c r="R33" s="51">
        <v>0</v>
      </c>
      <c r="S33" s="51">
        <v>0</v>
      </c>
      <c r="T33" s="51">
        <v>0</v>
      </c>
      <c r="U33" s="51">
        <v>91273</v>
      </c>
      <c r="V33" s="51">
        <v>0</v>
      </c>
      <c r="W33" s="51">
        <v>0</v>
      </c>
      <c r="X33" s="51">
        <v>0</v>
      </c>
      <c r="Y33" s="51">
        <v>0</v>
      </c>
    </row>
    <row r="34" spans="1:25" ht="26.25">
      <c r="A34" s="50" t="s">
        <v>72</v>
      </c>
      <c r="B34" s="51">
        <v>189473</v>
      </c>
      <c r="C34" s="51">
        <v>66685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31515</v>
      </c>
      <c r="R34" s="51">
        <v>0</v>
      </c>
      <c r="S34" s="51">
        <v>0</v>
      </c>
      <c r="T34" s="51">
        <v>0</v>
      </c>
      <c r="U34" s="51">
        <v>91273</v>
      </c>
      <c r="V34" s="51">
        <v>0</v>
      </c>
      <c r="W34" s="51">
        <v>0</v>
      </c>
      <c r="X34" s="51">
        <v>0</v>
      </c>
      <c r="Y34" s="51">
        <v>0</v>
      </c>
    </row>
    <row r="35" spans="1:25" ht="26.25">
      <c r="A35" s="50" t="s">
        <v>73</v>
      </c>
      <c r="B35" s="51">
        <v>10933580</v>
      </c>
      <c r="C35" s="51">
        <v>3309438</v>
      </c>
      <c r="D35" s="51">
        <v>329931</v>
      </c>
      <c r="E35" s="51">
        <v>4050</v>
      </c>
      <c r="F35" s="51">
        <v>0</v>
      </c>
      <c r="G35" s="51">
        <v>0</v>
      </c>
      <c r="H35" s="51">
        <v>4031</v>
      </c>
      <c r="I35" s="51">
        <v>833858</v>
      </c>
      <c r="J35" s="51">
        <v>35026</v>
      </c>
      <c r="K35" s="51">
        <v>910587</v>
      </c>
      <c r="L35" s="51">
        <v>1886804</v>
      </c>
      <c r="M35" s="51">
        <v>1290289</v>
      </c>
      <c r="N35" s="51">
        <v>278823</v>
      </c>
      <c r="O35" s="51">
        <v>21823</v>
      </c>
      <c r="P35" s="51">
        <v>0</v>
      </c>
      <c r="Q35" s="51">
        <v>70378</v>
      </c>
      <c r="R35" s="51">
        <v>478346</v>
      </c>
      <c r="S35" s="51">
        <v>10364</v>
      </c>
      <c r="T35" s="51">
        <v>11438</v>
      </c>
      <c r="U35" s="51">
        <v>858416</v>
      </c>
      <c r="V35" s="51">
        <v>0</v>
      </c>
      <c r="W35" s="51">
        <v>219278</v>
      </c>
      <c r="X35" s="51">
        <v>380700</v>
      </c>
      <c r="Y35" s="51">
        <v>0</v>
      </c>
    </row>
    <row r="36" spans="1:25" ht="12.75">
      <c r="A36" s="50" t="s">
        <v>74</v>
      </c>
      <c r="B36" s="51">
        <v>1801000</v>
      </c>
      <c r="C36" s="51">
        <v>667000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1134000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</row>
    <row r="37" spans="1:25" ht="12.75">
      <c r="A37" s="50" t="s">
        <v>75</v>
      </c>
      <c r="B37" s="51">
        <v>1319187</v>
      </c>
      <c r="C37" s="51">
        <v>981714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245324</v>
      </c>
      <c r="K37" s="51">
        <v>0</v>
      </c>
      <c r="L37" s="51">
        <v>0</v>
      </c>
      <c r="M37" s="51">
        <v>3307</v>
      </c>
      <c r="N37" s="51">
        <v>20700</v>
      </c>
      <c r="O37" s="51">
        <v>0</v>
      </c>
      <c r="P37" s="51">
        <v>0</v>
      </c>
      <c r="Q37" s="51">
        <v>16500</v>
      </c>
      <c r="R37" s="51">
        <v>0</v>
      </c>
      <c r="S37" s="51">
        <v>0</v>
      </c>
      <c r="T37" s="51">
        <v>0</v>
      </c>
      <c r="U37" s="51">
        <v>2343</v>
      </c>
      <c r="V37" s="51">
        <v>0</v>
      </c>
      <c r="W37" s="51">
        <v>49299</v>
      </c>
      <c r="X37" s="51">
        <v>0</v>
      </c>
      <c r="Y37" s="51">
        <v>0</v>
      </c>
    </row>
    <row r="38" spans="1:25" ht="26.25">
      <c r="A38" s="50" t="s">
        <v>76</v>
      </c>
      <c r="B38" s="51">
        <v>14053767</v>
      </c>
      <c r="C38" s="51">
        <v>4958152</v>
      </c>
      <c r="D38" s="51">
        <v>329931</v>
      </c>
      <c r="E38" s="51">
        <v>4050</v>
      </c>
      <c r="F38" s="51">
        <v>0</v>
      </c>
      <c r="G38" s="51">
        <v>0</v>
      </c>
      <c r="H38" s="51">
        <v>4031</v>
      </c>
      <c r="I38" s="51">
        <v>833858</v>
      </c>
      <c r="J38" s="51">
        <v>1414350</v>
      </c>
      <c r="K38" s="51">
        <v>910587</v>
      </c>
      <c r="L38" s="51">
        <v>1886804</v>
      </c>
      <c r="M38" s="51">
        <v>1293596</v>
      </c>
      <c r="N38" s="51">
        <v>299523</v>
      </c>
      <c r="O38" s="51">
        <v>21823</v>
      </c>
      <c r="P38" s="51">
        <v>0</v>
      </c>
      <c r="Q38" s="51">
        <v>86878</v>
      </c>
      <c r="R38" s="51">
        <v>478346</v>
      </c>
      <c r="S38" s="51">
        <v>10364</v>
      </c>
      <c r="T38" s="51">
        <v>11438</v>
      </c>
      <c r="U38" s="51">
        <v>860759</v>
      </c>
      <c r="V38" s="51">
        <v>0</v>
      </c>
      <c r="W38" s="51">
        <v>268577</v>
      </c>
      <c r="X38" s="51">
        <v>380700</v>
      </c>
      <c r="Y38" s="51">
        <v>0</v>
      </c>
    </row>
    <row r="39" spans="1:25" ht="12.75">
      <c r="A39" s="52" t="s">
        <v>77</v>
      </c>
      <c r="B39" s="53">
        <v>71410663</v>
      </c>
      <c r="C39" s="53">
        <v>28992403</v>
      </c>
      <c r="D39" s="53">
        <v>2127073</v>
      </c>
      <c r="E39" s="53">
        <v>19050</v>
      </c>
      <c r="F39" s="53">
        <v>0</v>
      </c>
      <c r="G39" s="53">
        <v>0</v>
      </c>
      <c r="H39" s="53">
        <v>18960</v>
      </c>
      <c r="I39" s="53">
        <v>3922212</v>
      </c>
      <c r="J39" s="53">
        <v>1655768</v>
      </c>
      <c r="K39" s="53">
        <v>4467987</v>
      </c>
      <c r="L39" s="53">
        <v>8874972</v>
      </c>
      <c r="M39" s="53">
        <v>6149516</v>
      </c>
      <c r="N39" s="53">
        <v>2917174</v>
      </c>
      <c r="O39" s="53">
        <v>103502</v>
      </c>
      <c r="P39" s="53">
        <v>118800</v>
      </c>
      <c r="Q39" s="53">
        <v>631801</v>
      </c>
      <c r="R39" s="53">
        <v>2250000</v>
      </c>
      <c r="S39" s="53">
        <v>256376</v>
      </c>
      <c r="T39" s="53">
        <v>53798</v>
      </c>
      <c r="U39" s="53">
        <v>5831154</v>
      </c>
      <c r="V39" s="53">
        <v>0</v>
      </c>
      <c r="W39" s="53">
        <v>1229417</v>
      </c>
      <c r="X39" s="53">
        <v>1790700</v>
      </c>
      <c r="Y39" s="53">
        <v>0</v>
      </c>
    </row>
    <row r="40" spans="1:25" ht="12.75">
      <c r="A40" s="50" t="s">
        <v>78</v>
      </c>
      <c r="B40" s="51">
        <v>175000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175000</v>
      </c>
      <c r="W40" s="51">
        <v>0</v>
      </c>
      <c r="X40" s="51">
        <v>0</v>
      </c>
      <c r="Y40" s="51">
        <v>0</v>
      </c>
    </row>
    <row r="41" spans="1:25" ht="26.25">
      <c r="A41" s="50" t="s">
        <v>187</v>
      </c>
      <c r="B41" s="51">
        <v>175000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175000</v>
      </c>
      <c r="W41" s="51">
        <v>0</v>
      </c>
      <c r="X41" s="51">
        <v>0</v>
      </c>
      <c r="Y41" s="51">
        <v>0</v>
      </c>
    </row>
    <row r="42" spans="1:25" ht="26.25">
      <c r="A42" s="50" t="s">
        <v>80</v>
      </c>
      <c r="B42" s="51">
        <v>814640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814640</v>
      </c>
      <c r="Y42" s="51">
        <v>0</v>
      </c>
    </row>
    <row r="43" spans="1:25" ht="26.25">
      <c r="A43" s="50" t="s">
        <v>81</v>
      </c>
      <c r="B43" s="51">
        <v>21000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21000</v>
      </c>
      <c r="Y43" s="51">
        <v>0</v>
      </c>
    </row>
    <row r="44" spans="1:25" ht="26.25">
      <c r="A44" s="50" t="s">
        <v>82</v>
      </c>
      <c r="B44" s="51">
        <v>793640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793640</v>
      </c>
      <c r="Y44" s="51">
        <v>0</v>
      </c>
    </row>
    <row r="45" spans="1:25" ht="26.25">
      <c r="A45" s="52" t="s">
        <v>83</v>
      </c>
      <c r="B45" s="53">
        <v>989640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175000</v>
      </c>
      <c r="W45" s="53">
        <v>0</v>
      </c>
      <c r="X45" s="53">
        <v>814640</v>
      </c>
      <c r="Y45" s="53">
        <v>0</v>
      </c>
    </row>
    <row r="46" spans="1:25" ht="26.25">
      <c r="A46" s="50" t="s">
        <v>84</v>
      </c>
      <c r="B46" s="51">
        <v>377368</v>
      </c>
      <c r="C46" s="51">
        <v>0</v>
      </c>
      <c r="D46" s="51">
        <v>0</v>
      </c>
      <c r="E46" s="51">
        <v>0</v>
      </c>
      <c r="F46" s="51">
        <v>377368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</row>
    <row r="47" spans="1:25" ht="26.25">
      <c r="A47" s="50" t="s">
        <v>85</v>
      </c>
      <c r="B47" s="51">
        <v>377368</v>
      </c>
      <c r="C47" s="51">
        <v>0</v>
      </c>
      <c r="D47" s="51">
        <v>0</v>
      </c>
      <c r="E47" s="51">
        <v>0</v>
      </c>
      <c r="F47" s="51">
        <v>377368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</row>
    <row r="48" spans="1:25" ht="26.25">
      <c r="A48" s="50" t="s">
        <v>86</v>
      </c>
      <c r="B48" s="51">
        <v>33841972</v>
      </c>
      <c r="C48" s="51">
        <v>33405</v>
      </c>
      <c r="D48" s="51">
        <v>0</v>
      </c>
      <c r="E48" s="51">
        <v>0</v>
      </c>
      <c r="F48" s="51">
        <v>0</v>
      </c>
      <c r="G48" s="51">
        <v>33454567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354000</v>
      </c>
      <c r="Y48" s="51">
        <v>0</v>
      </c>
    </row>
    <row r="49" spans="1:25" ht="12.75">
      <c r="A49" s="50" t="s">
        <v>87</v>
      </c>
      <c r="B49" s="51">
        <v>354000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354000</v>
      </c>
      <c r="Y49" s="51">
        <v>0</v>
      </c>
    </row>
    <row r="50" spans="1:25" ht="26.25">
      <c r="A50" s="50" t="s">
        <v>88</v>
      </c>
      <c r="B50" s="51">
        <v>33405</v>
      </c>
      <c r="C50" s="51">
        <v>33405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</row>
    <row r="51" spans="1:25" ht="26.25">
      <c r="A51" s="50" t="s">
        <v>89</v>
      </c>
      <c r="B51" s="51">
        <v>33454567</v>
      </c>
      <c r="C51" s="51">
        <v>0</v>
      </c>
      <c r="D51" s="51">
        <v>0</v>
      </c>
      <c r="E51" s="51">
        <v>0</v>
      </c>
      <c r="F51" s="51">
        <v>0</v>
      </c>
      <c r="G51" s="51">
        <v>33454567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</row>
    <row r="52" spans="1:25" ht="26.25">
      <c r="A52" s="50" t="s">
        <v>90</v>
      </c>
      <c r="B52" s="51">
        <v>7868683</v>
      </c>
      <c r="C52" s="51">
        <v>7868683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</row>
    <row r="53" spans="1:25" ht="12.75">
      <c r="A53" s="50" t="s">
        <v>91</v>
      </c>
      <c r="B53" s="51">
        <v>512000</v>
      </c>
      <c r="C53" s="51">
        <v>512000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</row>
    <row r="54" spans="1:25" ht="12.75">
      <c r="A54" s="50" t="s">
        <v>92</v>
      </c>
      <c r="B54" s="51">
        <v>7356683</v>
      </c>
      <c r="C54" s="51">
        <v>7356683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</row>
    <row r="55" spans="1:25" ht="39">
      <c r="A55" s="52" t="s">
        <v>93</v>
      </c>
      <c r="B55" s="53">
        <v>42088023</v>
      </c>
      <c r="C55" s="53">
        <v>7902088</v>
      </c>
      <c r="D55" s="53">
        <v>0</v>
      </c>
      <c r="E55" s="53">
        <v>0</v>
      </c>
      <c r="F55" s="53">
        <v>377368</v>
      </c>
      <c r="G55" s="53">
        <v>33454567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354000</v>
      </c>
      <c r="Y55" s="53">
        <v>0</v>
      </c>
    </row>
    <row r="56" spans="1:25" ht="12.75">
      <c r="A56" s="50" t="s">
        <v>94</v>
      </c>
      <c r="B56" s="51">
        <v>50682847</v>
      </c>
      <c r="C56" s="51">
        <v>48662000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1122847</v>
      </c>
      <c r="K56" s="51">
        <v>898000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</row>
    <row r="57" spans="1:25" ht="26.25">
      <c r="A57" s="50" t="s">
        <v>95</v>
      </c>
      <c r="B57" s="51">
        <v>320709</v>
      </c>
      <c r="C57" s="51">
        <v>38898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281811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</row>
    <row r="58" spans="1:25" ht="26.25">
      <c r="A58" s="50" t="s">
        <v>96</v>
      </c>
      <c r="B58" s="51">
        <v>4958390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4847423</v>
      </c>
      <c r="K58" s="51">
        <v>0</v>
      </c>
      <c r="L58" s="51">
        <v>0</v>
      </c>
      <c r="M58" s="51">
        <v>0</v>
      </c>
      <c r="N58" s="51">
        <v>0</v>
      </c>
      <c r="O58" s="51">
        <v>100731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10236</v>
      </c>
      <c r="V58" s="51">
        <v>0</v>
      </c>
      <c r="W58" s="51">
        <v>0</v>
      </c>
      <c r="X58" s="51">
        <v>0</v>
      </c>
      <c r="Y58" s="51">
        <v>0</v>
      </c>
    </row>
    <row r="59" spans="1:25" ht="26.25">
      <c r="A59" s="50" t="s">
        <v>97</v>
      </c>
      <c r="B59" s="51">
        <v>2100000</v>
      </c>
      <c r="C59" s="51">
        <v>2100000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</row>
    <row r="60" spans="1:25" ht="26.25">
      <c r="A60" s="50" t="s">
        <v>98</v>
      </c>
      <c r="B60" s="51">
        <v>2284727</v>
      </c>
      <c r="C60" s="51">
        <v>324242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1611975</v>
      </c>
      <c r="K60" s="51">
        <v>242460</v>
      </c>
      <c r="L60" s="51">
        <v>0</v>
      </c>
      <c r="M60" s="51">
        <v>0</v>
      </c>
      <c r="N60" s="51">
        <v>76089</v>
      </c>
      <c r="O60" s="51">
        <v>27197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2764</v>
      </c>
      <c r="V60" s="51">
        <v>0</v>
      </c>
      <c r="W60" s="51">
        <v>0</v>
      </c>
      <c r="X60" s="51">
        <v>0</v>
      </c>
      <c r="Y60" s="51">
        <v>0</v>
      </c>
    </row>
    <row r="61" spans="1:25" ht="12.75">
      <c r="A61" s="52" t="s">
        <v>99</v>
      </c>
      <c r="B61" s="53">
        <v>60346673</v>
      </c>
      <c r="C61" s="53">
        <v>51125140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7582245</v>
      </c>
      <c r="K61" s="53">
        <v>1140460</v>
      </c>
      <c r="L61" s="53">
        <v>0</v>
      </c>
      <c r="M61" s="53">
        <v>0</v>
      </c>
      <c r="N61" s="53">
        <v>357900</v>
      </c>
      <c r="O61" s="53">
        <v>127928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13000</v>
      </c>
      <c r="V61" s="53">
        <v>0</v>
      </c>
      <c r="W61" s="53">
        <v>0</v>
      </c>
      <c r="X61" s="53">
        <v>0</v>
      </c>
      <c r="Y61" s="53">
        <v>0</v>
      </c>
    </row>
    <row r="62" spans="1:25" ht="12.75">
      <c r="A62" s="50" t="s">
        <v>100</v>
      </c>
      <c r="B62" s="51">
        <v>80656389</v>
      </c>
      <c r="C62" s="51">
        <v>80656389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</row>
    <row r="63" spans="1:25" ht="26.25">
      <c r="A63" s="50" t="s">
        <v>101</v>
      </c>
      <c r="B63" s="51">
        <v>21635474</v>
      </c>
      <c r="C63" s="51">
        <v>21635474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</row>
    <row r="64" spans="1:25" ht="12.75">
      <c r="A64" s="52" t="s">
        <v>102</v>
      </c>
      <c r="B64" s="53">
        <v>102291863</v>
      </c>
      <c r="C64" s="53">
        <v>102291863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</row>
    <row r="65" spans="1:25" ht="26.25">
      <c r="A65" s="52" t="s">
        <v>105</v>
      </c>
      <c r="B65" s="53">
        <v>312009714</v>
      </c>
      <c r="C65" s="53">
        <v>205813233</v>
      </c>
      <c r="D65" s="53">
        <v>2127073</v>
      </c>
      <c r="E65" s="53">
        <v>142735</v>
      </c>
      <c r="F65" s="53">
        <v>377368</v>
      </c>
      <c r="G65" s="53">
        <v>33454567</v>
      </c>
      <c r="H65" s="53">
        <v>4395129</v>
      </c>
      <c r="I65" s="53">
        <v>3922212</v>
      </c>
      <c r="J65" s="53">
        <v>9238013</v>
      </c>
      <c r="K65" s="53">
        <v>5608447</v>
      </c>
      <c r="L65" s="53">
        <v>9158972</v>
      </c>
      <c r="M65" s="53">
        <v>6179516</v>
      </c>
      <c r="N65" s="53">
        <v>7372898</v>
      </c>
      <c r="O65" s="53">
        <v>231430</v>
      </c>
      <c r="P65" s="53">
        <v>118800</v>
      </c>
      <c r="Q65" s="53">
        <v>4975725</v>
      </c>
      <c r="R65" s="53">
        <v>2250000</v>
      </c>
      <c r="S65" s="53">
        <v>256376</v>
      </c>
      <c r="T65" s="53">
        <v>53798</v>
      </c>
      <c r="U65" s="53">
        <v>8579731</v>
      </c>
      <c r="V65" s="53">
        <v>175000</v>
      </c>
      <c r="W65" s="53">
        <v>4619351</v>
      </c>
      <c r="X65" s="53">
        <v>2959340</v>
      </c>
      <c r="Y65" s="53">
        <v>0</v>
      </c>
    </row>
    <row r="66" spans="1:25" ht="26.25">
      <c r="A66" s="50" t="s">
        <v>188</v>
      </c>
      <c r="B66" s="51">
        <v>3300000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3300000</v>
      </c>
    </row>
    <row r="67" spans="1:25" ht="26.25">
      <c r="A67" s="50" t="s">
        <v>189</v>
      </c>
      <c r="B67" s="51">
        <v>3300000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3300000</v>
      </c>
    </row>
    <row r="68" spans="1:25" ht="26.25">
      <c r="A68" s="50" t="s">
        <v>151</v>
      </c>
      <c r="B68" s="51">
        <v>4915908</v>
      </c>
      <c r="C68" s="51">
        <v>0</v>
      </c>
      <c r="D68" s="51">
        <v>0</v>
      </c>
      <c r="E68" s="51">
        <v>0</v>
      </c>
      <c r="F68" s="51">
        <v>4915908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</row>
    <row r="69" spans="1:25" ht="26.25">
      <c r="A69" s="50" t="s">
        <v>152</v>
      </c>
      <c r="B69" s="51">
        <v>110789245</v>
      </c>
      <c r="C69" s="51">
        <v>0</v>
      </c>
      <c r="D69" s="51">
        <v>0</v>
      </c>
      <c r="E69" s="51">
        <v>0</v>
      </c>
      <c r="F69" s="51">
        <v>0</v>
      </c>
      <c r="G69" s="51">
        <v>110789245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</row>
    <row r="70" spans="1:25" ht="26.25">
      <c r="A70" s="50" t="s">
        <v>190</v>
      </c>
      <c r="B70" s="51">
        <v>119005153</v>
      </c>
      <c r="C70" s="51">
        <v>0</v>
      </c>
      <c r="D70" s="51">
        <v>0</v>
      </c>
      <c r="E70" s="51">
        <v>0</v>
      </c>
      <c r="F70" s="51">
        <v>4915908</v>
      </c>
      <c r="G70" s="51">
        <v>110789245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3300000</v>
      </c>
    </row>
    <row r="71" spans="1:25" ht="26.25">
      <c r="A71" s="52" t="s">
        <v>191</v>
      </c>
      <c r="B71" s="53">
        <v>119005153</v>
      </c>
      <c r="C71" s="53">
        <v>0</v>
      </c>
      <c r="D71" s="53">
        <v>0</v>
      </c>
      <c r="E71" s="53">
        <v>0</v>
      </c>
      <c r="F71" s="53">
        <v>4915908</v>
      </c>
      <c r="G71" s="53">
        <v>110789245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3300000</v>
      </c>
    </row>
    <row r="72" spans="1:25" ht="12.75">
      <c r="A72" s="52" t="s">
        <v>192</v>
      </c>
      <c r="B72" s="53">
        <v>431014867</v>
      </c>
      <c r="C72" s="53">
        <v>205813233</v>
      </c>
      <c r="D72" s="53">
        <v>2127073</v>
      </c>
      <c r="E72" s="53">
        <v>142735</v>
      </c>
      <c r="F72" s="53">
        <v>5293276</v>
      </c>
      <c r="G72" s="53">
        <v>144243812</v>
      </c>
      <c r="H72" s="53">
        <v>4395129</v>
      </c>
      <c r="I72" s="53">
        <v>3922212</v>
      </c>
      <c r="J72" s="53">
        <v>9238013</v>
      </c>
      <c r="K72" s="53">
        <v>5608447</v>
      </c>
      <c r="L72" s="53">
        <v>9158972</v>
      </c>
      <c r="M72" s="53">
        <v>6179516</v>
      </c>
      <c r="N72" s="53">
        <v>7372898</v>
      </c>
      <c r="O72" s="53">
        <v>231430</v>
      </c>
      <c r="P72" s="53">
        <v>118800</v>
      </c>
      <c r="Q72" s="53">
        <v>4975725</v>
      </c>
      <c r="R72" s="53">
        <v>2250000</v>
      </c>
      <c r="S72" s="53">
        <v>256376</v>
      </c>
      <c r="T72" s="53">
        <v>53798</v>
      </c>
      <c r="U72" s="53">
        <v>8579731</v>
      </c>
      <c r="V72" s="53">
        <v>175000</v>
      </c>
      <c r="W72" s="53">
        <v>4619351</v>
      </c>
      <c r="X72" s="53">
        <v>2959340</v>
      </c>
      <c r="Y72" s="53">
        <v>3300000</v>
      </c>
    </row>
    <row r="73" spans="1:25" ht="12.75">
      <c r="A73" s="50" t="s">
        <v>193</v>
      </c>
      <c r="B73" s="51">
        <v>10</v>
      </c>
      <c r="C73" s="51">
        <v>3</v>
      </c>
      <c r="D73" s="51">
        <v>0</v>
      </c>
      <c r="E73" s="51">
        <v>0</v>
      </c>
      <c r="F73" s="51">
        <v>0</v>
      </c>
      <c r="G73" s="51">
        <v>0</v>
      </c>
      <c r="H73" s="51">
        <v>3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1</v>
      </c>
      <c r="O73" s="51">
        <v>0</v>
      </c>
      <c r="P73" s="51">
        <v>0</v>
      </c>
      <c r="Q73" s="51">
        <v>1</v>
      </c>
      <c r="R73" s="51">
        <v>0</v>
      </c>
      <c r="S73" s="51">
        <v>0</v>
      </c>
      <c r="T73" s="51">
        <v>0</v>
      </c>
      <c r="U73" s="51">
        <v>1</v>
      </c>
      <c r="V73" s="51">
        <v>0</v>
      </c>
      <c r="W73" s="51">
        <v>1</v>
      </c>
      <c r="X73" s="51">
        <v>0</v>
      </c>
      <c r="Y73" s="51">
        <v>0</v>
      </c>
    </row>
  </sheetData>
  <sheetProtection/>
  <mergeCells count="3">
    <mergeCell ref="A3:Y3"/>
    <mergeCell ref="A1:Y1"/>
    <mergeCell ref="A2:Y2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8" scale="87" r:id="rId1"/>
  <headerFooter alignWithMargins="0">
    <oddHeader>&amp;L&amp;C&amp;RÉrték típus: Forint</oddHeader>
    <oddFooter>&amp;LAdatellenőrző kód: -5957-7a-4675-4d-5f-2c2e2861513a5e2a-1834-50-18-35&amp;C&amp;R</oddFooter>
  </headerFooter>
  <rowBreaks count="1" manualBreakCount="1">
    <brk id="40" max="24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41.00390625" style="0" customWidth="1"/>
    <col min="2" max="15" width="16.625" style="0" customWidth="1"/>
  </cols>
  <sheetData>
    <row r="1" spans="1:15" ht="12.75">
      <c r="A1" s="127" t="s">
        <v>360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2.75">
      <c r="A2" s="128" t="s">
        <v>361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s="47" customFormat="1" ht="12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s="47" customFormat="1" ht="55.5" customHeight="1">
      <c r="A4" s="49" t="s">
        <v>39</v>
      </c>
      <c r="B4" s="49" t="s">
        <v>162</v>
      </c>
      <c r="C4" s="49" t="s">
        <v>163</v>
      </c>
      <c r="D4" s="49" t="s">
        <v>164</v>
      </c>
      <c r="E4" s="49" t="s">
        <v>166</v>
      </c>
      <c r="F4" s="49" t="s">
        <v>167</v>
      </c>
      <c r="G4" s="49" t="s">
        <v>168</v>
      </c>
      <c r="H4" s="49" t="s">
        <v>170</v>
      </c>
      <c r="I4" s="49" t="s">
        <v>173</v>
      </c>
      <c r="J4" s="49" t="s">
        <v>174</v>
      </c>
      <c r="K4" s="49" t="s">
        <v>177</v>
      </c>
      <c r="L4" s="49" t="s">
        <v>178</v>
      </c>
      <c r="M4" s="49" t="s">
        <v>181</v>
      </c>
      <c r="N4" s="49" t="s">
        <v>182</v>
      </c>
      <c r="O4" s="49" t="s">
        <v>194</v>
      </c>
    </row>
    <row r="5" spans="1:15" ht="26.25">
      <c r="A5" s="50" t="s">
        <v>106</v>
      </c>
      <c r="B5" s="51">
        <v>43870097</v>
      </c>
      <c r="C5" s="51">
        <v>0</v>
      </c>
      <c r="D5" s="51">
        <v>0</v>
      </c>
      <c r="E5" s="51">
        <v>43870097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</row>
    <row r="6" spans="1:15" ht="26.25">
      <c r="A6" s="50" t="s">
        <v>107</v>
      </c>
      <c r="B6" s="51">
        <v>48873300</v>
      </c>
      <c r="C6" s="51">
        <v>0</v>
      </c>
      <c r="D6" s="51">
        <v>0</v>
      </c>
      <c r="E6" s="51">
        <v>48873300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</row>
    <row r="7" spans="1:15" ht="39">
      <c r="A7" s="50" t="s">
        <v>108</v>
      </c>
      <c r="B7" s="51">
        <v>44763339</v>
      </c>
      <c r="C7" s="51">
        <v>0</v>
      </c>
      <c r="D7" s="51">
        <v>0</v>
      </c>
      <c r="E7" s="51">
        <v>44763339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</row>
    <row r="8" spans="1:15" ht="26.25">
      <c r="A8" s="50" t="s">
        <v>109</v>
      </c>
      <c r="B8" s="51">
        <v>2516800</v>
      </c>
      <c r="C8" s="51">
        <v>0</v>
      </c>
      <c r="D8" s="51">
        <v>0</v>
      </c>
      <c r="E8" s="51">
        <v>2516800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</row>
    <row r="9" spans="1:15" ht="26.25">
      <c r="A9" s="50" t="s">
        <v>110</v>
      </c>
      <c r="B9" s="51">
        <v>4114014</v>
      </c>
      <c r="C9" s="51">
        <v>0</v>
      </c>
      <c r="D9" s="51">
        <v>0</v>
      </c>
      <c r="E9" s="51">
        <v>4114014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</row>
    <row r="10" spans="1:15" ht="12.75">
      <c r="A10" s="50" t="s">
        <v>111</v>
      </c>
      <c r="B10" s="51">
        <v>752544</v>
      </c>
      <c r="C10" s="51">
        <v>0</v>
      </c>
      <c r="D10" s="51">
        <v>0</v>
      </c>
      <c r="E10" s="51">
        <v>752544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</row>
    <row r="11" spans="1:15" ht="26.25">
      <c r="A11" s="50" t="s">
        <v>112</v>
      </c>
      <c r="B11" s="51">
        <v>144890094</v>
      </c>
      <c r="C11" s="51">
        <v>0</v>
      </c>
      <c r="D11" s="51">
        <v>0</v>
      </c>
      <c r="E11" s="51">
        <v>144890094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</row>
    <row r="12" spans="1:15" ht="39">
      <c r="A12" s="50" t="s">
        <v>113</v>
      </c>
      <c r="B12" s="51">
        <v>12850000</v>
      </c>
      <c r="C12" s="51">
        <v>0</v>
      </c>
      <c r="D12" s="51">
        <v>0</v>
      </c>
      <c r="E12" s="51">
        <v>0</v>
      </c>
      <c r="F12" s="51">
        <v>12850000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</row>
    <row r="13" spans="1:15" ht="26.25">
      <c r="A13" s="50" t="s">
        <v>114</v>
      </c>
      <c r="B13" s="51">
        <v>12850000</v>
      </c>
      <c r="C13" s="51">
        <v>0</v>
      </c>
      <c r="D13" s="51">
        <v>0</v>
      </c>
      <c r="E13" s="51">
        <v>0</v>
      </c>
      <c r="F13" s="51">
        <v>12850000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</row>
    <row r="14" spans="1:15" ht="26.25">
      <c r="A14" s="50" t="s">
        <v>115</v>
      </c>
      <c r="B14" s="51">
        <v>24555170</v>
      </c>
      <c r="C14" s="51">
        <v>1869550</v>
      </c>
      <c r="D14" s="51">
        <v>0</v>
      </c>
      <c r="E14" s="51">
        <v>0</v>
      </c>
      <c r="F14" s="51">
        <v>5270670</v>
      </c>
      <c r="G14" s="51">
        <v>4291950</v>
      </c>
      <c r="H14" s="51">
        <v>0</v>
      </c>
      <c r="I14" s="51">
        <v>0</v>
      </c>
      <c r="J14" s="51">
        <v>7200000</v>
      </c>
      <c r="K14" s="51">
        <v>5748000</v>
      </c>
      <c r="L14" s="51">
        <v>0</v>
      </c>
      <c r="M14" s="51">
        <v>0</v>
      </c>
      <c r="N14" s="51">
        <v>175000</v>
      </c>
      <c r="O14" s="51">
        <v>0</v>
      </c>
    </row>
    <row r="15" spans="1:15" ht="12.75">
      <c r="A15" s="50" t="s">
        <v>116</v>
      </c>
      <c r="B15" s="51">
        <v>175000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175000</v>
      </c>
      <c r="O15" s="51">
        <v>0</v>
      </c>
    </row>
    <row r="16" spans="1:15" ht="39">
      <c r="A16" s="50" t="s">
        <v>117</v>
      </c>
      <c r="B16" s="51">
        <v>647500</v>
      </c>
      <c r="C16" s="51">
        <v>647500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</row>
    <row r="17" spans="1:15" ht="26.25">
      <c r="A17" s="50" t="s">
        <v>118</v>
      </c>
      <c r="B17" s="51">
        <v>1017858</v>
      </c>
      <c r="C17" s="51">
        <v>618602</v>
      </c>
      <c r="D17" s="51">
        <v>0</v>
      </c>
      <c r="E17" s="51">
        <v>0</v>
      </c>
      <c r="F17" s="51">
        <v>0</v>
      </c>
      <c r="G17" s="51">
        <v>399256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</row>
    <row r="18" spans="1:15" ht="26.25">
      <c r="A18" s="50" t="s">
        <v>119</v>
      </c>
      <c r="B18" s="51">
        <v>12948000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7200000</v>
      </c>
      <c r="K18" s="51">
        <v>5748000</v>
      </c>
      <c r="L18" s="51">
        <v>0</v>
      </c>
      <c r="M18" s="51">
        <v>0</v>
      </c>
      <c r="N18" s="51">
        <v>0</v>
      </c>
      <c r="O18" s="51">
        <v>0</v>
      </c>
    </row>
    <row r="19" spans="1:15" ht="12.75">
      <c r="A19" s="50" t="s">
        <v>120</v>
      </c>
      <c r="B19" s="51">
        <v>3976942</v>
      </c>
      <c r="C19" s="51">
        <v>84248</v>
      </c>
      <c r="D19" s="51">
        <v>0</v>
      </c>
      <c r="E19" s="51">
        <v>0</v>
      </c>
      <c r="F19" s="51">
        <v>0</v>
      </c>
      <c r="G19" s="51">
        <v>3892694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</row>
    <row r="20" spans="1:15" ht="26.25">
      <c r="A20" s="50" t="s">
        <v>121</v>
      </c>
      <c r="B20" s="51">
        <v>5789870</v>
      </c>
      <c r="C20" s="51">
        <v>519200</v>
      </c>
      <c r="D20" s="51">
        <v>0</v>
      </c>
      <c r="E20" s="51">
        <v>0</v>
      </c>
      <c r="F20" s="51">
        <v>5270670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</row>
    <row r="21" spans="1:15" ht="39">
      <c r="A21" s="52" t="s">
        <v>122</v>
      </c>
      <c r="B21" s="53">
        <v>182295264</v>
      </c>
      <c r="C21" s="53">
        <v>1869550</v>
      </c>
      <c r="D21" s="53">
        <v>0</v>
      </c>
      <c r="E21" s="53">
        <v>144890094</v>
      </c>
      <c r="F21" s="53">
        <v>18120670</v>
      </c>
      <c r="G21" s="53">
        <v>4291950</v>
      </c>
      <c r="H21" s="53">
        <v>0</v>
      </c>
      <c r="I21" s="53">
        <v>0</v>
      </c>
      <c r="J21" s="53">
        <v>7200000</v>
      </c>
      <c r="K21" s="53">
        <v>5748000</v>
      </c>
      <c r="L21" s="53">
        <v>0</v>
      </c>
      <c r="M21" s="53">
        <v>0</v>
      </c>
      <c r="N21" s="53">
        <v>175000</v>
      </c>
      <c r="O21" s="53">
        <v>0</v>
      </c>
    </row>
    <row r="22" spans="1:15" ht="26.25">
      <c r="A22" s="50" t="s">
        <v>123</v>
      </c>
      <c r="B22" s="51">
        <v>78284765</v>
      </c>
      <c r="C22" s="51">
        <v>78284765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</row>
    <row r="23" spans="1:15" ht="39">
      <c r="A23" s="50" t="s">
        <v>124</v>
      </c>
      <c r="B23" s="51">
        <v>70784765</v>
      </c>
      <c r="C23" s="51">
        <v>70784765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</row>
    <row r="24" spans="1:15" ht="26.25">
      <c r="A24" s="50" t="s">
        <v>125</v>
      </c>
      <c r="B24" s="51">
        <v>7500000</v>
      </c>
      <c r="C24" s="51">
        <v>7500000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</row>
    <row r="25" spans="1:15" ht="39">
      <c r="A25" s="52" t="s">
        <v>126</v>
      </c>
      <c r="B25" s="53">
        <v>78284765</v>
      </c>
      <c r="C25" s="53">
        <v>78284765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ht="12.75">
      <c r="A26" s="50" t="s">
        <v>127</v>
      </c>
      <c r="B26" s="51">
        <v>13575690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13575690</v>
      </c>
    </row>
    <row r="27" spans="1:15" ht="26.25">
      <c r="A27" s="50" t="s">
        <v>128</v>
      </c>
      <c r="B27" s="51">
        <v>9027834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9027834</v>
      </c>
    </row>
    <row r="28" spans="1:15" ht="12.75">
      <c r="A28" s="50" t="s">
        <v>129</v>
      </c>
      <c r="B28" s="51">
        <v>4547856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4547856</v>
      </c>
    </row>
    <row r="29" spans="1:15" ht="26.25">
      <c r="A29" s="50" t="s">
        <v>130</v>
      </c>
      <c r="B29" s="51">
        <v>116810362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116810362</v>
      </c>
    </row>
    <row r="30" spans="1:15" ht="39">
      <c r="A30" s="50" t="s">
        <v>131</v>
      </c>
      <c r="B30" s="51">
        <v>116810362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116810362</v>
      </c>
    </row>
    <row r="31" spans="1:15" ht="12.75">
      <c r="A31" s="50" t="s">
        <v>132</v>
      </c>
      <c r="B31" s="51">
        <v>7310278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7310278</v>
      </c>
    </row>
    <row r="32" spans="1:15" ht="26.25">
      <c r="A32" s="50" t="s">
        <v>133</v>
      </c>
      <c r="B32" s="51">
        <v>7310278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7310278</v>
      </c>
    </row>
    <row r="33" spans="1:15" ht="26.25">
      <c r="A33" s="50" t="s">
        <v>134</v>
      </c>
      <c r="B33" s="51">
        <v>164400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164400</v>
      </c>
    </row>
    <row r="34" spans="1:15" ht="26.25">
      <c r="A34" s="50" t="s">
        <v>135</v>
      </c>
      <c r="B34" s="51">
        <v>164400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164400</v>
      </c>
    </row>
    <row r="35" spans="1:15" ht="26.25">
      <c r="A35" s="50" t="s">
        <v>136</v>
      </c>
      <c r="B35" s="51">
        <v>124285040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124285040</v>
      </c>
    </row>
    <row r="36" spans="1:15" ht="26.25">
      <c r="A36" s="50" t="s">
        <v>137</v>
      </c>
      <c r="B36" s="51">
        <v>232610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232610</v>
      </c>
    </row>
    <row r="37" spans="1:15" ht="26.25">
      <c r="A37" s="50" t="s">
        <v>138</v>
      </c>
      <c r="B37" s="51">
        <v>14700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14700</v>
      </c>
    </row>
    <row r="38" spans="1:15" ht="26.25">
      <c r="A38" s="52" t="s">
        <v>139</v>
      </c>
      <c r="B38" s="53">
        <v>138093340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138093340</v>
      </c>
    </row>
    <row r="39" spans="1:15" ht="12.75">
      <c r="A39" s="50" t="s">
        <v>140</v>
      </c>
      <c r="B39" s="51">
        <v>7048016</v>
      </c>
      <c r="C39" s="51">
        <v>538830</v>
      </c>
      <c r="D39" s="51">
        <v>257757</v>
      </c>
      <c r="E39" s="51">
        <v>0</v>
      </c>
      <c r="F39" s="51">
        <v>0</v>
      </c>
      <c r="G39" s="51">
        <v>0</v>
      </c>
      <c r="H39" s="51">
        <v>4200850</v>
      </c>
      <c r="I39" s="51">
        <v>1573786</v>
      </c>
      <c r="J39" s="51">
        <v>0</v>
      </c>
      <c r="K39" s="51">
        <v>0</v>
      </c>
      <c r="L39" s="51">
        <v>118110</v>
      </c>
      <c r="M39" s="51">
        <v>358683</v>
      </c>
      <c r="N39" s="51">
        <v>0</v>
      </c>
      <c r="O39" s="51">
        <v>0</v>
      </c>
    </row>
    <row r="40" spans="1:15" ht="12.75">
      <c r="A40" s="50" t="s">
        <v>141</v>
      </c>
      <c r="B40" s="51">
        <v>1808132</v>
      </c>
      <c r="C40" s="51">
        <v>104984</v>
      </c>
      <c r="D40" s="51">
        <v>69593</v>
      </c>
      <c r="E40" s="51">
        <v>0</v>
      </c>
      <c r="F40" s="51">
        <v>0</v>
      </c>
      <c r="G40" s="51">
        <v>0</v>
      </c>
      <c r="H40" s="51">
        <v>1134230</v>
      </c>
      <c r="I40" s="51">
        <v>370596</v>
      </c>
      <c r="J40" s="51">
        <v>0</v>
      </c>
      <c r="K40" s="51">
        <v>0</v>
      </c>
      <c r="L40" s="51">
        <v>31890</v>
      </c>
      <c r="M40" s="51">
        <v>96839</v>
      </c>
      <c r="N40" s="51">
        <v>0</v>
      </c>
      <c r="O40" s="51">
        <v>0</v>
      </c>
    </row>
    <row r="41" spans="1:15" ht="26.25">
      <c r="A41" s="50" t="s">
        <v>142</v>
      </c>
      <c r="B41" s="51">
        <v>74</v>
      </c>
      <c r="C41" s="51">
        <v>70</v>
      </c>
      <c r="D41" s="51">
        <v>0</v>
      </c>
      <c r="E41" s="51">
        <v>0</v>
      </c>
      <c r="F41" s="51">
        <v>0</v>
      </c>
      <c r="G41" s="51">
        <v>0</v>
      </c>
      <c r="H41" s="51">
        <v>3</v>
      </c>
      <c r="I41" s="51">
        <v>0</v>
      </c>
      <c r="J41" s="51">
        <v>0</v>
      </c>
      <c r="K41" s="51">
        <v>1</v>
      </c>
      <c r="L41" s="51">
        <v>0</v>
      </c>
      <c r="M41" s="51">
        <v>0</v>
      </c>
      <c r="N41" s="51">
        <v>0</v>
      </c>
      <c r="O41" s="51">
        <v>0</v>
      </c>
    </row>
    <row r="42" spans="1:15" ht="26.25">
      <c r="A42" s="50" t="s">
        <v>143</v>
      </c>
      <c r="B42" s="51">
        <v>74</v>
      </c>
      <c r="C42" s="51">
        <v>70</v>
      </c>
      <c r="D42" s="51">
        <v>0</v>
      </c>
      <c r="E42" s="51">
        <v>0</v>
      </c>
      <c r="F42" s="51">
        <v>0</v>
      </c>
      <c r="G42" s="51">
        <v>0</v>
      </c>
      <c r="H42" s="51">
        <v>3</v>
      </c>
      <c r="I42" s="51">
        <v>0</v>
      </c>
      <c r="J42" s="51">
        <v>0</v>
      </c>
      <c r="K42" s="51">
        <v>1</v>
      </c>
      <c r="L42" s="51">
        <v>0</v>
      </c>
      <c r="M42" s="51">
        <v>0</v>
      </c>
      <c r="N42" s="51">
        <v>0</v>
      </c>
      <c r="O42" s="51">
        <v>0</v>
      </c>
    </row>
    <row r="43" spans="1:15" ht="12.75">
      <c r="A43" s="50" t="s">
        <v>144</v>
      </c>
      <c r="B43" s="51">
        <v>111881</v>
      </c>
      <c r="C43" s="51">
        <v>111881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</row>
    <row r="44" spans="1:15" ht="12.75">
      <c r="A44" s="50" t="s">
        <v>145</v>
      </c>
      <c r="B44" s="51">
        <v>8436306</v>
      </c>
      <c r="C44" s="51">
        <v>8271300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165006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</row>
    <row r="45" spans="1:15" ht="12.75">
      <c r="A45" s="50" t="s">
        <v>146</v>
      </c>
      <c r="B45" s="51">
        <v>10800</v>
      </c>
      <c r="C45" s="51">
        <v>3000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7800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</row>
    <row r="46" spans="1:15" ht="39">
      <c r="A46" s="52" t="s">
        <v>147</v>
      </c>
      <c r="B46" s="53">
        <v>17404409</v>
      </c>
      <c r="C46" s="53">
        <v>9027065</v>
      </c>
      <c r="D46" s="53">
        <v>327350</v>
      </c>
      <c r="E46" s="53">
        <v>0</v>
      </c>
      <c r="F46" s="53">
        <v>0</v>
      </c>
      <c r="G46" s="53">
        <v>0</v>
      </c>
      <c r="H46" s="53">
        <v>5335083</v>
      </c>
      <c r="I46" s="53">
        <v>2109388</v>
      </c>
      <c r="J46" s="53">
        <v>0</v>
      </c>
      <c r="K46" s="53">
        <v>1</v>
      </c>
      <c r="L46" s="53">
        <v>150000</v>
      </c>
      <c r="M46" s="53">
        <v>455522</v>
      </c>
      <c r="N46" s="53">
        <v>0</v>
      </c>
      <c r="O46" s="53">
        <v>0</v>
      </c>
    </row>
    <row r="47" spans="1:15" ht="26.25">
      <c r="A47" s="52" t="s">
        <v>148</v>
      </c>
      <c r="B47" s="53">
        <v>416077778</v>
      </c>
      <c r="C47" s="53">
        <v>89181380</v>
      </c>
      <c r="D47" s="53">
        <v>327350</v>
      </c>
      <c r="E47" s="53">
        <v>144890094</v>
      </c>
      <c r="F47" s="53">
        <v>18120670</v>
      </c>
      <c r="G47" s="53">
        <v>4291950</v>
      </c>
      <c r="H47" s="53">
        <v>5335083</v>
      </c>
      <c r="I47" s="53">
        <v>2109388</v>
      </c>
      <c r="J47" s="53">
        <v>7200000</v>
      </c>
      <c r="K47" s="53">
        <v>5748001</v>
      </c>
      <c r="L47" s="53">
        <v>150000</v>
      </c>
      <c r="M47" s="53">
        <v>455522</v>
      </c>
      <c r="N47" s="53">
        <v>175000</v>
      </c>
      <c r="O47" s="53">
        <v>138093340</v>
      </c>
    </row>
    <row r="48" spans="1:15" ht="26.25">
      <c r="A48" s="50" t="s">
        <v>157</v>
      </c>
      <c r="B48" s="51">
        <v>43597331</v>
      </c>
      <c r="C48" s="51">
        <v>0</v>
      </c>
      <c r="D48" s="51">
        <v>0</v>
      </c>
      <c r="E48" s="51">
        <v>0</v>
      </c>
      <c r="F48" s="51">
        <v>43597331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</row>
    <row r="49" spans="1:15" ht="12.75">
      <c r="A49" s="50" t="s">
        <v>195</v>
      </c>
      <c r="B49" s="51">
        <v>43597331</v>
      </c>
      <c r="C49" s="51">
        <v>0</v>
      </c>
      <c r="D49" s="51">
        <v>0</v>
      </c>
      <c r="E49" s="51">
        <v>0</v>
      </c>
      <c r="F49" s="51">
        <v>43597331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</row>
    <row r="50" spans="1:15" ht="12.75">
      <c r="A50" s="50" t="s">
        <v>159</v>
      </c>
      <c r="B50" s="51">
        <v>5147540</v>
      </c>
      <c r="C50" s="51">
        <v>0</v>
      </c>
      <c r="D50" s="51">
        <v>0</v>
      </c>
      <c r="E50" s="51">
        <v>5147540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</row>
    <row r="51" spans="1:15" ht="26.25">
      <c r="A51" s="50" t="s">
        <v>196</v>
      </c>
      <c r="B51" s="51">
        <v>48744871</v>
      </c>
      <c r="C51" s="51">
        <v>0</v>
      </c>
      <c r="D51" s="51">
        <v>0</v>
      </c>
      <c r="E51" s="51">
        <v>5147540</v>
      </c>
      <c r="F51" s="51">
        <v>43597331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</row>
    <row r="52" spans="1:15" ht="26.25">
      <c r="A52" s="52" t="s">
        <v>197</v>
      </c>
      <c r="B52" s="53">
        <v>48744871</v>
      </c>
      <c r="C52" s="53">
        <v>0</v>
      </c>
      <c r="D52" s="53">
        <v>0</v>
      </c>
      <c r="E52" s="53">
        <v>5147540</v>
      </c>
      <c r="F52" s="53">
        <v>43597331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ht="12.75">
      <c r="A53" s="52" t="s">
        <v>198</v>
      </c>
      <c r="B53" s="53">
        <v>464822649</v>
      </c>
      <c r="C53" s="53">
        <v>89181380</v>
      </c>
      <c r="D53" s="53">
        <v>327350</v>
      </c>
      <c r="E53" s="53">
        <v>150037634</v>
      </c>
      <c r="F53" s="53">
        <v>61718001</v>
      </c>
      <c r="G53" s="53">
        <v>4291950</v>
      </c>
      <c r="H53" s="53">
        <v>5335083</v>
      </c>
      <c r="I53" s="53">
        <v>2109388</v>
      </c>
      <c r="J53" s="53">
        <v>7200000</v>
      </c>
      <c r="K53" s="53">
        <v>5748001</v>
      </c>
      <c r="L53" s="53">
        <v>150000</v>
      </c>
      <c r="M53" s="53">
        <v>455522</v>
      </c>
      <c r="N53" s="53">
        <v>175000</v>
      </c>
      <c r="O53" s="53">
        <v>138093340</v>
      </c>
    </row>
  </sheetData>
  <sheetProtection/>
  <mergeCells count="3">
    <mergeCell ref="A3:O3"/>
    <mergeCell ref="A1:O1"/>
    <mergeCell ref="A2:O2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73" r:id="rId1"/>
  <headerFooter alignWithMargins="0">
    <oddHeader>&amp;L&amp;C&amp;RÉrték típus: Forint</oddHeader>
    <oddFooter>&amp;LAdatellenőrző kód: -5957-7a-4675-4d-5f-2c2e2861513a5e2a-1834-50-18-35&amp;C&amp;R</oddFooter>
  </headerFooter>
  <rowBreaks count="1" manualBreakCount="1">
    <brk id="24" max="255" man="1"/>
  </rowBreaks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B2"/>
    </sheetView>
  </sheetViews>
  <sheetFormatPr defaultColWidth="9.00390625" defaultRowHeight="12.75"/>
  <cols>
    <col min="1" max="1" width="49.50390625" style="0" customWidth="1"/>
    <col min="2" max="2" width="32.875" style="0" customWidth="1"/>
  </cols>
  <sheetData>
    <row r="1" spans="1:2" ht="15">
      <c r="A1" s="121" t="s">
        <v>362</v>
      </c>
      <c r="B1" s="121"/>
    </row>
    <row r="2" spans="1:2" ht="15">
      <c r="A2" s="130" t="s">
        <v>363</v>
      </c>
      <c r="B2" s="130"/>
    </row>
    <row r="3" spans="1:2" ht="15">
      <c r="A3" s="92" t="s">
        <v>39</v>
      </c>
      <c r="B3" s="92" t="s">
        <v>199</v>
      </c>
    </row>
    <row r="4" spans="1:2" ht="15">
      <c r="A4" s="87" t="s">
        <v>200</v>
      </c>
      <c r="B4" s="88">
        <v>416077778</v>
      </c>
    </row>
    <row r="5" spans="1:2" ht="15">
      <c r="A5" s="87" t="s">
        <v>201</v>
      </c>
      <c r="B5" s="88">
        <v>312009714</v>
      </c>
    </row>
    <row r="6" spans="1:2" ht="30.75">
      <c r="A6" s="89" t="s">
        <v>202</v>
      </c>
      <c r="B6" s="90">
        <v>104068064</v>
      </c>
    </row>
    <row r="7" spans="1:2" ht="15">
      <c r="A7" s="87" t="s">
        <v>203</v>
      </c>
      <c r="B7" s="88">
        <v>48744871</v>
      </c>
    </row>
    <row r="8" spans="1:2" ht="15">
      <c r="A8" s="87" t="s">
        <v>204</v>
      </c>
      <c r="B8" s="88">
        <v>119005153</v>
      </c>
    </row>
    <row r="9" spans="1:2" ht="30.75">
      <c r="A9" s="89" t="s">
        <v>205</v>
      </c>
      <c r="B9" s="90">
        <v>-70260282</v>
      </c>
    </row>
    <row r="10" spans="1:2" ht="15">
      <c r="A10" s="89" t="s">
        <v>206</v>
      </c>
      <c r="B10" s="90">
        <v>33807782</v>
      </c>
    </row>
    <row r="11" spans="1:2" ht="15">
      <c r="A11" s="89" t="s">
        <v>207</v>
      </c>
      <c r="B11" s="90">
        <v>33807782</v>
      </c>
    </row>
    <row r="12" spans="1:2" ht="30.75">
      <c r="A12" s="89" t="s">
        <v>208</v>
      </c>
      <c r="B12" s="90">
        <v>33807782</v>
      </c>
    </row>
  </sheetData>
  <sheetProtection/>
  <mergeCells count="2">
    <mergeCell ref="A2:B2"/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&amp;L&amp;C&amp;RÉrték típus: Forint</oddHeader>
    <oddFooter>&amp;LAdatellenőrző kód: -5957-7a-4675-4d-5f-2c2e2861513a5e2a-1834-50-18-35&amp;C&amp;R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pane ySplit="4" topLeftCell="A48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61.625" style="0" customWidth="1"/>
    <col min="2" max="4" width="20.75390625" style="0" customWidth="1"/>
  </cols>
  <sheetData>
    <row r="1" spans="1:4" ht="15">
      <c r="A1" s="121" t="s">
        <v>364</v>
      </c>
      <c r="B1" s="121"/>
      <c r="C1" s="121"/>
      <c r="D1" s="121"/>
    </row>
    <row r="2" spans="1:4" ht="15">
      <c r="A2" s="122" t="s">
        <v>365</v>
      </c>
      <c r="B2" s="122"/>
      <c r="C2" s="122"/>
      <c r="D2" s="122"/>
    </row>
    <row r="3" spans="1:4" s="47" customFormat="1" ht="15">
      <c r="A3" s="123"/>
      <c r="B3" s="123"/>
      <c r="C3" s="123"/>
      <c r="D3" s="123"/>
    </row>
    <row r="4" spans="1:4" s="47" customFormat="1" ht="15">
      <c r="A4" s="91" t="s">
        <v>39</v>
      </c>
      <c r="B4" s="91" t="s">
        <v>209</v>
      </c>
      <c r="C4" s="91" t="s">
        <v>210</v>
      </c>
      <c r="D4" s="91" t="s">
        <v>211</v>
      </c>
    </row>
    <row r="5" spans="1:4" ht="15">
      <c r="A5" s="87" t="s">
        <v>212</v>
      </c>
      <c r="B5" s="88">
        <v>1604844666</v>
      </c>
      <c r="C5" s="88">
        <v>0</v>
      </c>
      <c r="D5" s="88">
        <v>1562648689</v>
      </c>
    </row>
    <row r="6" spans="1:4" ht="15">
      <c r="A6" s="87" t="s">
        <v>213</v>
      </c>
      <c r="B6" s="88">
        <v>25823381</v>
      </c>
      <c r="C6" s="88">
        <v>0</v>
      </c>
      <c r="D6" s="88">
        <v>14347755</v>
      </c>
    </row>
    <row r="7" spans="1:4" ht="15">
      <c r="A7" s="87" t="s">
        <v>214</v>
      </c>
      <c r="B7" s="88">
        <v>47933788</v>
      </c>
      <c r="C7" s="88">
        <v>0</v>
      </c>
      <c r="D7" s="88">
        <v>182872447</v>
      </c>
    </row>
    <row r="8" spans="1:4" ht="15">
      <c r="A8" s="89" t="s">
        <v>215</v>
      </c>
      <c r="B8" s="90">
        <v>1678601835</v>
      </c>
      <c r="C8" s="90">
        <v>0</v>
      </c>
      <c r="D8" s="90">
        <v>1759868891</v>
      </c>
    </row>
    <row r="9" spans="1:4" ht="15">
      <c r="A9" s="87" t="s">
        <v>216</v>
      </c>
      <c r="B9" s="88">
        <v>10719250</v>
      </c>
      <c r="C9" s="88">
        <v>0</v>
      </c>
      <c r="D9" s="88">
        <v>12819250</v>
      </c>
    </row>
    <row r="10" spans="1:4" ht="30">
      <c r="A10" s="87" t="s">
        <v>217</v>
      </c>
      <c r="B10" s="88">
        <v>10500000</v>
      </c>
      <c r="C10" s="88">
        <v>0</v>
      </c>
      <c r="D10" s="88">
        <v>12600000</v>
      </c>
    </row>
    <row r="11" spans="1:4" ht="15">
      <c r="A11" s="87" t="s">
        <v>218</v>
      </c>
      <c r="B11" s="88">
        <v>219250</v>
      </c>
      <c r="C11" s="88">
        <v>0</v>
      </c>
      <c r="D11" s="88">
        <v>219250</v>
      </c>
    </row>
    <row r="12" spans="1:4" ht="30.75">
      <c r="A12" s="89" t="s">
        <v>219</v>
      </c>
      <c r="B12" s="90">
        <v>10719250</v>
      </c>
      <c r="C12" s="90">
        <v>0</v>
      </c>
      <c r="D12" s="90">
        <v>12819250</v>
      </c>
    </row>
    <row r="13" spans="1:4" ht="30">
      <c r="A13" s="87" t="s">
        <v>220</v>
      </c>
      <c r="B13" s="88">
        <v>546547236</v>
      </c>
      <c r="C13" s="88">
        <v>0</v>
      </c>
      <c r="D13" s="88">
        <v>524623688</v>
      </c>
    </row>
    <row r="14" spans="1:4" ht="15">
      <c r="A14" s="87" t="s">
        <v>221</v>
      </c>
      <c r="B14" s="88">
        <v>546547236</v>
      </c>
      <c r="C14" s="88">
        <v>0</v>
      </c>
      <c r="D14" s="88">
        <v>524623688</v>
      </c>
    </row>
    <row r="15" spans="1:4" ht="30.75">
      <c r="A15" s="89" t="s">
        <v>222</v>
      </c>
      <c r="B15" s="90">
        <v>546547236</v>
      </c>
      <c r="C15" s="90">
        <v>0</v>
      </c>
      <c r="D15" s="90">
        <v>524623688</v>
      </c>
    </row>
    <row r="16" spans="1:4" ht="30.75">
      <c r="A16" s="89" t="s">
        <v>223</v>
      </c>
      <c r="B16" s="90">
        <v>2235868321</v>
      </c>
      <c r="C16" s="90">
        <v>0</v>
      </c>
      <c r="D16" s="90">
        <v>2297311829</v>
      </c>
    </row>
    <row r="17" spans="1:4" ht="15">
      <c r="A17" s="87" t="s">
        <v>224</v>
      </c>
      <c r="B17" s="88">
        <v>80925</v>
      </c>
      <c r="C17" s="88">
        <v>0</v>
      </c>
      <c r="D17" s="88">
        <v>155775</v>
      </c>
    </row>
    <row r="18" spans="1:4" ht="30.75">
      <c r="A18" s="89" t="s">
        <v>225</v>
      </c>
      <c r="B18" s="90">
        <v>80925</v>
      </c>
      <c r="C18" s="90">
        <v>0</v>
      </c>
      <c r="D18" s="90">
        <v>155775</v>
      </c>
    </row>
    <row r="19" spans="1:4" ht="15">
      <c r="A19" s="87" t="s">
        <v>226</v>
      </c>
      <c r="B19" s="88">
        <v>62225235</v>
      </c>
      <c r="C19" s="88">
        <v>0</v>
      </c>
      <c r="D19" s="88">
        <v>51638053</v>
      </c>
    </row>
    <row r="20" spans="1:4" ht="15">
      <c r="A20" s="89" t="s">
        <v>227</v>
      </c>
      <c r="B20" s="90">
        <v>62225235</v>
      </c>
      <c r="C20" s="90">
        <v>0</v>
      </c>
      <c r="D20" s="90">
        <v>51638053</v>
      </c>
    </row>
    <row r="21" spans="1:4" ht="15">
      <c r="A21" s="89" t="s">
        <v>228</v>
      </c>
      <c r="B21" s="90">
        <v>62306160</v>
      </c>
      <c r="C21" s="90">
        <v>0</v>
      </c>
      <c r="D21" s="90">
        <v>51793828</v>
      </c>
    </row>
    <row r="22" spans="1:4" ht="30">
      <c r="A22" s="87" t="s">
        <v>229</v>
      </c>
      <c r="B22" s="88">
        <v>40060584</v>
      </c>
      <c r="C22" s="88">
        <v>0</v>
      </c>
      <c r="D22" s="88">
        <v>40117256</v>
      </c>
    </row>
    <row r="23" spans="1:4" ht="30">
      <c r="A23" s="87" t="s">
        <v>230</v>
      </c>
      <c r="B23" s="88">
        <v>10418482</v>
      </c>
      <c r="C23" s="88">
        <v>0</v>
      </c>
      <c r="D23" s="88">
        <v>10418482</v>
      </c>
    </row>
    <row r="24" spans="1:4" ht="30">
      <c r="A24" s="87" t="s">
        <v>231</v>
      </c>
      <c r="B24" s="88">
        <v>20355616</v>
      </c>
      <c r="C24" s="88">
        <v>0</v>
      </c>
      <c r="D24" s="88">
        <v>20412288</v>
      </c>
    </row>
    <row r="25" spans="1:4" ht="30">
      <c r="A25" s="87" t="s">
        <v>232</v>
      </c>
      <c r="B25" s="88">
        <v>9286486</v>
      </c>
      <c r="C25" s="88">
        <v>0</v>
      </c>
      <c r="D25" s="88">
        <v>9286486</v>
      </c>
    </row>
    <row r="26" spans="1:4" ht="30">
      <c r="A26" s="87" t="s">
        <v>233</v>
      </c>
      <c r="B26" s="88">
        <v>0</v>
      </c>
      <c r="C26" s="88">
        <v>0</v>
      </c>
      <c r="D26" s="88">
        <v>34506</v>
      </c>
    </row>
    <row r="27" spans="1:4" ht="45">
      <c r="A27" s="87" t="s">
        <v>234</v>
      </c>
      <c r="B27" s="88">
        <v>0</v>
      </c>
      <c r="C27" s="88">
        <v>0</v>
      </c>
      <c r="D27" s="88">
        <v>27170</v>
      </c>
    </row>
    <row r="28" spans="1:4" ht="30">
      <c r="A28" s="87" t="s">
        <v>235</v>
      </c>
      <c r="B28" s="88">
        <v>0</v>
      </c>
      <c r="C28" s="88">
        <v>0</v>
      </c>
      <c r="D28" s="88">
        <v>7336</v>
      </c>
    </row>
    <row r="29" spans="1:4" ht="30.75">
      <c r="A29" s="89" t="s">
        <v>236</v>
      </c>
      <c r="B29" s="90">
        <v>40060584</v>
      </c>
      <c r="C29" s="90">
        <v>0</v>
      </c>
      <c r="D29" s="90">
        <v>40151762</v>
      </c>
    </row>
    <row r="30" spans="1:4" ht="15">
      <c r="A30" s="87" t="s">
        <v>237</v>
      </c>
      <c r="B30" s="88">
        <v>50000</v>
      </c>
      <c r="C30" s="88">
        <v>0</v>
      </c>
      <c r="D30" s="88">
        <v>70000</v>
      </c>
    </row>
    <row r="31" spans="1:4" ht="30.75">
      <c r="A31" s="89" t="s">
        <v>238</v>
      </c>
      <c r="B31" s="90">
        <v>50000</v>
      </c>
      <c r="C31" s="90">
        <v>0</v>
      </c>
      <c r="D31" s="90">
        <v>70000</v>
      </c>
    </row>
    <row r="32" spans="1:4" ht="15">
      <c r="A32" s="89" t="s">
        <v>239</v>
      </c>
      <c r="B32" s="90">
        <v>40110584</v>
      </c>
      <c r="C32" s="90">
        <v>0</v>
      </c>
      <c r="D32" s="90">
        <v>40221762</v>
      </c>
    </row>
    <row r="33" spans="1:4" ht="30">
      <c r="A33" s="87" t="s">
        <v>240</v>
      </c>
      <c r="B33" s="88">
        <v>1419369</v>
      </c>
      <c r="C33" s="88">
        <v>0</v>
      </c>
      <c r="D33" s="88">
        <v>2290236</v>
      </c>
    </row>
    <row r="34" spans="1:4" ht="30">
      <c r="A34" s="87" t="s">
        <v>241</v>
      </c>
      <c r="B34" s="88">
        <v>0</v>
      </c>
      <c r="C34" s="88">
        <v>0</v>
      </c>
      <c r="D34" s="88">
        <v>33985528</v>
      </c>
    </row>
    <row r="35" spans="1:4" ht="30.75">
      <c r="A35" s="89" t="s">
        <v>242</v>
      </c>
      <c r="B35" s="90">
        <v>1419369</v>
      </c>
      <c r="C35" s="90">
        <v>0</v>
      </c>
      <c r="D35" s="90">
        <v>36275764</v>
      </c>
    </row>
    <row r="36" spans="1:4" ht="15">
      <c r="A36" s="87" t="s">
        <v>243</v>
      </c>
      <c r="B36" s="88">
        <v>5481287</v>
      </c>
      <c r="C36" s="88">
        <v>0</v>
      </c>
      <c r="D36" s="88">
        <v>5466819</v>
      </c>
    </row>
    <row r="37" spans="1:4" ht="30.75">
      <c r="A37" s="89" t="s">
        <v>244</v>
      </c>
      <c r="B37" s="90">
        <v>5481287</v>
      </c>
      <c r="C37" s="90">
        <v>0</v>
      </c>
      <c r="D37" s="90">
        <v>5466819</v>
      </c>
    </row>
    <row r="38" spans="1:4" ht="15">
      <c r="A38" s="87" t="s">
        <v>245</v>
      </c>
      <c r="B38" s="88">
        <v>78114</v>
      </c>
      <c r="C38" s="88">
        <v>0</v>
      </c>
      <c r="D38" s="88">
        <v>0</v>
      </c>
    </row>
    <row r="39" spans="1:4" ht="30.75">
      <c r="A39" s="89" t="s">
        <v>246</v>
      </c>
      <c r="B39" s="90">
        <v>78114</v>
      </c>
      <c r="C39" s="90">
        <v>0</v>
      </c>
      <c r="D39" s="90">
        <v>0</v>
      </c>
    </row>
    <row r="40" spans="1:4" ht="15">
      <c r="A40" s="89" t="s">
        <v>247</v>
      </c>
      <c r="B40" s="90">
        <v>6978770</v>
      </c>
      <c r="C40" s="90">
        <v>0</v>
      </c>
      <c r="D40" s="90">
        <v>41742583</v>
      </c>
    </row>
    <row r="41" spans="1:4" ht="15">
      <c r="A41" s="89" t="s">
        <v>248</v>
      </c>
      <c r="B41" s="90">
        <v>2345263835</v>
      </c>
      <c r="C41" s="90">
        <v>0</v>
      </c>
      <c r="D41" s="90">
        <v>2431070002</v>
      </c>
    </row>
    <row r="42" spans="1:4" ht="15">
      <c r="A42" s="87" t="s">
        <v>249</v>
      </c>
      <c r="B42" s="88">
        <v>2356225243</v>
      </c>
      <c r="C42" s="88">
        <v>0</v>
      </c>
      <c r="D42" s="88">
        <v>2356225243</v>
      </c>
    </row>
    <row r="43" spans="1:4" ht="15">
      <c r="A43" s="87" t="s">
        <v>250</v>
      </c>
      <c r="B43" s="88">
        <v>266965128</v>
      </c>
      <c r="C43" s="88">
        <v>0</v>
      </c>
      <c r="D43" s="88">
        <v>266965128</v>
      </c>
    </row>
    <row r="44" spans="1:4" ht="15">
      <c r="A44" s="87" t="s">
        <v>251</v>
      </c>
      <c r="B44" s="88">
        <v>32714563</v>
      </c>
      <c r="C44" s="88">
        <v>0</v>
      </c>
      <c r="D44" s="88">
        <v>32714563</v>
      </c>
    </row>
    <row r="45" spans="1:4" ht="15">
      <c r="A45" s="87" t="s">
        <v>252</v>
      </c>
      <c r="B45" s="88">
        <v>-466676470</v>
      </c>
      <c r="C45" s="88">
        <v>0</v>
      </c>
      <c r="D45" s="88">
        <v>-471179420</v>
      </c>
    </row>
    <row r="46" spans="1:4" ht="15">
      <c r="A46" s="87" t="s">
        <v>253</v>
      </c>
      <c r="B46" s="88">
        <v>-4502950</v>
      </c>
      <c r="C46" s="88">
        <v>0</v>
      </c>
      <c r="D46" s="88">
        <v>76734736</v>
      </c>
    </row>
    <row r="47" spans="1:4" ht="15">
      <c r="A47" s="89" t="s">
        <v>254</v>
      </c>
      <c r="B47" s="90">
        <v>2184725514</v>
      </c>
      <c r="C47" s="90">
        <v>0</v>
      </c>
      <c r="D47" s="90">
        <v>2261460250</v>
      </c>
    </row>
    <row r="48" spans="1:4" ht="30">
      <c r="A48" s="87" t="s">
        <v>255</v>
      </c>
      <c r="B48" s="88">
        <v>0</v>
      </c>
      <c r="C48" s="88">
        <v>0</v>
      </c>
      <c r="D48" s="88">
        <v>12538</v>
      </c>
    </row>
    <row r="49" spans="1:4" ht="30.75">
      <c r="A49" s="89" t="s">
        <v>256</v>
      </c>
      <c r="B49" s="90">
        <v>0</v>
      </c>
      <c r="C49" s="90">
        <v>0</v>
      </c>
      <c r="D49" s="90">
        <v>12538</v>
      </c>
    </row>
    <row r="50" spans="1:4" ht="30">
      <c r="A50" s="87" t="s">
        <v>257</v>
      </c>
      <c r="B50" s="88">
        <v>0</v>
      </c>
      <c r="C50" s="88">
        <v>0</v>
      </c>
      <c r="D50" s="88">
        <v>12850000</v>
      </c>
    </row>
    <row r="51" spans="1:4" ht="60">
      <c r="A51" s="87" t="s">
        <v>258</v>
      </c>
      <c r="B51" s="88">
        <v>0</v>
      </c>
      <c r="C51" s="88">
        <v>0</v>
      </c>
      <c r="D51" s="88">
        <v>12850000</v>
      </c>
    </row>
    <row r="52" spans="1:4" ht="30">
      <c r="A52" s="87" t="s">
        <v>259</v>
      </c>
      <c r="B52" s="88">
        <v>8215908</v>
      </c>
      <c r="C52" s="88">
        <v>0</v>
      </c>
      <c r="D52" s="88">
        <v>5147540</v>
      </c>
    </row>
    <row r="53" spans="1:4" ht="45">
      <c r="A53" s="87" t="s">
        <v>260</v>
      </c>
      <c r="B53" s="88">
        <v>3300000</v>
      </c>
      <c r="C53" s="88">
        <v>0</v>
      </c>
      <c r="D53" s="88">
        <v>0</v>
      </c>
    </row>
    <row r="54" spans="1:4" ht="45">
      <c r="A54" s="87" t="s">
        <v>261</v>
      </c>
      <c r="B54" s="88">
        <v>4915908</v>
      </c>
      <c r="C54" s="88">
        <v>0</v>
      </c>
      <c r="D54" s="88">
        <v>5147540</v>
      </c>
    </row>
    <row r="55" spans="1:4" ht="30.75">
      <c r="A55" s="89" t="s">
        <v>262</v>
      </c>
      <c r="B55" s="90">
        <v>8215908</v>
      </c>
      <c r="C55" s="90">
        <v>0</v>
      </c>
      <c r="D55" s="90">
        <v>17997540</v>
      </c>
    </row>
    <row r="56" spans="1:4" ht="15">
      <c r="A56" s="87" t="s">
        <v>263</v>
      </c>
      <c r="B56" s="88">
        <v>6342809</v>
      </c>
      <c r="C56" s="88">
        <v>0</v>
      </c>
      <c r="D56" s="88">
        <v>5509192</v>
      </c>
    </row>
    <row r="57" spans="1:4" ht="15">
      <c r="A57" s="87" t="s">
        <v>264</v>
      </c>
      <c r="B57" s="88">
        <v>523476</v>
      </c>
      <c r="C57" s="88">
        <v>0</v>
      </c>
      <c r="D57" s="88">
        <v>576196</v>
      </c>
    </row>
    <row r="58" spans="1:4" ht="30.75">
      <c r="A58" s="89" t="s">
        <v>265</v>
      </c>
      <c r="B58" s="90">
        <v>6866285</v>
      </c>
      <c r="C58" s="90">
        <v>0</v>
      </c>
      <c r="D58" s="90">
        <v>6085388</v>
      </c>
    </row>
    <row r="59" spans="1:4" ht="15">
      <c r="A59" s="89" t="s">
        <v>266</v>
      </c>
      <c r="B59" s="90">
        <v>15082193</v>
      </c>
      <c r="C59" s="90">
        <v>0</v>
      </c>
      <c r="D59" s="90">
        <v>24095466</v>
      </c>
    </row>
    <row r="60" spans="1:4" ht="15">
      <c r="A60" s="87" t="s">
        <v>267</v>
      </c>
      <c r="B60" s="88">
        <v>2594337</v>
      </c>
      <c r="C60" s="88">
        <v>0</v>
      </c>
      <c r="D60" s="88">
        <v>2652495</v>
      </c>
    </row>
    <row r="61" spans="1:4" ht="15">
      <c r="A61" s="87" t="s">
        <v>268</v>
      </c>
      <c r="B61" s="88">
        <v>142861791</v>
      </c>
      <c r="C61" s="88">
        <v>0</v>
      </c>
      <c r="D61" s="88">
        <v>142861791</v>
      </c>
    </row>
    <row r="62" spans="1:4" ht="15">
      <c r="A62" s="89" t="s">
        <v>269</v>
      </c>
      <c r="B62" s="90">
        <v>145456128</v>
      </c>
      <c r="C62" s="90">
        <v>0</v>
      </c>
      <c r="D62" s="90">
        <v>145514286</v>
      </c>
    </row>
    <row r="63" spans="1:4" ht="15">
      <c r="A63" s="89" t="s">
        <v>270</v>
      </c>
      <c r="B63" s="90">
        <v>2345263835</v>
      </c>
      <c r="C63" s="90">
        <v>0</v>
      </c>
      <c r="D63" s="90">
        <v>2431070002</v>
      </c>
    </row>
  </sheetData>
  <sheetProtection/>
  <mergeCells count="3">
    <mergeCell ref="A3:D3"/>
    <mergeCell ref="A1:D1"/>
    <mergeCell ref="A2:D2"/>
  </mergeCells>
  <printOptions/>
  <pageMargins left="0.75" right="0.75" top="1" bottom="1" header="0.5" footer="0.5"/>
  <pageSetup horizontalDpi="300" verticalDpi="300" orientation="portrait" paperSize="8" r:id="rId1"/>
  <headerFooter alignWithMargins="0">
    <oddHeader>&amp;L&amp;C&amp;RÉrték típus: Forint</oddHeader>
    <oddFooter>&amp;LAdatellenőrző kód: -5957-7a-4675-4d-5f-2c2e2861513a5e2a-1834-50-18-35&amp;C&amp;R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Iszkaszentgyörgy Önk</cp:lastModifiedBy>
  <cp:lastPrinted>2019-05-24T13:46:15Z</cp:lastPrinted>
  <dcterms:created xsi:type="dcterms:W3CDTF">2010-05-29T08:47:41Z</dcterms:created>
  <dcterms:modified xsi:type="dcterms:W3CDTF">2019-05-28T09:17:32Z</dcterms:modified>
  <cp:category/>
  <cp:version/>
  <cp:contentType/>
  <cp:contentStatus/>
</cp:coreProperties>
</file>