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23040" windowHeight="9195"/>
  </bookViews>
  <sheets>
    <sheet name="1.melléklet" sheetId="1" r:id="rId1"/>
  </sheets>
  <externalReferences>
    <externalReference r:id="rId2"/>
    <externalReference r:id="rId3"/>
    <externalReference r:id="rId4"/>
  </externalReference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F84" i="1"/>
  <c r="F83" i="1"/>
  <c r="F82" i="1"/>
  <c r="F80" i="1"/>
  <c r="F79" i="1"/>
  <c r="F78" i="1"/>
  <c r="F77" i="1"/>
  <c r="F76" i="1"/>
  <c r="F75" i="1"/>
  <c r="F74" i="1"/>
  <c r="F72" i="1"/>
  <c r="F71" i="1"/>
  <c r="F65" i="1"/>
  <c r="F55" i="1"/>
  <c r="F45" i="1"/>
  <c r="F44" i="1"/>
  <c r="F43" i="1"/>
  <c r="F42" i="1"/>
  <c r="F41" i="1"/>
  <c r="F39" i="1"/>
  <c r="F38" i="1"/>
  <c r="F36" i="1"/>
  <c r="F35" i="1"/>
  <c r="F34" i="1"/>
  <c r="F33" i="1"/>
  <c r="F32" i="1"/>
  <c r="F31" i="1"/>
  <c r="F30" i="1"/>
  <c r="F28" i="1"/>
  <c r="F27" i="1"/>
  <c r="F25" i="1"/>
  <c r="F24" i="1"/>
  <c r="F23" i="1"/>
  <c r="F19" i="1"/>
  <c r="F18" i="1"/>
  <c r="F17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H96" i="1" l="1"/>
  <c r="G96" i="1"/>
  <c r="F96" i="1"/>
  <c r="H86" i="1"/>
  <c r="G86" i="1"/>
  <c r="F86" i="1"/>
  <c r="H81" i="1"/>
  <c r="G81" i="1"/>
  <c r="F81" i="1"/>
  <c r="H61" i="1"/>
  <c r="H73" i="1" s="1"/>
  <c r="G61" i="1"/>
  <c r="G73" i="1" s="1"/>
  <c r="F61" i="1"/>
  <c r="F73" i="1" s="1"/>
  <c r="H56" i="1"/>
  <c r="G56" i="1"/>
  <c r="F56" i="1"/>
  <c r="H46" i="1"/>
  <c r="G46" i="1"/>
  <c r="F46" i="1"/>
  <c r="H40" i="1"/>
  <c r="G40" i="1"/>
  <c r="F40" i="1"/>
  <c r="H37" i="1"/>
  <c r="G37" i="1"/>
  <c r="F37" i="1"/>
  <c r="H29" i="1"/>
  <c r="G29" i="1"/>
  <c r="F29" i="1"/>
  <c r="H26" i="1"/>
  <c r="G26" i="1"/>
  <c r="F26" i="1"/>
  <c r="H20" i="1"/>
  <c r="G20" i="1"/>
  <c r="F20" i="1"/>
  <c r="H16" i="1"/>
  <c r="G16" i="1"/>
  <c r="G21" i="1" s="1"/>
  <c r="F16" i="1"/>
  <c r="F47" i="1" l="1"/>
  <c r="F21" i="1"/>
  <c r="H47" i="1"/>
  <c r="G47" i="1"/>
  <c r="G97" i="1" s="1"/>
  <c r="H21" i="1"/>
  <c r="H97" i="1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F97" i="1" l="1"/>
  <c r="E47" i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<sst xmlns="http://schemas.openxmlformats.org/spreadsheetml/2006/main" count="253" uniqueCount="253">
  <si>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</si>
  <si>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</si>
  <si>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</si>
  <si>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</si>
  <si>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</si>
  <si>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</si>
  <si>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</si>
  <si>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</si>
  <si>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</si>
  <si>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</si>
  <si>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</si>
  <si>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</si>
  <si>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</si>
  <si>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</si>
  <si>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</si>
  <si>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</si>
  <si>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</si>
  <si>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</si>
  <si>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</si>
  <si>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</si>
  <si>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</si>
  <si>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</si>
  <si>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</si>
  <si>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</si>
  <si>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</si>
  <si>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</si>
  <si>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</si>
  <si>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</si>
  <si>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</si>
  <si>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</si>
  <si>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</si>
  <si>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</si>
  <si>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</si>
  <si>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</si>
  <si>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</si>
  <si>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</si>
  <si>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</si>
  <si>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</si>
  <si>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</si>
  <si>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</si>
  <si>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</si>
  <si>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</si>
  <si>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</si>
  <si>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</si>
  <si>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</si>
  <si>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</si>
  <si>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</si>
  <si>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</si>
  <si>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</si>
  <si>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</si>
  <si>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</si>
  <si>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</si>
  <si>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</si>
  <si>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</si>
  <si>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</si>
  <si>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</si>
  <si>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</si>
  <si>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</si>
  <si>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</si>
  <si>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</si>
  <si>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</si>
  <si>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</si>
  <si>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</si>
  <si>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</si>
  <si>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</si>
  <si>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</si>
  <si>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</si>
  <si>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</si>
  <si>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</si>
  <si>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</si>
  <si>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</si>
  <si>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</si>
  <si>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</si>
  <si>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</si>
  <si>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</si>
  <si>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</si>
  <si>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</si>
  <si>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</si>
  <si>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</si>
  <si>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</si>
  <si>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</si>
  <si>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</si>
  <si>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</si>
  <si>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</si>
  <si>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</si>
  <si>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</si>
  <si>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</si>
  <si>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</si>
  <si>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</si>
  <si>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</si>
  <si>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</si>
  <si>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</si>
  <si>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</si>
  <si>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</si>
  <si>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</si>
  <si>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</si>
  <si>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</si>
  <si>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</si>
  <si>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</si>
  <si>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</si>
  <si>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</si>
  <si>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</si>
  <si>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</si>
  <si>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</si>
  <si>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</si>
  <si>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</si>
  <si>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</si>
  <si>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</si>
  <si>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</si>
  <si>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</si>
  <si>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</si>
  <si>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</si>
  <si>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</si>
  <si>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</si>
  <si>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</si>
  <si>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</si>
  <si>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</si>
  <si>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</si>
  <si>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</si>
  <si>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</si>
  <si>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</si>
  <si>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</si>
  <si>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</si>
  <si>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</si>
  <si>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</si>
  <si>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</si>
  <si>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</si>
  <si>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</si>
  <si>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</si>
  <si>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</si>
  <si>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</si>
  <si>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</si>
  <si>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</si>
  <si>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</si>
  <si>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</si>
  <si>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</si>
  <si>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</si>
  <si>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</si>
  <si>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</si>
  <si>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</si>
  <si>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</si>
  <si>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</si>
  <si>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</si>
  <si>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</si>
  <si>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</si>
  <si>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</si>
  <si>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</si>
  <si>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</si>
  <si>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</si>
  <si>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</si>
  <si>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</si>
  <si>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</si>
  <si>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</si>
  <si>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</si>
  <si>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</si>
  <si>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</si>
  <si>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</si>
  <si>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</si>
  <si>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</si>
  <si>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</si>
  <si>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</si>
  <si>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</si>
  <si>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</si>
  <si>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</si>
  <si>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</si>
  <si>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</si>
  <si>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</si>
  <si>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</si>
  <si>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</si>
  <si>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</si>
  <si>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</si>
  <si>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</si>
  <si>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</si>
  <si>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</si>
  <si>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</si>
  <si>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</si>
  <si>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</si>
  <si>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</si>
  <si>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</si>
  <si>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</si>
  <si>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</si>
  <si>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</si>
  <si>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</si>
  <si>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</si>
  <si>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</si>
  <si>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</si>
  <si>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</si>
  <si>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</si>
  <si>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</si>
  <si>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</si>
  <si>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</si>
  <si>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</si>
  <si>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</si>
  <si>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</si>
  <si>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</si>
  <si>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</si>
  <si>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</si>
  <si>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</si>
  <si>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</si>
  <si>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</si>
  <si>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</si>
  <si>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</si>
  <si>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</si>
  <si>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</si>
  <si>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</si>
  <si>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</si>
  <si>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</si>
  <si>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</si>
  <si>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</si>
  <si>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</si>
  <si>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</si>
  <si>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</si>
  <si>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</si>
  <si>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</si>
  <si>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</si>
  <si>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</si>
  <si>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</si>
  <si>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</si>
  <si>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</si>
  <si>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</si>
  <si>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</si>
  <si>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</si>
  <si>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</si>
  <si>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</si>
  <si>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</si>
  <si>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</si>
  <si>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</si>
  <si>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</si>
  <si>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</si>
  <si>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</si>
  <si>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</si>
  <si>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</si>
  <si>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</si>
  <si>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</si>
  <si>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</si>
  <si>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</si>
  <si>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</si>
  <si>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</si>
  <si>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</si>
  <si>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</si>
  <si>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</si>
  <si>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</si>
  <si>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</si>
  <si>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</si>
  <si>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</si>
  <si>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</si>
  <si>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</si>
  <si>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</si>
  <si>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</si>
  <si>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</si>
  <si>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Államigazgatási feladat</t>
  </si>
  <si>
    <t>Önként vállalt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</si>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</sst>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El&#337;terjeszt&#233;s/2019/december/ktg_mod/kapoly/1.1%20mell&#233;klet%20-Az%20&#246;nkorm&#225;nyzat%202019.&#233;vi%20k&#246;lts&#233;gvet&#233;si%20kiad&#225;sa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El&#337;terjeszt&#233;s/2019/december/ktg_mod/kapoly/1.2%20mell&#233;klet%20-Az%20&#246;nkorm&#225;nyzat%20k&#246;lts&#233;gvet&#233;si%20szerv&#233;nek%202019.&#233;vi%20k&#246;lts&#233;gvet&#233;si%20kiad&#225;s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El&#337;terjeszt&#233;s/2019/december/ktg_mod/kapoly/1.3%20mell&#233;klet%20-Az%20&#246;nkorm&#225;nyzat%20k&#246;lts&#233;gvet&#233;si%20szerv&#233;nek%202019.&#233;vi%20k&#246;lts&#233;gvet&#233;si%20kiad&#225;sai%20&#211;vo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</sheetNames>
    <sheetDataSet>
      <sheetData sheetId="0">
        <row r="3">
          <cell r="F3">
            <v>10761803</v>
          </cell>
        </row>
        <row r="4">
          <cell r="F4">
            <v>0</v>
          </cell>
        </row>
        <row r="5">
          <cell r="F5">
            <v>300000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200000</v>
          </cell>
        </row>
        <row r="10">
          <cell r="F10">
            <v>0</v>
          </cell>
        </row>
        <row r="11">
          <cell r="F11">
            <v>225000</v>
          </cell>
        </row>
        <row r="12">
          <cell r="F12">
            <v>1036720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295816</v>
          </cell>
        </row>
        <row r="17">
          <cell r="F17">
            <v>9017270</v>
          </cell>
        </row>
        <row r="18">
          <cell r="F18">
            <v>3394425</v>
          </cell>
        </row>
        <row r="19">
          <cell r="F19">
            <v>1113640</v>
          </cell>
        </row>
        <row r="23">
          <cell r="F23">
            <v>230000</v>
          </cell>
        </row>
        <row r="24">
          <cell r="F24">
            <v>7732000</v>
          </cell>
        </row>
        <row r="25">
          <cell r="F25">
            <v>0</v>
          </cell>
        </row>
        <row r="27">
          <cell r="F27">
            <v>340000</v>
          </cell>
        </row>
        <row r="28">
          <cell r="F28">
            <v>510000</v>
          </cell>
        </row>
        <row r="30">
          <cell r="F30">
            <v>3240000</v>
          </cell>
        </row>
        <row r="31">
          <cell r="F31">
            <v>6145000</v>
          </cell>
        </row>
        <row r="32">
          <cell r="F32">
            <v>0</v>
          </cell>
        </row>
        <row r="33">
          <cell r="F33">
            <v>615000</v>
          </cell>
        </row>
        <row r="34">
          <cell r="F34">
            <v>821853</v>
          </cell>
        </row>
        <row r="35">
          <cell r="F35">
            <v>500000</v>
          </cell>
        </row>
        <row r="36">
          <cell r="F36">
            <v>3600000</v>
          </cell>
        </row>
        <row r="38">
          <cell r="F38">
            <v>100000</v>
          </cell>
        </row>
        <row r="39">
          <cell r="F39">
            <v>20000</v>
          </cell>
        </row>
        <row r="41">
          <cell r="F41">
            <v>4389268</v>
          </cell>
        </row>
        <row r="42">
          <cell r="F42">
            <v>0</v>
          </cell>
        </row>
        <row r="43">
          <cell r="F43">
            <v>30000</v>
          </cell>
        </row>
        <row r="44">
          <cell r="F44">
            <v>0</v>
          </cell>
        </row>
        <row r="45">
          <cell r="F45">
            <v>1390000</v>
          </cell>
        </row>
        <row r="55">
          <cell r="F55">
            <v>3600000</v>
          </cell>
        </row>
        <row r="65">
          <cell r="F65">
            <v>8400200</v>
          </cell>
        </row>
        <row r="71">
          <cell r="F71">
            <v>5450000</v>
          </cell>
        </row>
        <row r="72">
          <cell r="F72">
            <v>7952617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6251969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1648031</v>
          </cell>
        </row>
        <row r="82">
          <cell r="F82">
            <v>28464193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9034315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</sheetNames>
    <sheetDataSet>
      <sheetData sheetId="0">
        <row r="3">
          <cell r="F3">
            <v>32593524</v>
          </cell>
        </row>
        <row r="4">
          <cell r="F4">
            <v>103101</v>
          </cell>
        </row>
        <row r="5">
          <cell r="F5">
            <v>3226325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374400</v>
          </cell>
        </row>
        <row r="9">
          <cell r="F9">
            <v>2274901</v>
          </cell>
        </row>
        <row r="10">
          <cell r="F10">
            <v>0</v>
          </cell>
        </row>
        <row r="11">
          <cell r="F11">
            <v>1089945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1342440</v>
          </cell>
        </row>
        <row r="17">
          <cell r="F17">
            <v>0</v>
          </cell>
        </row>
        <row r="18">
          <cell r="F18">
            <v>6619498</v>
          </cell>
        </row>
        <row r="19">
          <cell r="F19">
            <v>3789326</v>
          </cell>
        </row>
        <row r="23">
          <cell r="F23">
            <v>468222</v>
          </cell>
        </row>
        <row r="24">
          <cell r="F24">
            <v>1829493</v>
          </cell>
        </row>
        <row r="25">
          <cell r="F25">
            <v>0</v>
          </cell>
        </row>
        <row r="27">
          <cell r="F27">
            <v>318200</v>
          </cell>
        </row>
        <row r="28">
          <cell r="F28">
            <v>758000</v>
          </cell>
        </row>
        <row r="30">
          <cell r="F30">
            <v>100000</v>
          </cell>
        </row>
        <row r="31">
          <cell r="F31">
            <v>8000</v>
          </cell>
        </row>
        <row r="32">
          <cell r="F32">
            <v>200000</v>
          </cell>
        </row>
        <row r="33">
          <cell r="F33">
            <v>235000</v>
          </cell>
        </row>
        <row r="34">
          <cell r="F34">
            <v>300000</v>
          </cell>
        </row>
        <row r="35">
          <cell r="F35">
            <v>2864622</v>
          </cell>
        </row>
        <row r="36">
          <cell r="F36">
            <v>762400</v>
          </cell>
        </row>
        <row r="38">
          <cell r="F38">
            <v>1013776</v>
          </cell>
        </row>
        <row r="39">
          <cell r="F39">
            <v>0</v>
          </cell>
        </row>
        <row r="41">
          <cell r="F41">
            <v>1285652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1933769</v>
          </cell>
        </row>
        <row r="55">
          <cell r="F55">
            <v>0</v>
          </cell>
        </row>
        <row r="65">
          <cell r="F65">
            <v>0</v>
          </cell>
        </row>
        <row r="71">
          <cell r="F71">
            <v>0</v>
          </cell>
        </row>
        <row r="72">
          <cell r="F72">
            <v>0</v>
          </cell>
        </row>
        <row r="74">
          <cell r="F74">
            <v>39213</v>
          </cell>
        </row>
        <row r="75">
          <cell r="F75">
            <v>0</v>
          </cell>
        </row>
        <row r="76">
          <cell r="F76">
            <v>200000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50587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</sheetNames>
    <sheetDataSet>
      <sheetData sheetId="0">
        <row r="3">
          <cell r="F3">
            <v>16110349</v>
          </cell>
        </row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1682615</v>
          </cell>
        </row>
        <row r="9">
          <cell r="F9">
            <v>600000</v>
          </cell>
        </row>
        <row r="10">
          <cell r="F10">
            <v>90000</v>
          </cell>
        </row>
        <row r="11">
          <cell r="F11">
            <v>70000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350000</v>
          </cell>
        </row>
        <row r="17">
          <cell r="F17">
            <v>0</v>
          </cell>
        </row>
        <row r="18">
          <cell r="F18">
            <v>105000</v>
          </cell>
        </row>
        <row r="19">
          <cell r="F19">
            <v>0</v>
          </cell>
        </row>
        <row r="23">
          <cell r="F23">
            <v>230000</v>
          </cell>
        </row>
        <row r="24">
          <cell r="F24">
            <v>300000</v>
          </cell>
        </row>
        <row r="25">
          <cell r="F25">
            <v>0</v>
          </cell>
        </row>
        <row r="27">
          <cell r="F27">
            <v>40000</v>
          </cell>
        </row>
        <row r="28">
          <cell r="F28">
            <v>140000</v>
          </cell>
        </row>
        <row r="30">
          <cell r="F30">
            <v>484253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400000</v>
          </cell>
        </row>
        <row r="34">
          <cell r="F34">
            <v>0</v>
          </cell>
        </row>
        <row r="35">
          <cell r="F35">
            <v>60000</v>
          </cell>
        </row>
        <row r="36">
          <cell r="F36">
            <v>130000</v>
          </cell>
        </row>
        <row r="38">
          <cell r="F38">
            <v>0</v>
          </cell>
        </row>
        <row r="39">
          <cell r="F39">
            <v>0</v>
          </cell>
        </row>
        <row r="41">
          <cell r="F41">
            <v>643000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60000</v>
          </cell>
        </row>
        <row r="55">
          <cell r="F55">
            <v>0</v>
          </cell>
        </row>
        <row r="65">
          <cell r="F65">
            <v>80000</v>
          </cell>
        </row>
        <row r="71">
          <cell r="F71">
            <v>0</v>
          </cell>
        </row>
        <row r="72">
          <cell r="F72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F86" sqref="F8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42578125" style="10" customWidth="1"/>
    <col min="7" max="8" width="12.42578125" style="10" hidden="1" customWidth="1"/>
    <col min="9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8" ht="15.95" customHeight="1" x14ac:dyDescent="0.25">
      <c r="B1" s="31" t="s">
        <v>0</v>
      </c>
      <c r="C1" s="31"/>
      <c r="D1" s="31"/>
      <c r="E1" s="31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252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45826343</v>
      </c>
      <c r="F3" s="17">
        <f>'[1]1.melléklet'!$F$3+'[2]1.melléklet'!$F$3+'[3]1.melléklet'!$F$3</f>
        <v>59465676</v>
      </c>
      <c r="G3" s="17">
        <v>0</v>
      </c>
      <c r="H3" s="17">
        <v>0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374400</v>
      </c>
      <c r="F4" s="17">
        <f>'[1]1.melléklet'!$F$4+'[2]1.melléklet'!$F$4+'[3]1.melléklet'!$F$4</f>
        <v>103101</v>
      </c>
      <c r="G4" s="17">
        <v>0</v>
      </c>
      <c r="H4" s="17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f>'[1]1.melléklet'!$F$5+'[2]1.melléklet'!$F$5+'[3]1.melléklet'!$F$5</f>
        <v>3526325</v>
      </c>
      <c r="G5" s="17">
        <v>0</v>
      </c>
      <c r="H5" s="17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f>'[1]1.melléklet'!$F$6+'[2]1.melléklet'!$F$6+'[3]1.melléklet'!$F$6</f>
        <v>0</v>
      </c>
      <c r="G6" s="17">
        <v>0</v>
      </c>
      <c r="H6" s="17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f>'[1]1.melléklet'!$F$7+'[2]1.melléklet'!$F$7+'[3]1.melléklet'!$F$7</f>
        <v>0</v>
      </c>
      <c r="G7" s="17">
        <v>0</v>
      </c>
      <c r="H7" s="17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1682615</v>
      </c>
      <c r="F8" s="17">
        <f>'[1]1.melléklet'!$F$8+'[2]1.melléklet'!$F$8+'[3]1.melléklet'!$F$8</f>
        <v>2057015</v>
      </c>
      <c r="G8" s="17">
        <v>0</v>
      </c>
      <c r="H8" s="17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2773334</v>
      </c>
      <c r="F9" s="17">
        <f>'[1]1.melléklet'!$F$9+'[2]1.melléklet'!$F$9+'[3]1.melléklet'!$F$9</f>
        <v>3074901</v>
      </c>
      <c r="G9" s="17">
        <v>0</v>
      </c>
      <c r="H9" s="17"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90000</v>
      </c>
      <c r="F10" s="17">
        <f>'[1]1.melléklet'!$F$10+'[2]1.melléklet'!$F$10+'[3]1.melléklet'!$F$10</f>
        <v>90000</v>
      </c>
      <c r="G10" s="17">
        <v>0</v>
      </c>
      <c r="H10" s="17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850000</v>
      </c>
      <c r="F11" s="17">
        <f>'[1]1.melléklet'!$F$11+'[2]1.melléklet'!$F$11+'[3]1.melléklet'!$F$11</f>
        <v>1384945</v>
      </c>
      <c r="G11" s="17">
        <v>0</v>
      </c>
      <c r="H11" s="17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916020</v>
      </c>
      <c r="F12" s="17">
        <f>'[1]1.melléklet'!$F$12+'[2]1.melléklet'!$F$12+'[3]1.melléklet'!$F$12</f>
        <v>1036720</v>
      </c>
      <c r="G12" s="17">
        <v>0</v>
      </c>
      <c r="H12" s="17">
        <v>0</v>
      </c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f>'[1]1.melléklet'!$F$13+'[2]1.melléklet'!$F$13+'[3]1.melléklet'!$F$13</f>
        <v>0</v>
      </c>
      <c r="G13" s="17">
        <v>0</v>
      </c>
      <c r="H13" s="17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f>'[1]1.melléklet'!$F$14+'[2]1.melléklet'!$F$14+'[3]1.melléklet'!$F$14</f>
        <v>0</v>
      </c>
      <c r="G14" s="17">
        <v>0</v>
      </c>
      <c r="H14" s="17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350000</v>
      </c>
      <c r="F15" s="17">
        <f>'[1]1.melléklet'!$F$15+'[2]1.melléklet'!$F$15+'[3]1.melléklet'!$F$15</f>
        <v>1988256</v>
      </c>
      <c r="G15" s="17">
        <v>0</v>
      </c>
      <c r="H15" s="17">
        <v>0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52862712</v>
      </c>
      <c r="F16" s="22">
        <f t="shared" ref="F16:H16" si="0">SUM(F3:F15)</f>
        <v>72726939</v>
      </c>
      <c r="G16" s="22">
        <f t="shared" si="0"/>
        <v>0</v>
      </c>
      <c r="H16" s="22">
        <f t="shared" si="0"/>
        <v>0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6106800</v>
      </c>
      <c r="F17" s="17">
        <f>'[1]1.melléklet'!$F$17+'[2]1.melléklet'!$F$17+'[3]1.melléklet'!$F$17</f>
        <v>9017270</v>
      </c>
      <c r="G17" s="17">
        <v>0</v>
      </c>
      <c r="H17" s="17">
        <v>0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2593200</v>
      </c>
      <c r="F18" s="17">
        <f>'[1]1.melléklet'!$F$18+'[2]1.melléklet'!$F$18+'[3]1.melléklet'!$F$18</f>
        <v>10118923</v>
      </c>
      <c r="G18" s="17">
        <v>0</v>
      </c>
      <c r="H18" s="17">
        <v>0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f>'[1]1.melléklet'!$F$19+'[2]1.melléklet'!$F$19+'[3]1.melléklet'!$F$19</f>
        <v>4902966</v>
      </c>
      <c r="G19" s="17">
        <v>0</v>
      </c>
      <c r="H19" s="17">
        <v>0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8700000</v>
      </c>
      <c r="F20" s="22">
        <f t="shared" ref="F20:H20" si="1">SUM(F17:F19)</f>
        <v>24039159</v>
      </c>
      <c r="G20" s="22">
        <f t="shared" si="1"/>
        <v>0</v>
      </c>
      <c r="H20" s="22">
        <f t="shared" si="1"/>
        <v>0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61562712</v>
      </c>
      <c r="F21" s="26">
        <f t="shared" ref="F21:H21" si="2">F16+F20</f>
        <v>96766098</v>
      </c>
      <c r="G21" s="26">
        <f t="shared" si="2"/>
        <v>0</v>
      </c>
      <c r="H21" s="26">
        <f t="shared" si="2"/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12009554</v>
      </c>
      <c r="F22" s="27">
        <v>14466670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340000</v>
      </c>
      <c r="F23" s="17">
        <f>'[1]1.melléklet'!$F$23+'[2]1.melléklet'!$F$23+'[3]1.melléklet'!$F$23</f>
        <v>928222</v>
      </c>
      <c r="G23" s="17">
        <v>0</v>
      </c>
      <c r="H23" s="17">
        <v>0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2482000</v>
      </c>
      <c r="F24" s="17">
        <f>'[1]1.melléklet'!$F$24+'[2]1.melléklet'!$F$24+'[3]1.melléklet'!$F$24</f>
        <v>9861493</v>
      </c>
      <c r="G24" s="17">
        <v>0</v>
      </c>
      <c r="H24" s="17">
        <v>0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f>'[1]1.melléklet'!$F$25+'[2]1.melléklet'!$F$25+'[3]1.melléklet'!$F$25</f>
        <v>0</v>
      </c>
      <c r="G25" s="17">
        <v>0</v>
      </c>
      <c r="H25" s="17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2822000</v>
      </c>
      <c r="F26" s="22">
        <f t="shared" ref="F26:H26" si="3">SUM(F23:F25)</f>
        <v>10789715</v>
      </c>
      <c r="G26" s="22">
        <f t="shared" si="3"/>
        <v>0</v>
      </c>
      <c r="H26" s="22">
        <f t="shared" si="3"/>
        <v>0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868200</v>
      </c>
      <c r="F27" s="17">
        <f>'[1]1.melléklet'!$F$27+'[2]1.melléklet'!$F$27+'[3]1.melléklet'!$F$27</f>
        <v>698200</v>
      </c>
      <c r="G27" s="17">
        <v>0</v>
      </c>
      <c r="H27" s="17">
        <v>0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1135000</v>
      </c>
      <c r="F28" s="17">
        <f>'[1]1.melléklet'!$F$28+'[2]1.melléklet'!$F$28+'[3]1.melléklet'!$F$28</f>
        <v>1408000</v>
      </c>
      <c r="G28" s="17">
        <v>0</v>
      </c>
      <c r="H28" s="17">
        <v>0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2003200</v>
      </c>
      <c r="F29" s="22">
        <f t="shared" ref="F29:H29" si="4">SUM(F27:F28)</f>
        <v>2106200</v>
      </c>
      <c r="G29" s="22">
        <f t="shared" si="4"/>
        <v>0</v>
      </c>
      <c r="H29" s="22">
        <f t="shared" si="4"/>
        <v>0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4200000</v>
      </c>
      <c r="F30" s="17">
        <f>'[1]1.melléklet'!$F$30+'[2]1.melléklet'!$F$30+'[3]1.melléklet'!$F$30</f>
        <v>3824253</v>
      </c>
      <c r="G30" s="17">
        <v>0</v>
      </c>
      <c r="H30" s="17">
        <v>0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2515000</v>
      </c>
      <c r="F31" s="17">
        <f>'[1]1.melléklet'!$F$31+'[2]1.melléklet'!$F$31+'[3]1.melléklet'!$F$31</f>
        <v>6153000</v>
      </c>
      <c r="G31" s="17">
        <v>0</v>
      </c>
      <c r="H31" s="17">
        <v>0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f>'[1]1.melléklet'!$F$32+'[2]1.melléklet'!$F$32+'[3]1.melléklet'!$F$32</f>
        <v>200000</v>
      </c>
      <c r="G32" s="17">
        <v>0</v>
      </c>
      <c r="H32" s="17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1300000</v>
      </c>
      <c r="F33" s="17">
        <f>'[1]1.melléklet'!$F$33+'[2]1.melléklet'!$F$33+'[3]1.melléklet'!$F$33</f>
        <v>1250000</v>
      </c>
      <c r="G33" s="17">
        <v>0</v>
      </c>
      <c r="H33" s="17">
        <v>0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350000</v>
      </c>
      <c r="F34" s="17">
        <f>'[1]1.melléklet'!$F$34+'[2]1.melléklet'!$F$34+'[3]1.melléklet'!$F$34</f>
        <v>1121853</v>
      </c>
      <c r="G34" s="17">
        <v>0</v>
      </c>
      <c r="H34" s="17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500000</v>
      </c>
      <c r="F35" s="17">
        <f>'[1]1.melléklet'!$F$35+'[2]1.melléklet'!$F$35+'[3]1.melléklet'!$F$35</f>
        <v>3424622</v>
      </c>
      <c r="G35" s="17">
        <v>0</v>
      </c>
      <c r="H35" s="17">
        <v>0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6730000</v>
      </c>
      <c r="F36" s="17">
        <f>'[1]1.melléklet'!$F$36+'[2]1.melléklet'!$F$36+'[3]1.melléklet'!$F$36</f>
        <v>4492400</v>
      </c>
      <c r="G36" s="17">
        <v>0</v>
      </c>
      <c r="H36" s="17">
        <v>0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15595000</v>
      </c>
      <c r="F37" s="22">
        <f t="shared" ref="F37:H37" si="5">SUM(F30:F36)</f>
        <v>20466128</v>
      </c>
      <c r="G37" s="22">
        <f t="shared" si="5"/>
        <v>0</v>
      </c>
      <c r="H37" s="22">
        <f t="shared" si="5"/>
        <v>0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f>'[1]1.melléklet'!$F$38+'[2]1.melléklet'!$F$38+'[3]1.melléklet'!$F$38</f>
        <v>1113776</v>
      </c>
      <c r="G38" s="17">
        <v>0</v>
      </c>
      <c r="H38" s="17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f>'[1]1.melléklet'!$F$39+'[2]1.melléklet'!$F$39+'[3]1.melléklet'!$F$39</f>
        <v>20000</v>
      </c>
      <c r="G39" s="17">
        <v>0</v>
      </c>
      <c r="H39" s="17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H40" si="6">F38+F39</f>
        <v>1133776</v>
      </c>
      <c r="G40" s="22">
        <f t="shared" si="6"/>
        <v>0</v>
      </c>
      <c r="H40" s="22">
        <f t="shared" si="6"/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4702719</v>
      </c>
      <c r="F41" s="17">
        <f>'[1]1.melléklet'!$F$41+'[2]1.melléklet'!$F$41+'[3]1.melléklet'!$F$41</f>
        <v>6317920</v>
      </c>
      <c r="G41" s="17">
        <v>0</v>
      </c>
      <c r="H41" s="17">
        <v>0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f>'[1]1.melléklet'!$F$42+'[2]1.melléklet'!$F$42+'[3]1.melléklet'!$F$42</f>
        <v>0</v>
      </c>
      <c r="G42" s="17">
        <v>0</v>
      </c>
      <c r="H42" s="17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5000</v>
      </c>
      <c r="F43" s="17">
        <f>'[1]1.melléklet'!$F$43+'[2]1.melléklet'!$F$43+'[3]1.melléklet'!$F$43</f>
        <v>30000</v>
      </c>
      <c r="G43" s="17">
        <v>0</v>
      </c>
      <c r="H43" s="17">
        <v>0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300000</v>
      </c>
      <c r="F44" s="17">
        <f>'[1]1.melléklet'!$F$44+'[2]1.melléklet'!$F$44+'[3]1.melléklet'!$F$44</f>
        <v>0</v>
      </c>
      <c r="G44" s="17">
        <v>0</v>
      </c>
      <c r="H44" s="17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70000</v>
      </c>
      <c r="F45" s="17">
        <f>'[1]1.melléklet'!$F$45+'[2]1.melléklet'!$F$45+'[3]1.melléklet'!$F$45</f>
        <v>3383769</v>
      </c>
      <c r="G45" s="17">
        <v>0</v>
      </c>
      <c r="H45" s="17">
        <v>0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5077719</v>
      </c>
      <c r="F46" s="22">
        <f t="shared" ref="F46:H46" si="7">SUM(F41:F45)</f>
        <v>9731689</v>
      </c>
      <c r="G46" s="22">
        <f t="shared" si="7"/>
        <v>0</v>
      </c>
      <c r="H46" s="22">
        <f t="shared" si="7"/>
        <v>0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25497919</v>
      </c>
      <c r="F47" s="26">
        <f t="shared" ref="F47:H47" si="8">F26+F29+F37+F40+F46</f>
        <v>44227508</v>
      </c>
      <c r="G47" s="26">
        <f t="shared" si="8"/>
        <v>0</v>
      </c>
      <c r="H47" s="26">
        <f t="shared" si="8"/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3600000</v>
      </c>
      <c r="F55" s="17">
        <f>'[1]1.melléklet'!$F$55+'[2]1.melléklet'!$F$55+'[3]1.melléklet'!$F$55</f>
        <v>3600000</v>
      </c>
      <c r="G55" s="17">
        <v>0</v>
      </c>
      <c r="H55" s="17">
        <v>0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3600000</v>
      </c>
      <c r="F56" s="26">
        <f t="shared" ref="F56:H56" si="9">SUM(F48:F55)</f>
        <v>3600000</v>
      </c>
      <c r="G56" s="26">
        <f t="shared" si="9"/>
        <v>0</v>
      </c>
      <c r="H56" s="26">
        <f t="shared" si="9"/>
        <v>0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1492352</v>
      </c>
      <c r="F58" s="17">
        <v>1952352</v>
      </c>
      <c r="G58" s="17">
        <v>0</v>
      </c>
      <c r="H58" s="17">
        <v>0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1492352</v>
      </c>
      <c r="F61" s="22">
        <f t="shared" ref="F61:H61" si="10">SUM(F58:F60)</f>
        <v>1952352</v>
      </c>
      <c r="G61" s="22">
        <f t="shared" si="10"/>
        <v>0</v>
      </c>
      <c r="H61" s="22">
        <f t="shared" si="10"/>
        <v>0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592200</v>
      </c>
      <c r="F65" s="17">
        <f>'[1]1.melléklet'!$F$65+'[2]1.melléklet'!$F$65+'[3]1.melléklet'!$F$65</f>
        <v>8480200</v>
      </c>
      <c r="G65" s="17">
        <v>0</v>
      </c>
      <c r="H65" s="17">
        <v>0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17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800000</v>
      </c>
      <c r="F71" s="17">
        <f>'[1]1.melléklet'!$F$71+'[2]1.melléklet'!$F$71+'[3]1.melléklet'!$F$71</f>
        <v>5450000</v>
      </c>
      <c r="G71" s="17">
        <v>0</v>
      </c>
      <c r="H71" s="17">
        <v>800000</v>
      </c>
    </row>
    <row r="72" spans="2:8" x14ac:dyDescent="0.25">
      <c r="B72" s="3">
        <v>70</v>
      </c>
      <c r="C72" s="30" t="s">
        <v>197</v>
      </c>
      <c r="D72" s="18" t="s">
        <v>198</v>
      </c>
      <c r="E72" s="17">
        <v>500000</v>
      </c>
      <c r="F72" s="17">
        <f>'[1]1.melléklet'!$F$72+'[2]1.melléklet'!$F$72+'[3]1.melléklet'!$F$72</f>
        <v>7952617</v>
      </c>
      <c r="G72" s="17">
        <v>0</v>
      </c>
      <c r="H72" s="17"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3384552</v>
      </c>
      <c r="F73" s="26">
        <f t="shared" ref="F73:H73" si="11">F57+F61+F62+F63+F64+F65+F66+F67+F68+F69+F70+F71+F72</f>
        <v>23835169</v>
      </c>
      <c r="G73" s="26">
        <f t="shared" si="11"/>
        <v>0</v>
      </c>
      <c r="H73" s="26">
        <f t="shared" si="11"/>
        <v>800000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f>'[1]1.melléklet'!$F$74+'[2]1.melléklet'!$F$74+'[3]1.melléklet'!$F$74</f>
        <v>39213</v>
      </c>
      <c r="G74" s="17">
        <v>0</v>
      </c>
      <c r="H74" s="17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f>'[1]1.melléklet'!$F$75+'[2]1.melléklet'!$F$75+'[3]1.melléklet'!$F$75</f>
        <v>0</v>
      </c>
      <c r="G75" s="17">
        <v>0</v>
      </c>
      <c r="H75" s="17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f>'[1]1.melléklet'!$F$76+'[2]1.melléklet'!$F$76+'[3]1.melléklet'!$F$76</f>
        <v>200000</v>
      </c>
      <c r="G76" s="17">
        <v>0</v>
      </c>
      <c r="H76" s="17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4251969</v>
      </c>
      <c r="F77" s="17">
        <f>'[1]1.melléklet'!$F$77+'[2]1.melléklet'!$F$77+'[3]1.melléklet'!$F$77</f>
        <v>6251969</v>
      </c>
      <c r="G77" s="17">
        <v>0</v>
      </c>
      <c r="H77" s="17">
        <v>0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f>'[1]1.melléklet'!$F$78+'[2]1.melléklet'!$F$78+'[3]1.melléklet'!$F$78</f>
        <v>0</v>
      </c>
      <c r="G78" s="17">
        <v>0</v>
      </c>
      <c r="H78" s="17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f>'[1]1.melléklet'!$F$79+'[2]1.melléklet'!$F$79+'[3]1.melléklet'!$F$79</f>
        <v>0</v>
      </c>
      <c r="G79" s="17">
        <v>0</v>
      </c>
      <c r="H79" s="17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1148031</v>
      </c>
      <c r="F80" s="17">
        <f>'[1]1.melléklet'!$F$80+'[2]1.melléklet'!$F$80+'[3]1.melléklet'!$F$80</f>
        <v>1698618</v>
      </c>
      <c r="G80" s="17">
        <v>0</v>
      </c>
      <c r="H80" s="17">
        <v>0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5400000</v>
      </c>
      <c r="F81" s="26">
        <f t="shared" ref="F81:H81" si="12">SUM(F74:F80)</f>
        <v>8189800</v>
      </c>
      <c r="G81" s="26">
        <f t="shared" si="12"/>
        <v>0</v>
      </c>
      <c r="H81" s="26">
        <f t="shared" si="12"/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14566929</v>
      </c>
      <c r="F82" s="17">
        <f>'[1]1.melléklet'!$F$82+'[2]1.melléklet'!$F$82+'[3]1.melléklet'!$F$82</f>
        <v>28464193</v>
      </c>
      <c r="G82" s="17">
        <v>0</v>
      </c>
      <c r="H82" s="17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f>'[1]1.melléklet'!$F$83+'[2]1.melléklet'!$F$83+'[3]1.melléklet'!$F$83</f>
        <v>0</v>
      </c>
      <c r="G83" s="17">
        <v>0</v>
      </c>
      <c r="H83" s="17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f>'[1]1.melléklet'!$F$84+'[2]1.melléklet'!$F$84+'[3]1.melléklet'!$F$84</f>
        <v>0</v>
      </c>
      <c r="G84" s="17">
        <v>0</v>
      </c>
      <c r="H84" s="17">
        <v>0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3933071</v>
      </c>
      <c r="F85" s="17">
        <f>'[1]1.melléklet'!$F$85+'[2]1.melléklet'!$F$85+'[3]1.melléklet'!$F$85</f>
        <v>9034315</v>
      </c>
      <c r="G85" s="17">
        <v>0</v>
      </c>
      <c r="H85" s="17">
        <v>0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18500000</v>
      </c>
      <c r="F86" s="26">
        <f t="shared" ref="F86:H86" si="13">SUM(F82:F85)</f>
        <v>37498508</v>
      </c>
      <c r="G86" s="26">
        <f t="shared" si="13"/>
        <v>0</v>
      </c>
      <c r="H86" s="26">
        <f t="shared" si="13"/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H96" si="14">SUM(F87:F95)</f>
        <v>0</v>
      </c>
      <c r="G96" s="26">
        <f t="shared" si="14"/>
        <v>0</v>
      </c>
      <c r="H96" s="26">
        <f t="shared" si="14"/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129954737</v>
      </c>
      <c r="F97" s="26">
        <f t="shared" ref="F97:H97" si="15">F21+F22+F47+F56+F73+F81+F86+F96</f>
        <v>228583753</v>
      </c>
      <c r="G97" s="26">
        <f t="shared" si="15"/>
        <v>0</v>
      </c>
      <c r="H97" s="26">
        <f t="shared" si="15"/>
        <v>800000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6" fitToHeight="3" orientation="portrait" horizontalDpi="360" verticalDpi="360" r:id="rId1"/>
  <headerFooter alignWithMargins="0">
    <oddHeader>&amp;C&amp;"Times New Roman,Normál"&amp;13 1. melléklet
a 11/2019. (XII.31.)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2019-05-07T20:23:28Z</cp:lastPrinted>
  <dcterms:created xsi:type="dcterms:W3CDTF">2019-02-06T16:32:14Z</dcterms:created>
  <dcterms:modified xsi:type="dcterms:W3CDTF">2019-12-30T11:35:36Z</dcterms:modified>
</cp:coreProperties>
</file>