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Y44" i="1" l="1"/>
  <c r="X44" i="1" s="1"/>
  <c r="W44" i="1"/>
  <c r="X43" i="1"/>
  <c r="X42" i="1"/>
  <c r="X40" i="1"/>
  <c r="X39" i="1"/>
  <c r="X38" i="1"/>
  <c r="X37" i="1"/>
  <c r="X36" i="1"/>
  <c r="X35" i="1"/>
  <c r="X34" i="1"/>
  <c r="X32" i="1" s="1"/>
  <c r="X41" i="1" s="1"/>
  <c r="X33" i="1"/>
  <c r="Y32" i="1"/>
  <c r="Y41" i="1" s="1"/>
  <c r="Y45" i="1" s="1"/>
  <c r="W32" i="1"/>
  <c r="W41" i="1" s="1"/>
  <c r="W45" i="1" s="1"/>
  <c r="Y23" i="1"/>
  <c r="X23" i="1"/>
  <c r="W23" i="1"/>
  <c r="X22" i="1"/>
  <c r="X21" i="1"/>
  <c r="Y20" i="1"/>
  <c r="Y24" i="1" s="1"/>
  <c r="X24" i="1" s="1"/>
  <c r="W20" i="1"/>
  <c r="W24" i="1" s="1"/>
  <c r="X19" i="1"/>
  <c r="X18" i="1"/>
  <c r="X17" i="1"/>
  <c r="X16" i="1"/>
  <c r="X15" i="1"/>
  <c r="X14" i="1"/>
  <c r="X13" i="1"/>
  <c r="X12" i="1"/>
  <c r="X11" i="1"/>
  <c r="X10" i="1"/>
  <c r="X9" i="1"/>
  <c r="X8" i="1"/>
  <c r="X20" i="1" s="1"/>
  <c r="X45" i="1" l="1"/>
</calcChain>
</file>

<file path=xl/sharedStrings.xml><?xml version="1.0" encoding="utf-8"?>
<sst xmlns="http://schemas.openxmlformats.org/spreadsheetml/2006/main" count="104" uniqueCount="89">
  <si>
    <t>1. számú melléklet a 8/2019. (IV.30.) számú önkormányzati rendelethez</t>
  </si>
  <si>
    <t>Szilvásvárad Község Önkormányzata kiadásainak</t>
  </si>
  <si>
    <t>előirányzat-módosítása 2019. I-IV. hónap</t>
  </si>
  <si>
    <t xml:space="preserve">Sor-szám
</t>
  </si>
  <si>
    <t>Költségvetési sor megnevezése</t>
  </si>
  <si>
    <t xml:space="preserve">Rovat száma
</t>
  </si>
  <si>
    <t>Eredeti előirányzat összege (Ft)</t>
  </si>
  <si>
    <t>Előirányzat-módosítás összege (Ft)</t>
  </si>
  <si>
    <t>Módosított előirányzat összege (Ft)</t>
  </si>
  <si>
    <t>1.1.</t>
  </si>
  <si>
    <t>Személyi juttatások</t>
  </si>
  <si>
    <t>K1</t>
  </si>
  <si>
    <t>1.2.</t>
  </si>
  <si>
    <t xml:space="preserve">Munkaadókat terh.járulékok és szociális hozzájárulási adó                                                                            </t>
  </si>
  <si>
    <t>K2</t>
  </si>
  <si>
    <t>1.3.</t>
  </si>
  <si>
    <t xml:space="preserve">Dologi kiadások </t>
  </si>
  <si>
    <t>K3</t>
  </si>
  <si>
    <t xml:space="preserve"> 1.4.</t>
  </si>
  <si>
    <t>Ellátottak pénzbeli juttatásai</t>
  </si>
  <si>
    <t>K4</t>
  </si>
  <si>
    <t xml:space="preserve"> 1.5.1.</t>
  </si>
  <si>
    <t>Előző évi elszámolásokból származó kiadások</t>
  </si>
  <si>
    <t>K502</t>
  </si>
  <si>
    <t xml:space="preserve"> 1.5.2.</t>
  </si>
  <si>
    <t>Egyéb működési célú kiadások államházt.belülre</t>
  </si>
  <si>
    <t>K506</t>
  </si>
  <si>
    <t xml:space="preserve"> 1.5.3.</t>
  </si>
  <si>
    <t>Egyéb működési célú kiadások államházt.kívülre</t>
  </si>
  <si>
    <t>K512</t>
  </si>
  <si>
    <t xml:space="preserve"> 1.5.4.</t>
  </si>
  <si>
    <t>Tartalékok</t>
  </si>
  <si>
    <t>K513</t>
  </si>
  <si>
    <t xml:space="preserve"> 1.6.</t>
  </si>
  <si>
    <t>Beruházások</t>
  </si>
  <si>
    <t>K6</t>
  </si>
  <si>
    <t xml:space="preserve"> 1.7.</t>
  </si>
  <si>
    <t>Felújítások</t>
  </si>
  <si>
    <t>K7</t>
  </si>
  <si>
    <t xml:space="preserve"> 1.8.1.</t>
  </si>
  <si>
    <t>Egyéb felhalm.célú kiadások államházt.belülre</t>
  </si>
  <si>
    <t>K84</t>
  </si>
  <si>
    <t xml:space="preserve"> 1.8.2.</t>
  </si>
  <si>
    <t>Egyéb felhalm.célú kiadások államházt.kívülre</t>
  </si>
  <si>
    <t>K89</t>
  </si>
  <si>
    <t>1.</t>
  </si>
  <si>
    <t xml:space="preserve">Költségvetési kiadások </t>
  </si>
  <si>
    <t>K1-K8</t>
  </si>
  <si>
    <t>2.1.</t>
  </si>
  <si>
    <t>Államháztartáson belüli megelőlegezések visszafizetése</t>
  </si>
  <si>
    <t>K914</t>
  </si>
  <si>
    <t>2.2.</t>
  </si>
  <si>
    <t>Központi, irányító szervi támogatások folyósítása</t>
  </si>
  <si>
    <t>K915</t>
  </si>
  <si>
    <t>2.</t>
  </si>
  <si>
    <t>Finanszírozási kiadások</t>
  </si>
  <si>
    <t xml:space="preserve">K9 </t>
  </si>
  <si>
    <t>PÉNZFORGALMI KIADÁSOK ÖSSZESEN:</t>
  </si>
  <si>
    <t>Szilvásvárad Község Önkormányzata bevételeinek</t>
  </si>
  <si>
    <t>Működési célú támogatások államháztartáson belülről, ebből:</t>
  </si>
  <si>
    <t>B1</t>
  </si>
  <si>
    <t>Önkormányzatok működési támogatásai</t>
  </si>
  <si>
    <t>B11</t>
  </si>
  <si>
    <t>Egyéb működési célú támogatások bevételei államháztartáson belülről</t>
  </si>
  <si>
    <t>B16</t>
  </si>
  <si>
    <t>Felhalmozási célú támogatások államháztartáson belülről</t>
  </si>
  <si>
    <t>B2</t>
  </si>
  <si>
    <t>Közhatalmi bevételek</t>
  </si>
  <si>
    <t>B3</t>
  </si>
  <si>
    <t>1.4.</t>
  </si>
  <si>
    <t>Működési bevételek</t>
  </si>
  <si>
    <t>B4</t>
  </si>
  <si>
    <t>1.5.</t>
  </si>
  <si>
    <t>Felhalmozási bevételek</t>
  </si>
  <si>
    <t>B5</t>
  </si>
  <si>
    <t>1.6.</t>
  </si>
  <si>
    <t>Működési célú átvett pénzeszközök</t>
  </si>
  <si>
    <t>B6</t>
  </si>
  <si>
    <t>1.7.</t>
  </si>
  <si>
    <t>Felhalmozási célú átvett pénzeszközök</t>
  </si>
  <si>
    <t>B7</t>
  </si>
  <si>
    <t xml:space="preserve">Költségvetési bevételek </t>
  </si>
  <si>
    <t>Előző év költségvetési maradványának igénybevétele</t>
  </si>
  <si>
    <t>B8131</t>
  </si>
  <si>
    <t xml:space="preserve">Államháztartáson belüli megelőlegezések </t>
  </si>
  <si>
    <t>B814</t>
  </si>
  <si>
    <t>Finanszírozási bevételek</t>
  </si>
  <si>
    <t>B8</t>
  </si>
  <si>
    <t>PÉNZFORGALMI BEVÉTELEK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</si>
</sst>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Fill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64" fontId="6" fillId="0" borderId="9" xfId="0" quotePrefix="1" applyNumberFormat="1" applyFont="1" applyFill="1" applyBorder="1" applyAlignment="1">
      <alignment horizontal="center" vertical="center"/>
    </xf>
    <xf numFmtId="164" fontId="6" fillId="0" borderId="10" xfId="0" quotePrefix="1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vertical="center"/>
    </xf>
    <xf numFmtId="166" fontId="8" fillId="0" borderId="12" xfId="1" applyNumberFormat="1" applyFont="1" applyFill="1" applyBorder="1" applyAlignment="1">
      <alignment vertical="center"/>
    </xf>
    <xf numFmtId="166" fontId="8" fillId="0" borderId="9" xfId="1" applyNumberFormat="1" applyFont="1" applyFill="1" applyBorder="1" applyAlignment="1">
      <alignment vertical="center"/>
    </xf>
    <xf numFmtId="166" fontId="8" fillId="0" borderId="12" xfId="1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3" fontId="8" fillId="0" borderId="12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165" fontId="6" fillId="0" borderId="9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/>
    </xf>
    <xf numFmtId="164" fontId="8" fillId="2" borderId="9" xfId="0" applyNumberFormat="1" applyFont="1" applyFill="1" applyBorder="1" applyAlignment="1">
      <alignment horizontal="center" vertical="center"/>
    </xf>
    <xf numFmtId="164" fontId="8" fillId="2" borderId="10" xfId="0" quotePrefix="1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165" fontId="8" fillId="2" borderId="9" xfId="0" applyNumberFormat="1" applyFont="1" applyFill="1" applyBorder="1" applyAlignment="1">
      <alignment vertical="center"/>
    </xf>
    <xf numFmtId="166" fontId="8" fillId="2" borderId="9" xfId="1" applyNumberFormat="1" applyFont="1" applyFill="1" applyBorder="1" applyAlignment="1">
      <alignment vertical="center"/>
    </xf>
    <xf numFmtId="0" fontId="5" fillId="0" borderId="12" xfId="0" quotePrefix="1" applyNumberFormat="1" applyFont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wrapText="1"/>
    </xf>
    <xf numFmtId="0" fontId="5" fillId="0" borderId="12" xfId="0" applyFont="1" applyBorder="1"/>
    <xf numFmtId="166" fontId="5" fillId="0" borderId="12" xfId="1" applyNumberFormat="1" applyFont="1" applyBorder="1"/>
    <xf numFmtId="3" fontId="5" fillId="0" borderId="12" xfId="0" applyNumberFormat="1" applyFont="1" applyBorder="1" applyAlignment="1">
      <alignment horizontal="center"/>
    </xf>
    <xf numFmtId="166" fontId="5" fillId="0" borderId="12" xfId="1" applyNumberFormat="1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166" fontId="5" fillId="2" borderId="12" xfId="1" applyNumberFormat="1" applyFont="1" applyFill="1" applyBorder="1" applyAlignment="1">
      <alignment vertical="center"/>
    </xf>
    <xf numFmtId="0" fontId="12" fillId="3" borderId="12" xfId="0" applyFont="1" applyFill="1" applyBorder="1" applyAlignment="1">
      <alignment horizontal="center" vertical="center"/>
    </xf>
    <xf numFmtId="166" fontId="5" fillId="3" borderId="12" xfId="1" applyNumberFormat="1" applyFont="1" applyFill="1" applyBorder="1" applyAlignment="1">
      <alignment horizontal="center" vertical="center"/>
    </xf>
    <xf numFmtId="166" fontId="8" fillId="3" borderId="9" xfId="1" applyNumberFormat="1" applyFont="1" applyFill="1" applyBorder="1" applyAlignment="1">
      <alignment vertical="center"/>
    </xf>
    <xf numFmtId="0" fontId="3" fillId="0" borderId="0" xfId="0" applyFont="1" applyBorder="1"/>
    <xf numFmtId="164" fontId="6" fillId="0" borderId="9" xfId="0" quotePrefix="1" applyNumberFormat="1" applyFont="1" applyFill="1" applyBorder="1" applyAlignment="1">
      <alignment horizontal="center" vertical="center"/>
    </xf>
    <xf numFmtId="164" fontId="6" fillId="0" borderId="10" xfId="0" quotePrefix="1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165" fontId="14" fillId="0" borderId="12" xfId="0" applyNumberFormat="1" applyFont="1" applyFill="1" applyBorder="1" applyAlignment="1">
      <alignment vertical="center"/>
    </xf>
    <xf numFmtId="166" fontId="13" fillId="0" borderId="12" xfId="1" applyNumberFormat="1" applyFont="1" applyFill="1" applyBorder="1" applyAlignment="1">
      <alignment vertical="center"/>
    </xf>
    <xf numFmtId="166" fontId="13" fillId="0" borderId="9" xfId="1" applyNumberFormat="1" applyFont="1" applyFill="1" applyBorder="1" applyAlignment="1">
      <alignment vertical="center"/>
    </xf>
    <xf numFmtId="166" fontId="13" fillId="0" borderId="12" xfId="1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166" fontId="5" fillId="0" borderId="12" xfId="1" applyNumberFormat="1" applyFont="1" applyBorder="1" applyAlignment="1">
      <alignment vertical="center"/>
    </xf>
    <xf numFmtId="0" fontId="12" fillId="4" borderId="12" xfId="0" applyFont="1" applyFill="1" applyBorder="1" applyAlignment="1">
      <alignment horizontal="center" vertical="center"/>
    </xf>
    <xf numFmtId="166" fontId="5" fillId="4" borderId="12" xfId="1" applyNumberFormat="1" applyFont="1" applyFill="1" applyBorder="1" applyAlignment="1">
      <alignment horizontal="center" vertical="center"/>
    </xf>
    <xf numFmtId="166" fontId="8" fillId="4" borderId="9" xfId="1" applyNumberFormat="1" applyFont="1" applyFill="1" applyBorder="1" applyAlignment="1">
      <alignment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tabSelected="1" workbookViewId="0">
      <selection sqref="A1:Y45"/>
    </sheetView>
  </sheetViews>
  <sheetFormatPr defaultRowHeight="15" x14ac:dyDescent="0.25"/>
  <cols>
    <col min="1" max="1" width="3.5703125" customWidth="1"/>
    <col min="2" max="2" width="3.42578125" customWidth="1"/>
    <col min="3" max="3" width="57.42578125" customWidth="1"/>
    <col min="4" max="21" width="0" hidden="1" customWidth="1"/>
    <col min="22" max="22" width="10" customWidth="1"/>
    <col min="23" max="23" width="15" customWidth="1"/>
    <col min="24" max="25" width="15.5703125" customWidth="1"/>
  </cols>
  <sheetData>
    <row r="1" spans="1:2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 t="s">
        <v>0</v>
      </c>
    </row>
    <row r="2" spans="1:2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25">
      <c r="A6" s="5" t="s">
        <v>3</v>
      </c>
      <c r="B6" s="6"/>
      <c r="C6" s="7" t="s">
        <v>4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  <c r="V6" s="10" t="s">
        <v>5</v>
      </c>
      <c r="W6" s="11" t="s">
        <v>6</v>
      </c>
      <c r="X6" s="12" t="s">
        <v>7</v>
      </c>
      <c r="Y6" s="11" t="s">
        <v>8</v>
      </c>
    </row>
    <row r="7" spans="1:25" x14ac:dyDescent="0.25">
      <c r="A7" s="13"/>
      <c r="B7" s="14"/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7"/>
      <c r="V7" s="18"/>
      <c r="W7" s="19"/>
      <c r="X7" s="20"/>
      <c r="Y7" s="19"/>
    </row>
    <row r="8" spans="1:25" x14ac:dyDescent="0.25">
      <c r="A8" s="21" t="s">
        <v>9</v>
      </c>
      <c r="B8" s="22"/>
      <c r="C8" s="23" t="s">
        <v>10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5"/>
      <c r="V8" s="26" t="s">
        <v>11</v>
      </c>
      <c r="W8" s="27">
        <v>47458000</v>
      </c>
      <c r="X8" s="28">
        <f>Y8-W8</f>
        <v>0</v>
      </c>
      <c r="Y8" s="29">
        <v>47458000</v>
      </c>
    </row>
    <row r="9" spans="1:25" x14ac:dyDescent="0.25">
      <c r="A9" s="21" t="s">
        <v>12</v>
      </c>
      <c r="B9" s="22"/>
      <c r="C9" s="30" t="s">
        <v>13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  <c r="V9" s="26" t="s">
        <v>14</v>
      </c>
      <c r="W9" s="27">
        <v>7899000</v>
      </c>
      <c r="X9" s="28">
        <f>Y9-W9</f>
        <v>0</v>
      </c>
      <c r="Y9" s="33">
        <v>7899000</v>
      </c>
    </row>
    <row r="10" spans="1:25" x14ac:dyDescent="0.25">
      <c r="A10" s="21" t="s">
        <v>15</v>
      </c>
      <c r="B10" s="22"/>
      <c r="C10" s="30" t="s">
        <v>16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/>
      <c r="V10" s="26" t="s">
        <v>17</v>
      </c>
      <c r="W10" s="27">
        <v>78193700</v>
      </c>
      <c r="X10" s="28">
        <f>Y10-W10</f>
        <v>919000</v>
      </c>
      <c r="Y10" s="29">
        <v>79112700</v>
      </c>
    </row>
    <row r="11" spans="1:25" x14ac:dyDescent="0.25">
      <c r="A11" s="34" t="s">
        <v>18</v>
      </c>
      <c r="B11" s="22"/>
      <c r="C11" s="35" t="s">
        <v>19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7"/>
      <c r="V11" s="38" t="s">
        <v>20</v>
      </c>
      <c r="W11" s="28">
        <v>4400000</v>
      </c>
      <c r="X11" s="28">
        <f t="shared" ref="X11:X19" si="0">Y11-W11</f>
        <v>0</v>
      </c>
      <c r="Y11" s="29">
        <v>4400000</v>
      </c>
    </row>
    <row r="12" spans="1:25" x14ac:dyDescent="0.25">
      <c r="A12" s="34" t="s">
        <v>21</v>
      </c>
      <c r="B12" s="22"/>
      <c r="C12" s="35" t="s">
        <v>22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7"/>
      <c r="V12" s="38" t="s">
        <v>23</v>
      </c>
      <c r="W12" s="28">
        <v>0</v>
      </c>
      <c r="X12" s="28">
        <f t="shared" si="0"/>
        <v>671599</v>
      </c>
      <c r="Y12" s="29">
        <v>671599</v>
      </c>
    </row>
    <row r="13" spans="1:25" x14ac:dyDescent="0.25">
      <c r="A13" s="39" t="s">
        <v>24</v>
      </c>
      <c r="B13" s="40"/>
      <c r="C13" s="35" t="s">
        <v>25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7"/>
      <c r="V13" s="38" t="s">
        <v>26</v>
      </c>
      <c r="W13" s="28">
        <v>149690429</v>
      </c>
      <c r="X13" s="28">
        <f t="shared" si="0"/>
        <v>0</v>
      </c>
      <c r="Y13" s="29">
        <v>149690429</v>
      </c>
    </row>
    <row r="14" spans="1:25" x14ac:dyDescent="0.25">
      <c r="A14" s="34" t="s">
        <v>27</v>
      </c>
      <c r="B14" s="41"/>
      <c r="C14" s="35" t="s">
        <v>28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7"/>
      <c r="V14" s="38" t="s">
        <v>29</v>
      </c>
      <c r="W14" s="28">
        <v>5000000</v>
      </c>
      <c r="X14" s="28">
        <f t="shared" si="0"/>
        <v>0</v>
      </c>
      <c r="Y14" s="29">
        <v>5000000</v>
      </c>
    </row>
    <row r="15" spans="1:25" x14ac:dyDescent="0.25">
      <c r="A15" s="34" t="s">
        <v>30</v>
      </c>
      <c r="B15" s="41"/>
      <c r="C15" s="35" t="s">
        <v>31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7"/>
      <c r="V15" s="38" t="s">
        <v>32</v>
      </c>
      <c r="W15" s="28">
        <v>2556070</v>
      </c>
      <c r="X15" s="28">
        <f t="shared" si="0"/>
        <v>14411485</v>
      </c>
      <c r="Y15" s="29">
        <v>16967555</v>
      </c>
    </row>
    <row r="16" spans="1:25" x14ac:dyDescent="0.25">
      <c r="A16" s="34" t="s">
        <v>33</v>
      </c>
      <c r="B16" s="41"/>
      <c r="C16" s="35" t="s">
        <v>34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7"/>
      <c r="V16" s="38" t="s">
        <v>35</v>
      </c>
      <c r="W16" s="28">
        <v>139010340</v>
      </c>
      <c r="X16" s="28">
        <f t="shared" si="0"/>
        <v>0</v>
      </c>
      <c r="Y16" s="29">
        <v>139010340</v>
      </c>
    </row>
    <row r="17" spans="1:25" x14ac:dyDescent="0.25">
      <c r="A17" s="34" t="s">
        <v>36</v>
      </c>
      <c r="B17" s="41"/>
      <c r="C17" s="35" t="s">
        <v>37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7"/>
      <c r="V17" s="38" t="s">
        <v>38</v>
      </c>
      <c r="W17" s="28">
        <v>36414000</v>
      </c>
      <c r="X17" s="28">
        <f t="shared" si="0"/>
        <v>70000000</v>
      </c>
      <c r="Y17" s="29">
        <v>106414000</v>
      </c>
    </row>
    <row r="18" spans="1:25" x14ac:dyDescent="0.25">
      <c r="A18" s="34" t="s">
        <v>39</v>
      </c>
      <c r="B18" s="41"/>
      <c r="C18" s="35" t="s">
        <v>40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7"/>
      <c r="V18" s="38" t="s">
        <v>41</v>
      </c>
      <c r="W18" s="28">
        <v>0</v>
      </c>
      <c r="X18" s="28">
        <f t="shared" si="0"/>
        <v>0</v>
      </c>
      <c r="Y18" s="29">
        <v>0</v>
      </c>
    </row>
    <row r="19" spans="1:25" x14ac:dyDescent="0.25">
      <c r="A19" s="34" t="s">
        <v>42</v>
      </c>
      <c r="B19" s="22"/>
      <c r="C19" s="35" t="s">
        <v>43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7"/>
      <c r="V19" s="38" t="s">
        <v>44</v>
      </c>
      <c r="W19" s="28">
        <v>0</v>
      </c>
      <c r="X19" s="28">
        <f t="shared" si="0"/>
        <v>0</v>
      </c>
      <c r="Y19" s="29">
        <v>0</v>
      </c>
    </row>
    <row r="20" spans="1:25" ht="15.75" x14ac:dyDescent="0.25">
      <c r="A20" s="42" t="s">
        <v>45</v>
      </c>
      <c r="B20" s="43"/>
      <c r="C20" s="44" t="s">
        <v>46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6"/>
      <c r="V20" s="47" t="s">
        <v>47</v>
      </c>
      <c r="W20" s="48">
        <f>SUM(W8:W19)</f>
        <v>470621539</v>
      </c>
      <c r="X20" s="48">
        <f>SUM(X8:X19)</f>
        <v>86002084</v>
      </c>
      <c r="Y20" s="48">
        <f>SUM(Y8:Y19)</f>
        <v>556623623</v>
      </c>
    </row>
    <row r="21" spans="1:25" x14ac:dyDescent="0.25">
      <c r="A21" s="49" t="s">
        <v>48</v>
      </c>
      <c r="B21" s="50"/>
      <c r="C21" s="51" t="s">
        <v>49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 t="s">
        <v>50</v>
      </c>
      <c r="W21" s="53">
        <v>6827325</v>
      </c>
      <c r="X21" s="28">
        <f>Y21-W21</f>
        <v>0</v>
      </c>
      <c r="Y21" s="54">
        <v>6827325</v>
      </c>
    </row>
    <row r="22" spans="1:25" x14ac:dyDescent="0.25">
      <c r="A22" s="49" t="s">
        <v>51</v>
      </c>
      <c r="B22" s="50"/>
      <c r="C22" s="51" t="s">
        <v>52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 t="s">
        <v>53</v>
      </c>
      <c r="W22" s="55">
        <v>75080115</v>
      </c>
      <c r="X22" s="28">
        <f>Y22-W22</f>
        <v>-265798</v>
      </c>
      <c r="Y22" s="56">
        <v>74814317</v>
      </c>
    </row>
    <row r="23" spans="1:25" ht="16.5" x14ac:dyDescent="0.25">
      <c r="A23" s="57" t="s">
        <v>54</v>
      </c>
      <c r="B23" s="58"/>
      <c r="C23" s="59" t="s">
        <v>55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1" t="s">
        <v>56</v>
      </c>
      <c r="W23" s="62">
        <f>SUM(W21:W22)</f>
        <v>81907440</v>
      </c>
      <c r="X23" s="48">
        <f>Y23-W23</f>
        <v>-265798</v>
      </c>
      <c r="Y23" s="62">
        <f>SUM(Y21:Y22)</f>
        <v>81641642</v>
      </c>
    </row>
    <row r="24" spans="1:25" ht="18.75" x14ac:dyDescent="0.25">
      <c r="A24" s="63" t="s">
        <v>57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4">
        <f>W20+W23</f>
        <v>552528979</v>
      </c>
      <c r="X24" s="65">
        <f>Y24-W24</f>
        <v>85736286</v>
      </c>
      <c r="Y24" s="64">
        <f>Y20+Y23</f>
        <v>638265265</v>
      </c>
    </row>
    <row r="25" spans="1:25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</row>
    <row r="26" spans="1:25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</row>
    <row r="27" spans="1:25" x14ac:dyDescent="0.25">
      <c r="A27" s="4" t="s">
        <v>58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 t="s">
        <v>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</row>
    <row r="30" spans="1:25" x14ac:dyDescent="0.25">
      <c r="A30" s="5" t="s">
        <v>3</v>
      </c>
      <c r="B30" s="6"/>
      <c r="C30" s="7" t="s">
        <v>4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9"/>
      <c r="V30" s="10" t="s">
        <v>5</v>
      </c>
      <c r="W30" s="11" t="s">
        <v>6</v>
      </c>
      <c r="X30" s="12" t="s">
        <v>7</v>
      </c>
      <c r="Y30" s="11" t="s">
        <v>8</v>
      </c>
    </row>
    <row r="31" spans="1:25" x14ac:dyDescent="0.25">
      <c r="A31" s="13"/>
      <c r="B31" s="14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7"/>
      <c r="V31" s="18"/>
      <c r="W31" s="19"/>
      <c r="X31" s="20"/>
      <c r="Y31" s="19"/>
    </row>
    <row r="32" spans="1:25" x14ac:dyDescent="0.25">
      <c r="A32" s="21" t="s">
        <v>9</v>
      </c>
      <c r="B32" s="22"/>
      <c r="C32" s="23" t="s">
        <v>59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5"/>
      <c r="V32" s="26" t="s">
        <v>60</v>
      </c>
      <c r="W32" s="27">
        <f>SUM(W33:W34)</f>
        <v>284170638</v>
      </c>
      <c r="X32" s="28">
        <f>SUM(X33:X34)</f>
        <v>7833937</v>
      </c>
      <c r="Y32" s="29">
        <f>SUM(Y33:Y34)</f>
        <v>292004575</v>
      </c>
    </row>
    <row r="33" spans="1:25" x14ac:dyDescent="0.25">
      <c r="A33" s="67"/>
      <c r="B33" s="68"/>
      <c r="C33" s="69" t="s">
        <v>61</v>
      </c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1"/>
      <c r="V33" s="72" t="s">
        <v>62</v>
      </c>
      <c r="W33" s="73">
        <v>186394710</v>
      </c>
      <c r="X33" s="74">
        <f>Y33-W33</f>
        <v>6021937</v>
      </c>
      <c r="Y33" s="75">
        <v>192416647</v>
      </c>
    </row>
    <row r="34" spans="1:25" ht="30" x14ac:dyDescent="0.25">
      <c r="A34" s="67"/>
      <c r="B34" s="68"/>
      <c r="C34" s="69" t="s">
        <v>63</v>
      </c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1"/>
      <c r="V34" s="72" t="s">
        <v>64</v>
      </c>
      <c r="W34" s="73">
        <v>97775928</v>
      </c>
      <c r="X34" s="74">
        <f>Y34-W34</f>
        <v>1812000</v>
      </c>
      <c r="Y34" s="75">
        <v>99587928</v>
      </c>
    </row>
    <row r="35" spans="1:25" x14ac:dyDescent="0.25">
      <c r="A35" s="21" t="s">
        <v>12</v>
      </c>
      <c r="B35" s="22"/>
      <c r="C35" s="30" t="s">
        <v>65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2"/>
      <c r="V35" s="26" t="s">
        <v>66</v>
      </c>
      <c r="W35" s="27">
        <v>3000000</v>
      </c>
      <c r="X35" s="28">
        <f t="shared" ref="X35:X40" si="1">Y35-W35</f>
        <v>81452559</v>
      </c>
      <c r="Y35" s="33">
        <v>84452559</v>
      </c>
    </row>
    <row r="36" spans="1:25" x14ac:dyDescent="0.25">
      <c r="A36" s="21" t="s">
        <v>15</v>
      </c>
      <c r="B36" s="22"/>
      <c r="C36" s="30" t="s">
        <v>67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2"/>
      <c r="V36" s="26" t="s">
        <v>68</v>
      </c>
      <c r="W36" s="27">
        <v>105180000</v>
      </c>
      <c r="X36" s="28">
        <f t="shared" si="1"/>
        <v>0</v>
      </c>
      <c r="Y36" s="29">
        <v>105180000</v>
      </c>
    </row>
    <row r="37" spans="1:25" x14ac:dyDescent="0.25">
      <c r="A37" s="21" t="s">
        <v>69</v>
      </c>
      <c r="B37" s="22"/>
      <c r="C37" s="76" t="s">
        <v>70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8"/>
      <c r="V37" s="26" t="s">
        <v>71</v>
      </c>
      <c r="W37" s="27">
        <v>34892330</v>
      </c>
      <c r="X37" s="28">
        <f t="shared" si="1"/>
        <v>150000</v>
      </c>
      <c r="Y37" s="29">
        <v>35042330</v>
      </c>
    </row>
    <row r="38" spans="1:25" x14ac:dyDescent="0.25">
      <c r="A38" s="21" t="s">
        <v>72</v>
      </c>
      <c r="B38" s="22"/>
      <c r="C38" s="76" t="s">
        <v>73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8"/>
      <c r="V38" s="26" t="s">
        <v>74</v>
      </c>
      <c r="W38" s="27">
        <v>0</v>
      </c>
      <c r="X38" s="28">
        <f t="shared" si="1"/>
        <v>400000</v>
      </c>
      <c r="Y38" s="29">
        <v>400000</v>
      </c>
    </row>
    <row r="39" spans="1:25" x14ac:dyDescent="0.25">
      <c r="A39" s="21" t="s">
        <v>75</v>
      </c>
      <c r="B39" s="22"/>
      <c r="C39" s="79" t="s">
        <v>76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1"/>
      <c r="V39" s="26" t="s">
        <v>77</v>
      </c>
      <c r="W39" s="27">
        <v>0</v>
      </c>
      <c r="X39" s="28">
        <f t="shared" si="1"/>
        <v>0</v>
      </c>
      <c r="Y39" s="29">
        <v>0</v>
      </c>
    </row>
    <row r="40" spans="1:25" x14ac:dyDescent="0.25">
      <c r="A40" s="21" t="s">
        <v>78</v>
      </c>
      <c r="B40" s="22"/>
      <c r="C40" s="76" t="s">
        <v>79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8"/>
      <c r="V40" s="26" t="s">
        <v>80</v>
      </c>
      <c r="W40" s="27">
        <v>0</v>
      </c>
      <c r="X40" s="28">
        <f t="shared" si="1"/>
        <v>0</v>
      </c>
      <c r="Y40" s="29">
        <v>0</v>
      </c>
    </row>
    <row r="41" spans="1:25" ht="15.75" x14ac:dyDescent="0.25">
      <c r="A41" s="42" t="s">
        <v>45</v>
      </c>
      <c r="B41" s="43"/>
      <c r="C41" s="44" t="s">
        <v>81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6"/>
      <c r="V41" s="47" t="s">
        <v>47</v>
      </c>
      <c r="W41" s="48">
        <f>W32+W35+W36+W37+W38+W39+W40</f>
        <v>427242968</v>
      </c>
      <c r="X41" s="48">
        <f>X32+X35+X36+X37+X38+X39+X40</f>
        <v>89836496</v>
      </c>
      <c r="Y41" s="48">
        <f>Y32+Y35+Y36+Y37+Y38+Y39+Y40</f>
        <v>517079464</v>
      </c>
    </row>
    <row r="42" spans="1:25" x14ac:dyDescent="0.25">
      <c r="A42" s="49" t="s">
        <v>48</v>
      </c>
      <c r="B42" s="50"/>
      <c r="C42" s="51" t="s">
        <v>82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 t="s">
        <v>83</v>
      </c>
      <c r="W42" s="53">
        <v>125286011</v>
      </c>
      <c r="X42" s="28">
        <f>Y42-W42</f>
        <v>-4100210</v>
      </c>
      <c r="Y42" s="54">
        <v>121185801</v>
      </c>
    </row>
    <row r="43" spans="1:25" x14ac:dyDescent="0.25">
      <c r="A43" s="49" t="s">
        <v>51</v>
      </c>
      <c r="B43" s="50"/>
      <c r="C43" s="51" t="s">
        <v>84</v>
      </c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 t="s">
        <v>85</v>
      </c>
      <c r="W43" s="82">
        <v>0</v>
      </c>
      <c r="X43" s="28">
        <f>Y43-W43</f>
        <v>0</v>
      </c>
      <c r="Y43" s="29">
        <v>0</v>
      </c>
    </row>
    <row r="44" spans="1:25" ht="16.5" x14ac:dyDescent="0.25">
      <c r="A44" s="57" t="s">
        <v>54</v>
      </c>
      <c r="B44" s="58"/>
      <c r="C44" s="59" t="s">
        <v>86</v>
      </c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1" t="s">
        <v>87</v>
      </c>
      <c r="W44" s="62">
        <f>SUM(W42:W43)</f>
        <v>125286011</v>
      </c>
      <c r="X44" s="48">
        <f>Y44-W44</f>
        <v>-4100210</v>
      </c>
      <c r="Y44" s="62">
        <f>SUM(Y42:Y43)</f>
        <v>121185801</v>
      </c>
    </row>
    <row r="45" spans="1:25" ht="18.75" x14ac:dyDescent="0.25">
      <c r="A45" s="83" t="s">
        <v>88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4">
        <f>W41+W44</f>
        <v>552528979</v>
      </c>
      <c r="X45" s="85">
        <f>Y45-W45</f>
        <v>85736286</v>
      </c>
      <c r="Y45" s="84">
        <f>Y41+Y44</f>
        <v>638265265</v>
      </c>
    </row>
  </sheetData>
  <mergeCells count="57">
    <mergeCell ref="A44:B44"/>
    <mergeCell ref="A45:V45"/>
    <mergeCell ref="A40:B40"/>
    <mergeCell ref="C40:U40"/>
    <mergeCell ref="A41:B41"/>
    <mergeCell ref="C41:U41"/>
    <mergeCell ref="A42:B42"/>
    <mergeCell ref="A43:B43"/>
    <mergeCell ref="A37:B37"/>
    <mergeCell ref="C37:U37"/>
    <mergeCell ref="A38:B38"/>
    <mergeCell ref="C38:U38"/>
    <mergeCell ref="A39:B39"/>
    <mergeCell ref="C39:U39"/>
    <mergeCell ref="Y30:Y31"/>
    <mergeCell ref="A32:B32"/>
    <mergeCell ref="C32:U32"/>
    <mergeCell ref="A35:B35"/>
    <mergeCell ref="C35:U35"/>
    <mergeCell ref="A36:B36"/>
    <mergeCell ref="C36:U36"/>
    <mergeCell ref="A22:B22"/>
    <mergeCell ref="A23:B23"/>
    <mergeCell ref="A24:V24"/>
    <mergeCell ref="A27:Y27"/>
    <mergeCell ref="A28:Y28"/>
    <mergeCell ref="A30:B31"/>
    <mergeCell ref="C30:U31"/>
    <mergeCell ref="V30:V31"/>
    <mergeCell ref="W30:W31"/>
    <mergeCell ref="X30:X31"/>
    <mergeCell ref="A17:B17"/>
    <mergeCell ref="A18:B18"/>
    <mergeCell ref="A19:B19"/>
    <mergeCell ref="A20:B20"/>
    <mergeCell ref="C20:U20"/>
    <mergeCell ref="A21:B21"/>
    <mergeCell ref="A11:B11"/>
    <mergeCell ref="A12:B12"/>
    <mergeCell ref="A13:B13"/>
    <mergeCell ref="A14:B14"/>
    <mergeCell ref="A15:B15"/>
    <mergeCell ref="A16:B16"/>
    <mergeCell ref="A8:B8"/>
    <mergeCell ref="C8:U8"/>
    <mergeCell ref="A9:B9"/>
    <mergeCell ref="C9:U9"/>
    <mergeCell ref="A10:B10"/>
    <mergeCell ref="C10:U10"/>
    <mergeCell ref="A3:Y3"/>
    <mergeCell ref="A4:Y4"/>
    <mergeCell ref="A6:B7"/>
    <mergeCell ref="C6:U7"/>
    <mergeCell ref="V6:V7"/>
    <mergeCell ref="W6:W7"/>
    <mergeCell ref="X6:X7"/>
    <mergeCell ref="Y6:Y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Molnár-Tóth Eszter</dc:creator>
  <cp:lastModifiedBy>Molnár-Tóth Eszter</cp:lastModifiedBy>
  <dcterms:created xsi:type="dcterms:W3CDTF">2019-07-10T10:21:01Z</dcterms:created>
  <dcterms:modified xsi:type="dcterms:W3CDTF">2019-07-10T10:21:37Z</dcterms:modified>
</cp:coreProperties>
</file>