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7-2019.(VIII.21.) 2019. évi költségvetés I. módosítása\"/>
    </mc:Choice>
  </mc:AlternateContent>
  <xr:revisionPtr revIDLastSave="0" documentId="8_{FBBE584B-327E-4687-B811-FCDF32A8C8E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" l="1"/>
  <c r="J25" i="1" l="1"/>
  <c r="I14" i="1" l="1"/>
  <c r="D25" i="1"/>
  <c r="I25" i="1"/>
  <c r="I21" i="1"/>
  <c r="H25" i="1"/>
  <c r="H21" i="1"/>
  <c r="H14" i="1"/>
  <c r="E25" i="1"/>
  <c r="E21" i="1"/>
  <c r="E14" i="1"/>
  <c r="D21" i="1"/>
  <c r="D14" i="1"/>
  <c r="C25" i="1"/>
  <c r="C21" i="1"/>
  <c r="C14" i="1"/>
  <c r="J21" i="1"/>
  <c r="E26" i="1" l="1"/>
  <c r="D26" i="1"/>
  <c r="I26" i="1"/>
  <c r="H26" i="1"/>
  <c r="C26" i="1"/>
  <c r="J26" i="1"/>
  <c r="G29" i="1" l="1"/>
</calcChain>
</file>

<file path=xl/sharedStrings.xml><?xml version="1.0" encoding="utf-8"?>
<sst xmlns="http://schemas.openxmlformats.org/spreadsheetml/2006/main" count="72" uniqueCount="70">
  <si>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</si>
  <si>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</si>
  <si>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</si>
  <si>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</si>
  <si>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</si>
  <si>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</si>
  <si>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</si>
  <si>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</si>
  <si>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</si>
  <si>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</si>
  <si>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</si>
  <si>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</si>
  <si>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</si>
  <si>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</si>
  <si>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</si>
  <si>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</si>
  <si>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</si>
  <si>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</si>
  <si>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</si>
  <si>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</si>
  <si>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</si>
  <si>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</si>
  <si>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</si>
  <si>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</si>
  <si>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</si>
  <si>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</si>
  <si>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</si>
  <si>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</si>
  <si>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</si>
  <si>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</si>
  <si>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</si>
  <si>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</si>
  <si>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</si>
  <si>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</si>
  <si>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</si>
  <si>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</si>
  <si>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</si>
  <si>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</si>
  <si>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</si>
  <si>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</si>
  <si>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</si>
  <si>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</si>
  <si>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</si>
  <si>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</si>
  <si>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</si>
  <si>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</si>
  <si>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</si>
  <si>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</si>
  <si>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</si>
  <si>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</si>
  <si>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</si>
  <si>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</si>
  <si>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</si>
  <si>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</si>
  <si>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</si>
  <si>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Felhalmozási célú önkormányzati támogatások</t>
  </si>
  <si>
    <t>B21</t>
  </si>
  <si>
    <t>Felújítás Áfa</t>
  </si>
  <si>
    <t>K74</t>
  </si>
  <si>
    <t>"1.melléklet a 2/2019.(II.28.) önkormányzati rendelethez"</t>
  </si>
  <si>
    <t>2019. ÉVI KÖLTSÉGVETÉSÉNEK PÉNZFORGALMI MÉRLEGE</t>
  </si>
  <si>
    <t>2019. évi költségvetés</t>
  </si>
  <si>
    <t>2019.mód.  előirányzat</t>
  </si>
  <si>
    <t>2019.évi  teljesítés</t>
  </si>
  <si>
    <t>2019.évi költségvetés</t>
  </si>
  <si>
    <t>2019.évi mód. előirányzat</t>
  </si>
  <si>
    <t>2019.évi teljesítés</t>
  </si>
  <si>
    <t>Előző évi megelől.visszafiz.</t>
  </si>
  <si>
    <t>K914</t>
  </si>
  <si>
    <t>1. melléklet a 7/2019.(VIII.21.)önkormányzati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</si>
</sst>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10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0" fontId="4" fillId="0" borderId="0" xfId="0" applyFo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 wrapText="1"/>
    </xf>
    <xf numFmtId="3" fontId="2" fillId="0" borderId="27" xfId="1" applyNumberFormat="1" applyFont="1" applyBorder="1" applyAlignment="1">
      <alignment horizontal="center" vertical="center" wrapText="1"/>
    </xf>
    <xf numFmtId="3" fontId="2" fillId="0" borderId="32" xfId="1" applyNumberFormat="1" applyFont="1" applyBorder="1" applyAlignment="1">
      <alignment horizontal="center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33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2" fillId="0" borderId="25" xfId="1" applyFont="1" applyBorder="1"/>
    <xf numFmtId="3" fontId="2" fillId="0" borderId="20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vertical="center" wrapText="1"/>
    </xf>
    <xf numFmtId="0" fontId="2" fillId="0" borderId="20" xfId="1" applyFont="1" applyBorder="1" applyAlignment="1">
      <alignment horizontal="center"/>
    </xf>
    <xf numFmtId="3" fontId="2" fillId="0" borderId="3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vertical="center" wrapText="1"/>
    </xf>
    <xf numFmtId="0" fontId="2" fillId="0" borderId="6" xfId="1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3" fontId="2" fillId="0" borderId="34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Fill="1" applyBorder="1"/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3" fontId="2" fillId="0" borderId="34" xfId="1" applyNumberFormat="1" applyFont="1" applyFill="1" applyBorder="1" applyAlignment="1">
      <alignment horizontal="center"/>
    </xf>
    <xf numFmtId="3" fontId="2" fillId="0" borderId="3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 wrapText="1"/>
    </xf>
    <xf numFmtId="3" fontId="3" fillId="0" borderId="8" xfId="1" applyNumberFormat="1" applyFont="1" applyBorder="1" applyAlignment="1">
      <alignment vertical="center" wrapText="1"/>
    </xf>
    <xf numFmtId="3" fontId="3" fillId="0" borderId="7" xfId="1" applyNumberFormat="1" applyFont="1" applyBorder="1" applyAlignment="1">
      <alignment vertical="center" wrapText="1"/>
    </xf>
    <xf numFmtId="3" fontId="3" fillId="0" borderId="33" xfId="1" applyNumberFormat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33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3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vertical="center"/>
    </xf>
    <xf numFmtId="0" fontId="2" fillId="0" borderId="21" xfId="1" applyFont="1" applyBorder="1"/>
    <xf numFmtId="3" fontId="2" fillId="0" borderId="16" xfId="1" applyNumberFormat="1" applyFont="1" applyBorder="1" applyAlignment="1">
      <alignment horizontal="center" vertical="center" wrapText="1"/>
    </xf>
    <xf numFmtId="3" fontId="2" fillId="0" borderId="14" xfId="1" applyNumberFormat="1" applyFont="1" applyBorder="1" applyAlignment="1">
      <alignment vertical="center" wrapText="1"/>
    </xf>
    <xf numFmtId="3" fontId="2" fillId="0" borderId="13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 wrapText="1"/>
    </xf>
    <xf numFmtId="3" fontId="2" fillId="0" borderId="22" xfId="1" applyNumberFormat="1" applyFont="1" applyBorder="1" applyAlignment="1">
      <alignment vertical="center" wrapText="1"/>
    </xf>
    <xf numFmtId="0" fontId="2" fillId="0" borderId="28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64" fontId="2" fillId="0" borderId="35" xfId="1" applyNumberFormat="1" applyFont="1" applyBorder="1" applyAlignment="1">
      <alignment horizontal="center" vertical="center"/>
    </xf>
    <xf numFmtId="3" fontId="2" fillId="0" borderId="26" xfId="1" applyNumberFormat="1" applyFont="1" applyBorder="1" applyAlignment="1">
      <alignment vertical="center"/>
    </xf>
    <xf numFmtId="0" fontId="2" fillId="0" borderId="28" xfId="1" applyFont="1" applyFill="1" applyBorder="1"/>
    <xf numFmtId="0" fontId="2" fillId="0" borderId="23" xfId="1" applyFont="1" applyFill="1" applyBorder="1" applyAlignment="1">
      <alignment horizontal="center"/>
    </xf>
    <xf numFmtId="164" fontId="2" fillId="0" borderId="35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" fillId="0" borderId="12" xfId="1" applyFont="1" applyBorder="1"/>
    <xf numFmtId="3" fontId="2" fillId="0" borderId="1" xfId="1" applyNumberFormat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3" fontId="2" fillId="0" borderId="35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33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33" xfId="1" applyNumberFormat="1" applyFont="1" applyBorder="1" applyAlignment="1">
      <alignment horizontal="center" vertical="center"/>
    </xf>
    <xf numFmtId="3" fontId="4" fillId="0" borderId="0" xfId="0" applyNumberFormat="1" applyFont="1"/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7" workbookViewId="0">
      <selection activeCell="C9" sqref="C9:E13"/>
    </sheetView>
  </sheetViews>
  <sheetFormatPr defaultRowHeight="13" x14ac:dyDescent="0.3"/>
  <cols>
    <col min="1" max="1" width="49.81640625" style="11" customWidth="1"/>
    <col min="2" max="2" width="6.453125" style="11" customWidth="1"/>
    <col min="3" max="3" width="12.26953125" style="11" customWidth="1"/>
    <col min="4" max="5" width="10.90625" style="11" bestFit="1" customWidth="1"/>
    <col min="6" max="6" width="48.1796875" style="11" customWidth="1"/>
    <col min="7" max="7" width="8.7265625" style="11"/>
    <col min="8" max="9" width="13" style="11" bestFit="1" customWidth="1"/>
    <col min="10" max="10" width="10.90625" style="11" bestFit="1" customWidth="1"/>
    <col min="11" max="16384" width="8.7265625" style="11"/>
  </cols>
  <sheetData>
    <row r="1" spans="1:11" x14ac:dyDescent="0.3">
      <c r="A1" s="1"/>
      <c r="B1" s="1"/>
      <c r="C1" s="1"/>
      <c r="D1" s="1"/>
      <c r="E1" s="1"/>
      <c r="F1" s="2" t="s">
        <v>69</v>
      </c>
      <c r="G1" s="2"/>
      <c r="H1" s="2"/>
      <c r="I1" s="2"/>
      <c r="J1" s="2"/>
      <c r="K1" s="3"/>
    </row>
    <row r="2" spans="1:11" x14ac:dyDescent="0.3">
      <c r="A2" s="1"/>
      <c r="B2" s="1"/>
      <c r="C2" s="1"/>
      <c r="D2" s="1"/>
      <c r="E2" s="1"/>
      <c r="F2" s="2" t="s">
        <v>59</v>
      </c>
      <c r="G2" s="2"/>
      <c r="H2" s="2"/>
      <c r="I2" s="2"/>
      <c r="J2" s="2"/>
      <c r="K2" s="3"/>
    </row>
    <row r="3" spans="1:11" x14ac:dyDescent="0.3">
      <c r="A3" s="12" t="s">
        <v>54</v>
      </c>
      <c r="B3" s="12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3">
      <c r="A4" s="13" t="s">
        <v>60</v>
      </c>
      <c r="B4" s="13"/>
      <c r="C4" s="13"/>
      <c r="D4" s="13"/>
      <c r="E4" s="13"/>
      <c r="F4" s="13"/>
      <c r="G4" s="13"/>
      <c r="H4" s="13"/>
      <c r="I4" s="13"/>
      <c r="J4" s="13"/>
      <c r="K4" s="14"/>
    </row>
    <row r="5" spans="1:11" ht="13.5" thickBot="1" x14ac:dyDescent="0.35">
      <c r="A5" s="1"/>
      <c r="B5" s="1"/>
      <c r="C5" s="1"/>
      <c r="D5" s="1"/>
      <c r="E5" s="1"/>
      <c r="F5" s="4" t="s">
        <v>0</v>
      </c>
      <c r="G5" s="4"/>
      <c r="H5" s="4"/>
      <c r="I5" s="4"/>
      <c r="J5" s="4"/>
      <c r="K5" s="5"/>
    </row>
    <row r="6" spans="1:11" x14ac:dyDescent="0.3">
      <c r="A6" s="15" t="s">
        <v>1</v>
      </c>
      <c r="B6" s="16"/>
      <c r="C6" s="16"/>
      <c r="D6" s="17"/>
      <c r="E6" s="17"/>
      <c r="F6" s="18" t="s">
        <v>2</v>
      </c>
      <c r="G6" s="19"/>
      <c r="H6" s="20"/>
      <c r="I6" s="20"/>
      <c r="J6" s="21"/>
      <c r="K6" s="22"/>
    </row>
    <row r="7" spans="1:11" ht="26.5" thickBot="1" x14ac:dyDescent="0.35">
      <c r="A7" s="6" t="s">
        <v>3</v>
      </c>
      <c r="B7" s="23" t="s">
        <v>4</v>
      </c>
      <c r="C7" s="24" t="s">
        <v>61</v>
      </c>
      <c r="D7" s="24" t="s">
        <v>62</v>
      </c>
      <c r="E7" s="24" t="s">
        <v>63</v>
      </c>
      <c r="F7" s="6" t="s">
        <v>3</v>
      </c>
      <c r="G7" s="23" t="s">
        <v>4</v>
      </c>
      <c r="H7" s="25" t="s">
        <v>64</v>
      </c>
      <c r="I7" s="25" t="s">
        <v>65</v>
      </c>
      <c r="J7" s="26" t="s">
        <v>66</v>
      </c>
      <c r="K7" s="27"/>
    </row>
    <row r="8" spans="1:11" ht="13.5" thickBot="1" x14ac:dyDescent="0.35">
      <c r="A8" s="28" t="s">
        <v>5</v>
      </c>
      <c r="B8" s="29"/>
      <c r="C8" s="30"/>
      <c r="D8" s="30"/>
      <c r="E8" s="30"/>
      <c r="F8" s="30"/>
      <c r="G8" s="30"/>
      <c r="H8" s="31"/>
      <c r="I8" s="31"/>
      <c r="J8" s="32"/>
      <c r="K8" s="33"/>
    </row>
    <row r="9" spans="1:11" x14ac:dyDescent="0.3">
      <c r="A9" s="34" t="s">
        <v>6</v>
      </c>
      <c r="B9" s="35" t="s">
        <v>7</v>
      </c>
      <c r="C9" s="36">
        <v>97273819</v>
      </c>
      <c r="D9" s="36">
        <v>106494347</v>
      </c>
      <c r="E9" s="36">
        <v>74273393</v>
      </c>
      <c r="F9" s="34" t="s">
        <v>8</v>
      </c>
      <c r="G9" s="37" t="s">
        <v>9</v>
      </c>
      <c r="H9" s="38">
        <v>83403030</v>
      </c>
      <c r="I9" s="38">
        <v>83453532</v>
      </c>
      <c r="J9" s="39">
        <v>43673153</v>
      </c>
      <c r="K9" s="7"/>
    </row>
    <row r="10" spans="1:11" x14ac:dyDescent="0.3">
      <c r="A10" s="40" t="s">
        <v>10</v>
      </c>
      <c r="B10" s="41" t="s">
        <v>11</v>
      </c>
      <c r="C10" s="42">
        <v>38000000</v>
      </c>
      <c r="D10" s="42">
        <v>38000000</v>
      </c>
      <c r="E10" s="42">
        <v>33825742</v>
      </c>
      <c r="F10" s="40" t="s">
        <v>12</v>
      </c>
      <c r="G10" s="43" t="s">
        <v>13</v>
      </c>
      <c r="H10" s="44">
        <v>10982854</v>
      </c>
      <c r="I10" s="44">
        <v>10992702</v>
      </c>
      <c r="J10" s="45">
        <v>5573923</v>
      </c>
      <c r="K10" s="7"/>
    </row>
    <row r="11" spans="1:11" x14ac:dyDescent="0.3">
      <c r="A11" s="40" t="s">
        <v>14</v>
      </c>
      <c r="B11" s="41" t="s">
        <v>15</v>
      </c>
      <c r="C11" s="42">
        <v>12720000</v>
      </c>
      <c r="D11" s="42">
        <v>12720000</v>
      </c>
      <c r="E11" s="42">
        <v>1185173</v>
      </c>
      <c r="F11" s="40" t="s">
        <v>16</v>
      </c>
      <c r="G11" s="43" t="s">
        <v>17</v>
      </c>
      <c r="H11" s="44">
        <v>71271373</v>
      </c>
      <c r="I11" s="44">
        <v>71271373</v>
      </c>
      <c r="J11" s="45">
        <v>33606587</v>
      </c>
      <c r="K11" s="7"/>
    </row>
    <row r="12" spans="1:11" x14ac:dyDescent="0.3">
      <c r="A12" s="46" t="s">
        <v>18</v>
      </c>
      <c r="B12" s="41" t="s">
        <v>19</v>
      </c>
      <c r="C12" s="42">
        <v>0</v>
      </c>
      <c r="D12" s="42"/>
      <c r="E12" s="42"/>
      <c r="F12" s="40" t="s">
        <v>20</v>
      </c>
      <c r="G12" s="43" t="s">
        <v>21</v>
      </c>
      <c r="H12" s="44">
        <v>4500000</v>
      </c>
      <c r="I12" s="44">
        <v>4500000</v>
      </c>
      <c r="J12" s="45">
        <v>1723488</v>
      </c>
      <c r="K12" s="7"/>
    </row>
    <row r="13" spans="1:11" ht="13.5" thickBot="1" x14ac:dyDescent="0.35">
      <c r="A13" s="47" t="s">
        <v>22</v>
      </c>
      <c r="B13" s="48" t="s">
        <v>23</v>
      </c>
      <c r="C13" s="49">
        <v>131822388</v>
      </c>
      <c r="D13" s="49">
        <v>131822388</v>
      </c>
      <c r="E13" s="49">
        <v>79225983</v>
      </c>
      <c r="F13" s="46" t="s">
        <v>24</v>
      </c>
      <c r="G13" s="50" t="s">
        <v>25</v>
      </c>
      <c r="H13" s="51">
        <v>20400000</v>
      </c>
      <c r="I13" s="51">
        <v>20400000</v>
      </c>
      <c r="J13" s="52">
        <v>7298730</v>
      </c>
      <c r="K13" s="8"/>
    </row>
    <row r="14" spans="1:11" ht="13.5" thickBot="1" x14ac:dyDescent="0.35">
      <c r="A14" s="53" t="s">
        <v>26</v>
      </c>
      <c r="B14" s="54"/>
      <c r="C14" s="55">
        <f>SUM(C9:C13)</f>
        <v>279816207</v>
      </c>
      <c r="D14" s="54">
        <f>SUM(D9:D13)</f>
        <v>289036735</v>
      </c>
      <c r="E14" s="54">
        <f>SUM(E9:E13)</f>
        <v>188510291</v>
      </c>
      <c r="F14" s="53" t="s">
        <v>27</v>
      </c>
      <c r="G14" s="55"/>
      <c r="H14" s="56">
        <f>SUM(H9:H13)</f>
        <v>190557257</v>
      </c>
      <c r="I14" s="56">
        <f>SUM(I9:I13)</f>
        <v>190617607</v>
      </c>
      <c r="J14" s="57">
        <f>SUM(J9:J13)</f>
        <v>91875881</v>
      </c>
      <c r="K14" s="9"/>
    </row>
    <row r="15" spans="1:11" ht="13.5" thickBot="1" x14ac:dyDescent="0.35">
      <c r="A15" s="58" t="s">
        <v>28</v>
      </c>
      <c r="B15" s="59"/>
      <c r="C15" s="60"/>
      <c r="D15" s="60"/>
      <c r="E15" s="60"/>
      <c r="F15" s="60"/>
      <c r="G15" s="60"/>
      <c r="H15" s="61"/>
      <c r="I15" s="61"/>
      <c r="J15" s="62"/>
      <c r="K15" s="63"/>
    </row>
    <row r="16" spans="1:11" x14ac:dyDescent="0.3">
      <c r="A16" s="34" t="s">
        <v>29</v>
      </c>
      <c r="B16" s="35" t="s">
        <v>30</v>
      </c>
      <c r="C16" s="36">
        <v>56582088</v>
      </c>
      <c r="D16" s="36">
        <v>91145784</v>
      </c>
      <c r="E16" s="36">
        <v>60799497</v>
      </c>
      <c r="F16" s="64" t="s">
        <v>31</v>
      </c>
      <c r="G16" s="65" t="s">
        <v>32</v>
      </c>
      <c r="H16" s="66">
        <v>38107994</v>
      </c>
      <c r="I16" s="66">
        <v>42828590</v>
      </c>
      <c r="J16" s="67">
        <v>4538352</v>
      </c>
      <c r="K16" s="8"/>
    </row>
    <row r="17" spans="1:11" x14ac:dyDescent="0.3">
      <c r="A17" s="68" t="s">
        <v>55</v>
      </c>
      <c r="B17" s="69" t="s">
        <v>56</v>
      </c>
      <c r="C17" s="70"/>
      <c r="D17" s="70"/>
      <c r="E17" s="70"/>
      <c r="F17" s="71"/>
      <c r="G17" s="72"/>
      <c r="H17" s="73"/>
      <c r="I17" s="73"/>
      <c r="J17" s="74"/>
      <c r="K17" s="8"/>
    </row>
    <row r="18" spans="1:11" x14ac:dyDescent="0.3">
      <c r="A18" s="75" t="s">
        <v>33</v>
      </c>
      <c r="B18" s="41" t="s">
        <v>34</v>
      </c>
      <c r="C18" s="42">
        <v>3000000</v>
      </c>
      <c r="D18" s="42">
        <v>3000000</v>
      </c>
      <c r="E18" s="42">
        <v>99713</v>
      </c>
      <c r="F18" s="76" t="s">
        <v>35</v>
      </c>
      <c r="G18" s="77" t="s">
        <v>36</v>
      </c>
      <c r="H18" s="78">
        <v>246498727</v>
      </c>
      <c r="I18" s="78">
        <v>276341827</v>
      </c>
      <c r="J18" s="52">
        <v>26186097</v>
      </c>
      <c r="K18" s="8"/>
    </row>
    <row r="19" spans="1:11" x14ac:dyDescent="0.3">
      <c r="A19" s="75"/>
      <c r="B19" s="79"/>
      <c r="C19" s="80"/>
      <c r="D19" s="80"/>
      <c r="E19" s="80"/>
      <c r="F19" s="81" t="s">
        <v>57</v>
      </c>
      <c r="G19" s="82" t="s">
        <v>58</v>
      </c>
      <c r="H19" s="83">
        <v>0</v>
      </c>
      <c r="I19" s="83"/>
      <c r="J19" s="84"/>
      <c r="K19" s="8"/>
    </row>
    <row r="20" spans="1:11" ht="13.5" thickBot="1" x14ac:dyDescent="0.35">
      <c r="A20" s="85" t="s">
        <v>37</v>
      </c>
      <c r="B20" s="79" t="s">
        <v>38</v>
      </c>
      <c r="C20" s="80">
        <v>0</v>
      </c>
      <c r="D20" s="80"/>
      <c r="E20" s="80"/>
      <c r="F20" s="85" t="s">
        <v>39</v>
      </c>
      <c r="G20" s="86" t="s">
        <v>40</v>
      </c>
      <c r="H20" s="87">
        <v>620090</v>
      </c>
      <c r="I20" s="87">
        <v>620090</v>
      </c>
      <c r="J20" s="84"/>
      <c r="K20" s="8"/>
    </row>
    <row r="21" spans="1:11" ht="26.5" thickBot="1" x14ac:dyDescent="0.35">
      <c r="A21" s="53" t="s">
        <v>41</v>
      </c>
      <c r="B21" s="54"/>
      <c r="C21" s="55">
        <f>SUM(C16:C20)</f>
        <v>59582088</v>
      </c>
      <c r="D21" s="54">
        <f>SUM(D16:D20)</f>
        <v>94145784</v>
      </c>
      <c r="E21" s="54">
        <f>SUM(E16:E20)</f>
        <v>60899210</v>
      </c>
      <c r="F21" s="53" t="s">
        <v>42</v>
      </c>
      <c r="G21" s="55"/>
      <c r="H21" s="56">
        <f>SUM(H16:H20)</f>
        <v>285226811</v>
      </c>
      <c r="I21" s="56">
        <f>SUM(I16:I20)</f>
        <v>319790507</v>
      </c>
      <c r="J21" s="57">
        <f>SUM(J16:J20)</f>
        <v>30724449</v>
      </c>
      <c r="K21" s="9"/>
    </row>
    <row r="22" spans="1:11" ht="13.5" thickBot="1" x14ac:dyDescent="0.35">
      <c r="A22" s="88" t="s">
        <v>43</v>
      </c>
      <c r="B22" s="89"/>
      <c r="C22" s="89"/>
      <c r="D22" s="89"/>
      <c r="E22" s="89"/>
      <c r="F22" s="89"/>
      <c r="G22" s="89"/>
      <c r="H22" s="89"/>
      <c r="I22" s="89"/>
      <c r="J22" s="90"/>
      <c r="K22" s="63"/>
    </row>
    <row r="23" spans="1:11" x14ac:dyDescent="0.3">
      <c r="A23" s="40" t="s">
        <v>44</v>
      </c>
      <c r="B23" s="91" t="s">
        <v>45</v>
      </c>
      <c r="C23" s="92">
        <v>253135189</v>
      </c>
      <c r="D23" s="70">
        <v>253135189</v>
      </c>
      <c r="E23" s="70">
        <v>253385189</v>
      </c>
      <c r="F23" s="47" t="s">
        <v>46</v>
      </c>
      <c r="G23" s="48" t="s">
        <v>47</v>
      </c>
      <c r="H23" s="73">
        <v>111881960</v>
      </c>
      <c r="I23" s="73">
        <v>121042138</v>
      </c>
      <c r="J23" s="74">
        <v>65458502</v>
      </c>
      <c r="K23" s="8"/>
    </row>
    <row r="24" spans="1:11" ht="13.5" thickBot="1" x14ac:dyDescent="0.35">
      <c r="A24" s="81" t="s">
        <v>48</v>
      </c>
      <c r="B24" s="82" t="s">
        <v>49</v>
      </c>
      <c r="C24" s="93"/>
      <c r="D24" s="93"/>
      <c r="E24" s="93"/>
      <c r="F24" s="81" t="s">
        <v>67</v>
      </c>
      <c r="G24" s="94" t="s">
        <v>68</v>
      </c>
      <c r="H24" s="95">
        <v>4867456</v>
      </c>
      <c r="I24" s="95">
        <v>4867456</v>
      </c>
      <c r="J24" s="84">
        <v>4687456</v>
      </c>
      <c r="K24" s="8"/>
    </row>
    <row r="25" spans="1:11" ht="13.5" thickBot="1" x14ac:dyDescent="0.35">
      <c r="A25" s="96" t="s">
        <v>50</v>
      </c>
      <c r="B25" s="97"/>
      <c r="C25" s="98">
        <f>SUM(C23:C24)</f>
        <v>253135189</v>
      </c>
      <c r="D25" s="99">
        <f>SUM(D23:D24)</f>
        <v>253135189</v>
      </c>
      <c r="E25" s="99">
        <f>SUM(E23,E24)</f>
        <v>253385189</v>
      </c>
      <c r="F25" s="96" t="s">
        <v>51</v>
      </c>
      <c r="G25" s="100"/>
      <c r="H25" s="101">
        <f>SUM(H23:H24)</f>
        <v>116749416</v>
      </c>
      <c r="I25" s="101">
        <f>SUM(I23:I24)</f>
        <v>125909594</v>
      </c>
      <c r="J25" s="102">
        <f>SUM(J23:J24)</f>
        <v>70145958</v>
      </c>
      <c r="K25" s="10"/>
    </row>
    <row r="26" spans="1:11" ht="13.5" thickBot="1" x14ac:dyDescent="0.35">
      <c r="A26" s="103" t="s">
        <v>52</v>
      </c>
      <c r="B26" s="104"/>
      <c r="C26" s="98">
        <f>SUM(C14,C21,C25)</f>
        <v>592533484</v>
      </c>
      <c r="D26" s="99">
        <f>SUM(D14,D21,D25)</f>
        <v>636317708</v>
      </c>
      <c r="E26" s="99">
        <f>SUM(E14,E21,E25)</f>
        <v>502794690</v>
      </c>
      <c r="F26" s="103" t="s">
        <v>53</v>
      </c>
      <c r="G26" s="105"/>
      <c r="H26" s="106">
        <f>SUM(H25,H14,H21)</f>
        <v>592533484</v>
      </c>
      <c r="I26" s="106">
        <f>SUM(I14,I21,I25)</f>
        <v>636317708</v>
      </c>
      <c r="J26" s="102">
        <f>SUM(J14,J21,J25)</f>
        <v>192746288</v>
      </c>
      <c r="K26" s="10"/>
    </row>
    <row r="29" spans="1:11" x14ac:dyDescent="0.3">
      <c r="G29" s="107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2019-08-21T06:54:38Z</cp:lastPrinted>
  <dcterms:created xsi:type="dcterms:W3CDTF">2014-03-31T07:49:34Z</dcterms:created>
  <dcterms:modified xsi:type="dcterms:W3CDTF">2019-08-21T06:54:51Z</dcterms:modified>
</cp:coreProperties>
</file>